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1651D9F1-D605-447B-8FB9-E693219A0CCC}" xr6:coauthVersionLast="47" xr6:coauthVersionMax="47" xr10:uidLastSave="{00000000-0000-0000-0000-000000000000}"/>
  <bookViews>
    <workbookView xWindow="-108" yWindow="-108" windowWidth="23256" windowHeight="12456" tabRatio="82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L102" i="12"/>
  <c r="DB102" i="12"/>
  <c r="CR102" i="12"/>
  <c r="AF88" i="12"/>
  <c r="AU63" i="12"/>
  <c r="AP63" i="12"/>
  <c r="AP23" i="12"/>
  <c r="AA23" i="12"/>
  <c r="V23" i="12"/>
  <c r="Q23" i="12"/>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s="1"/>
  <c r="DG39" i="10"/>
  <c r="CQ39" i="10"/>
  <c r="CO39" i="10"/>
  <c r="BY39" i="10"/>
  <c r="BW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CO36" i="10"/>
  <c r="BY36" i="10"/>
  <c r="BG36" i="10"/>
  <c r="AM36" i="10"/>
  <c r="W36" i="10"/>
  <c r="E36" i="10"/>
  <c r="C36" i="10" s="1"/>
  <c r="DG35" i="10"/>
  <c r="CQ35" i="10"/>
  <c r="CO35" i="10"/>
  <c r="BY35" i="10"/>
  <c r="BG35" i="10"/>
  <c r="AM35" i="10"/>
  <c r="W35" i="10"/>
  <c r="E35" i="10"/>
  <c r="C35" i="10" s="1"/>
  <c r="DG34" i="10"/>
  <c r="CQ34" i="10"/>
  <c r="BY34" i="10"/>
  <c r="BG34" i="10"/>
  <c r="AO34" i="10"/>
  <c r="W34" i="10"/>
  <c r="E34" i="10"/>
  <c r="C34" i="10"/>
  <c r="U34" i="10" l="1"/>
  <c r="U35" i="10" s="1"/>
  <c r="U36" i="10" l="1"/>
  <c r="BE34" i="10" s="1"/>
  <c r="BE35" i="10" s="1"/>
  <c r="BE36" i="10" s="1"/>
  <c r="AM34" i="10"/>
  <c r="BW34" i="10" l="1"/>
  <c r="BW35" i="10" s="1"/>
  <c r="BW36" i="10" s="1"/>
  <c r="BW37" i="10" s="1"/>
  <c r="BW38" i="10" s="1"/>
  <c r="CO34" i="10" l="1"/>
</calcChain>
</file>

<file path=xl/sharedStrings.xml><?xml version="1.0" encoding="utf-8"?>
<sst xmlns="http://schemas.openxmlformats.org/spreadsheetml/2006/main" count="1179" uniqueCount="547">
  <si>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</si>
  <si>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</si>
  <si>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</si>
  <si>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</si>
  <si>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</si>
  <si>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</si>
  <si>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</si>
  <si>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</si>
  <si>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</si>
  <si>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</si>
  <si>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</si>
  <si>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</si>
  <si>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</si>
  <si>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</si>
  <si>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</si>
  <si>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</si>
  <si>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</si>
  <si>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</si>
  <si>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</si>
  <si>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</si>
  <si>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</si>
  <si>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</si>
  <si>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</si>
  <si>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</si>
  <si>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</si>
  <si>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</si>
  <si>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</si>
  <si>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</si>
  <si>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</si>
  <si>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</si>
  <si>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</si>
  <si>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</si>
  <si>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</si>
  <si>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</si>
  <si>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</si>
  <si>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</si>
  <si>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</si>
  <si>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</si>
  <si>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</si>
  <si>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</si>
  <si>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</si>
  <si>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</si>
  <si>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</si>
  <si>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</si>
  <si>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</si>
  <si>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</si>
  <si>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</si>
  <si>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</si>
  <si>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</si>
  <si>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</si>
  <si>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</si>
  <si>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</si>
  <si>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</si>
  <si>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</si>
  <si>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</si>
  <si>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</si>
  <si>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</si>
  <si>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</si>
  <si>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 3.27</t>
  </si>
  <si>
    <t>PFI事業に係るもの</t>
    <rPh sb="3" eb="5">
      <t>ジギョウ</t>
    </rPh>
    <rPh sb="6" eb="7">
      <t>カカ</t>
    </rPh>
    <phoneticPr fontId="32"/>
  </si>
  <si>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</si>
  <si>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</si>
  <si>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</si>
  <si>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</si>
  <si>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</si>
  <si>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</si>
  <si>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</si>
  <si>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</si>
  <si>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</si>
  <si>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</si>
  <si>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</si>
  <si>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</si>
  <si>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</si>
  <si>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</si>
  <si>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</si>
  <si>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</si>
  <si>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</si>
  <si>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</si>
  <si>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</si>
  <si>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</si>
  <si>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</si>
  <si>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</si>
  <si>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</si>
  <si>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</si>
  <si>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</si>
  <si>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</si>
  <si>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</si>
  <si>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</si>
  <si>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</si>
  <si>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</si>
  <si>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</si>
  <si>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</si>
  <si>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</si>
  <si>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</si>
  <si>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</si>
  <si>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</si>
  <si>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</si>
  <si>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</si>
  <si>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</si>
  <si>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</si>
  <si>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</si>
  <si>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</si>
  <si>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</si>
  <si>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</si>
  <si>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</si>
  <si>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</si>
  <si>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</si>
  <si>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</si>
  <si>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</si>
  <si>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</si>
  <si>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</si>
  <si>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</si>
  <si>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</si>
  <si>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</si>
  <si>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</si>
  <si>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</si>
  <si>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</si>
  <si>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</si>
  <si>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</si>
  <si>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</si>
  <si>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</si>
  <si>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</si>
  <si>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</si>
  <si>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</si>
  <si>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</si>
  <si>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</si>
  <si>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</si>
  <si>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</si>
  <si>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</si>
  <si>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</si>
  <si>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</si>
  <si>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</si>
  <si>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</si>
  <si>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</si>
  <si>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</si>
  <si>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</si>
  <si>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</si>
  <si>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</si>
  <si>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</si>
  <si>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宮崎県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</si>
  <si>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</si>
  <si>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</si>
  <si>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Ⅱ－０</t>
  </si>
  <si>
    <t>職員の状況 (※8)</t>
    <rPh sb="0" eb="2">
      <t>ショクイン</t>
    </rPh>
    <rPh sb="3" eb="5">
      <t>ジョウキョウ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</si>
  <si>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</si>
  <si>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</si>
  <si>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</si>
  <si>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</si>
  <si>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</si>
  <si>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</si>
  <si>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</si>
  <si>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</si>
  <si>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</si>
  <si>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</si>
  <si>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</si>
  <si>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</si>
  <si>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</si>
  <si>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</si>
  <si>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</si>
  <si>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</si>
  <si>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</si>
  <si>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綾町</t>
  </si>
  <si>
    <t>失業対策事業費</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</si>
  <si>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</si>
  <si>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</si>
  <si>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</si>
  <si>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</si>
  <si>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</si>
  <si>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</si>
  <si>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</si>
  <si>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</si>
  <si>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</si>
  <si>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</si>
  <si>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</si>
  <si>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</si>
  <si>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</si>
  <si>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</si>
  <si>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</si>
  <si>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</si>
  <si>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</si>
  <si>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</si>
  <si>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</si>
  <si>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</si>
  <si>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-5.6</t>
  </si>
  <si>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</si>
  <si>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</si>
  <si>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</si>
  <si>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</si>
  <si>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</si>
  <si>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</si>
  <si>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</si>
  <si>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</si>
  <si>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t>
  </si>
  <si>
    <t>参考</t>
    <rPh sb="0" eb="2">
      <t>サンコウ</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</si>
  <si>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</si>
  <si>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</si>
  <si>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</si>
  <si>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</si>
  <si>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</si>
  <si>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</si>
  <si>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</si>
  <si>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</si>
  <si>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</si>
  <si>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</si>
  <si>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</si>
  <si>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</si>
  <si>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</si>
  <si>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</si>
  <si>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</si>
  <si>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</si>
  <si>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</si>
  <si>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</si>
  <si>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</si>
  <si>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</si>
  <si>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</si>
  <si>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</si>
  <si>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</si>
  <si>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</si>
  <si>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</si>
  <si>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</si>
  <si>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</si>
  <si>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</si>
  <si>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</si>
  <si>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</si>
  <si>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</si>
  <si>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</si>
  <si>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-1.4</t>
  </si>
  <si>
    <t>一般職員</t>
    <rPh sb="0" eb="2">
      <t>イッパン</t>
    </rPh>
    <rPh sb="2" eb="4">
      <t>ショクイン</t>
    </rPh>
    <phoneticPr fontId="33"/>
  </si>
  <si>
    <t>-1.5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</si>
  <si>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</si>
  <si>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</si>
  <si>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</si>
  <si>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</si>
  <si>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</si>
  <si>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</si>
  <si>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</si>
  <si>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</si>
  <si>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</si>
  <si>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</si>
  <si>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</si>
  <si>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</si>
  <si>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</si>
  <si>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</si>
  <si>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</si>
  <si>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宮崎県綾町</t>
  </si>
  <si>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</si>
  <si>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</si>
  <si>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</si>
  <si>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</si>
  <si>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</si>
  <si>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</si>
  <si>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</si>
  <si>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</si>
  <si>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</si>
  <si>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</si>
  <si>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</si>
  <si>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</si>
  <si>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</si>
  <si>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</si>
  <si>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</si>
  <si>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</si>
  <si>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</si>
  <si>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</si>
  <si>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土地開発基金現在高</t>
    <rPh sb="0" eb="2">
      <t>トチ</t>
    </rPh>
    <rPh sb="2" eb="4">
      <t>カイハツ</t>
    </rPh>
    <rPh sb="4" eb="6">
      <t>キキン</t>
    </rPh>
    <rPh sb="6" eb="8">
      <t>ゲンザイ</t>
    </rPh>
    <rPh sb="8" eb="9">
      <t>タカ</t>
    </rPh>
    <phoneticPr fontId="5"/>
  </si>
  <si>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7"/>
  </si>
  <si>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</si>
  <si>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</si>
  <si>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</si>
  <si>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</si>
  <si>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</si>
  <si>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</si>
  <si>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</si>
  <si>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</si>
  <si>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</si>
  <si>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</si>
  <si>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</si>
  <si>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</si>
  <si>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</si>
  <si>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</si>
  <si>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</si>
  <si>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</si>
  <si>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</si>
  <si>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</si>
  <si>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</si>
  <si>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</si>
  <si>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</si>
  <si>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</si>
  <si>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</si>
  <si>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</si>
  <si>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</si>
  <si>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</si>
  <si>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</si>
  <si>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</si>
  <si>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</si>
  <si>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</si>
  <si>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</si>
  <si>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</si>
  <si>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</si>
  <si>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</si>
  <si>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</si>
  <si>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</si>
  <si>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</si>
  <si>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</si>
  <si>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</si>
  <si>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</si>
  <si>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</si>
  <si>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</si>
  <si>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</si>
  <si>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</si>
  <si>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</si>
  <si>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(森林環境譲与税基金)</t>
    <rPh sb="1" eb="3">
      <t>シンリン</t>
    </rPh>
    <rPh sb="3" eb="5">
      <t>カンキョウ</t>
    </rPh>
    <rPh sb="5" eb="7">
      <t>ジョウヨ</t>
    </rPh>
    <rPh sb="7" eb="8">
      <t>ゼイ</t>
    </rPh>
    <rPh sb="8" eb="10">
      <t>キキン</t>
    </rPh>
    <phoneticPr fontId="33"/>
  </si>
  <si>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</si>
  <si>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</si>
  <si>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</si>
  <si>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</si>
  <si>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</si>
  <si>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</si>
  <si>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</si>
  <si>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</si>
  <si>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</si>
  <si>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</si>
  <si>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</si>
  <si>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</si>
  <si>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</si>
  <si>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</si>
  <si>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</si>
  <si>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</si>
  <si>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</si>
  <si>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</si>
  <si>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</si>
  <si>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</si>
  <si>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</si>
  <si>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</si>
  <si>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</si>
  <si>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</si>
  <si>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</si>
  <si>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</si>
  <si>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</si>
  <si>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</si>
  <si>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</si>
  <si>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</si>
  <si>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</si>
  <si>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</si>
  <si>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</si>
  <si>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</si>
  <si>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(ふるさと農村活性化基金)</t>
    <rPh sb="5" eb="7">
      <t>ノウソン</t>
    </rPh>
    <rPh sb="7" eb="10">
      <t>カッセイカ</t>
    </rPh>
    <rPh sb="10" eb="12">
      <t>キキン</t>
    </rPh>
    <phoneticPr fontId="5"/>
  </si>
  <si>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</si>
  <si>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</si>
  <si>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</si>
  <si>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</si>
  <si>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</si>
  <si>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</si>
  <si>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</si>
  <si>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</si>
  <si>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</si>
  <si>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</si>
  <si>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</si>
  <si>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</si>
  <si>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</si>
  <si>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</si>
  <si>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</si>
  <si>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</si>
  <si>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</si>
  <si>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</si>
  <si>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</si>
  <si>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</si>
  <si>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</si>
  <si>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</si>
  <si>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</si>
  <si>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</si>
  <si>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</si>
  <si>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</si>
  <si>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</si>
  <si>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</si>
  <si>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</si>
  <si>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</si>
  <si>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</si>
  <si>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</si>
  <si>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</si>
  <si>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</si>
  <si>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</si>
  <si>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</si>
  <si>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</si>
  <si>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</si>
  <si>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</si>
  <si>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</si>
  <si>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</si>
  <si>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</si>
  <si>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</si>
  <si>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</si>
  <si>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</si>
  <si>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</si>
  <si>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</si>
  <si>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</si>
  <si>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</si>
  <si>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</si>
  <si>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</si>
  <si>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</si>
  <si>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</si>
  <si>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</si>
  <si>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</si>
  <si>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</si>
  <si>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</si>
  <si>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</si>
  <si>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</si>
  <si>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</si>
  <si>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</si>
  <si>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</si>
  <si>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</si>
  <si>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</si>
  <si>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</si>
  <si>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</si>
  <si>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</si>
  <si>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</si>
  <si>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</si>
  <si>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</si>
  <si>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</si>
  <si>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</si>
  <si>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</si>
  <si>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</si>
  <si>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</si>
  <si>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</si>
  <si>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</si>
  <si>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</si>
  <si>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</si>
  <si>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</si>
  <si>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</si>
  <si>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</si>
  <si>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</si>
  <si>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</si>
  <si>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</si>
  <si>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</si>
  <si>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</si>
  <si>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</si>
  <si>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</si>
  <si>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</si>
  <si>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宮崎県市町村総合事務組合　一般会計</t>
  </si>
  <si>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</si>
  <si>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</si>
  <si>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</si>
  <si>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</si>
  <si>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</si>
  <si>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</si>
  <si>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</si>
  <si>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</si>
  <si>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</si>
  <si>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2"/>
  </si>
  <si>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</si>
  <si>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</si>
  <si>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</si>
  <si>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</si>
  <si>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</si>
  <si>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</si>
  <si>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</si>
  <si>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</si>
  <si>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</si>
  <si>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</si>
  <si>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</si>
  <si>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</si>
  <si>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</si>
  <si>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7"/>
  </si>
  <si>
    <t>法適用企業</t>
  </si>
  <si>
    <t>公共下水道事業特別会計</t>
  </si>
  <si>
    <t>農業集落排水事業特別会計</t>
  </si>
  <si>
    <t>人件費</t>
    <rPh sb="0" eb="3">
      <t>ジンケンヒ</t>
    </rPh>
    <phoneticPr fontId="33"/>
  </si>
  <si>
    <t>浄化槽事業特別会計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</si>
  <si>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</si>
  <si>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</si>
  <si>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</si>
  <si>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</si>
  <si>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</si>
  <si>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</si>
  <si>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</si>
  <si>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</si>
  <si>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</si>
  <si>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</si>
  <si>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(公共施設等整備基金)</t>
  </si>
  <si>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</si>
  <si>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</si>
  <si>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宮崎県後期高齢者医療広域連合　後期高齢者医療特別会計</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</si>
  <si>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</si>
  <si>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</si>
  <si>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</si>
  <si>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</si>
  <si>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</si>
  <si>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</si>
  <si>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</si>
  <si>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</si>
  <si>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</si>
  <si>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</si>
  <si>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</si>
  <si>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</si>
  <si>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</si>
  <si>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</si>
  <si>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</si>
  <si>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</si>
  <si>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</si>
  <si>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</si>
  <si>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</si>
  <si>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</si>
  <si>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</si>
  <si>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</si>
  <si>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</si>
  <si>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</si>
  <si>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</si>
  <si>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</si>
  <si>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</si>
  <si>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</si>
  <si>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</si>
  <si>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1"/>
  </si>
  <si>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</si>
  <si>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</si>
  <si>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</si>
  <si>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</si>
  <si>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</si>
  <si>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</si>
  <si>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</si>
  <si>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</si>
  <si>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</si>
  <si>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</si>
  <si>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</si>
  <si>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</si>
  <si>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</si>
  <si>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</si>
  <si>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</si>
  <si>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</si>
  <si>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</si>
  <si>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</si>
  <si>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</si>
  <si>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2.10</t>
  </si>
  <si>
    <t>その他会計（赤字）</t>
  </si>
  <si>
    <t>宮崎県後期高齢者医療広域連合　一般会計</t>
  </si>
  <si>
    <t>綾町土地開発公社</t>
    <rPh sb="0" eb="2">
      <t>アヤチョウ</t>
    </rPh>
    <rPh sb="2" eb="4">
      <t>トチ</t>
    </rPh>
    <rPh sb="4" eb="6">
      <t>カイハツ</t>
    </rPh>
    <rPh sb="6" eb="8">
      <t>コウシャ</t>
    </rPh>
    <phoneticPr fontId="33"/>
  </si>
  <si>
    <t>‐</t>
  </si>
  <si>
    <t>(ふるさと綾サポート基金)</t>
  </si>
  <si>
    <t>(地域福祉基金)</t>
    <rPh sb="1" eb="3">
      <t>チイキ</t>
    </rPh>
    <rPh sb="3" eb="5">
      <t>フクシ</t>
    </rPh>
    <rPh sb="5" eb="7">
      <t>キキン</t>
    </rPh>
    <phoneticPr fontId="5"/>
  </si>
  <si>
    <t>実質公債費比率</t>
  </si>
  <si>
    <t>将来負担比率</t>
  </si>
  <si>
    <t>類似団体内平均値</t>
  </si>
  <si>
    <t>当該団体値</t>
    <rPh sb="0" eb="2">
      <t>トウガイ</t>
    </rPh>
    <rPh sb="2" eb="4">
      <t>ダンタイ</t>
    </rPh>
    <rPh sb="4" eb="5">
      <t>アタイ</t>
    </rPh>
    <phoneticPr fontId="33"/>
  </si>
  <si>
    <t>(　参考　）</t>
    <rPh sb="2" eb="4">
      <t>サンコウ</t>
    </rPh>
    <phoneticPr fontId="33"/>
  </si>
  <si>
    <t>　　実質公債費比率は令和元年度以降、類似団体内平均と比較してやや低い水準にある。将来負担比率は、類似団体内平均と比較し高い状況であり、令和元年度以降、基金残高の減少に伴い上昇していたが、基金残高の増加により令和3年度改善に転じた。また、類似団体と比較して上回っている状況であるので、基金取崩しを抑え、歳入に見合った予算編成を行い、引き続き新規起債発行額を抑制し、適正な運用に努めていく方針である。　</t>
    <rPh sb="10" eb="12">
      <t>レイワ</t>
    </rPh>
    <rPh sb="12" eb="14">
      <t>ガンネン</t>
    </rPh>
    <rPh sb="14" eb="15">
      <t>ド</t>
    </rPh>
    <rPh sb="67" eb="69">
      <t>レイワ</t>
    </rPh>
    <rPh sb="69" eb="71">
      <t>ガンネン</t>
    </rPh>
    <rPh sb="71" eb="72">
      <t>ド</t>
    </rPh>
    <phoneticPr fontId="33"/>
  </si>
  <si>
    <t>分析欄</t>
    <rPh sb="0" eb="2">
      <t>ブンセキ</t>
    </rPh>
    <rPh sb="2" eb="3">
      <t>ラン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</si>
  <si>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</si>
  <si>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有形固定資産減価償却率</t>
  </si>
  <si>
    <t>　将来負担比率は、類似団体内平均と比較し高い状況であり、令和元年度以降やや上昇しているが、基金残高の増加により令和3年度改善に転じた。有形固定資産減価償却率も類似団体内平均よりもやや高く、上昇傾向である。
建設から３０年以上経過している公共施設も多く老朽化が進んでいる。今後は、長寿命化へ向けての維持補修費の増額が見込まれるので、除却も視野に入れた検討を行う必要がある。
　計画的な財政運営を行い、将来負担比率の抑制に努める。</t>
    <rPh sb="28" eb="30">
      <t>レイワ</t>
    </rPh>
    <rPh sb="30" eb="32">
      <t>ガンネン</t>
    </rPh>
    <rPh sb="32" eb="33">
      <t>ド</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</si>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</sst>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sz val="1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46" fillId="0" borderId="0" xfId="20" applyFont="1">
      <alignment vertical="center"/>
    </xf>
    <xf numFmtId="184" fontId="3" fillId="3" borderId="74" xfId="18" applyNumberFormat="1" applyFont="1" applyFill="1" applyBorder="1" applyAlignment="1">
      <alignment horizontal="center" vertical="center"/>
    </xf>
    <xf numFmtId="187" fontId="3" fillId="3" borderId="74" xfId="18" applyNumberFormat="1" applyFont="1" applyFill="1" applyBorder="1" applyAlignment="1">
      <alignment horizontal="center" vertical="center" wrapText="1"/>
    </xf>
    <xf numFmtId="0" fontId="3" fillId="0" borderId="74" xfId="19" applyFont="1" applyBorder="1" applyAlignment="1">
      <alignment horizontal="center" vertical="center"/>
    </xf>
    <xf numFmtId="184" fontId="3" fillId="0" borderId="0" xfId="19" applyNumberFormat="1" applyFont="1" applyAlignment="1">
      <alignment horizontal="center" vertical="center"/>
    </xf>
    <xf numFmtId="178" fontId="1" fillId="0" borderId="0" xfId="19" applyNumberFormat="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wrapText="1"/>
    </xf>
    <xf numFmtId="187" fontId="3" fillId="3" borderId="0" xfId="18" applyNumberFormat="1" applyFont="1" applyFill="1" applyAlignment="1">
      <alignment vertical="center" wrapText="1"/>
    </xf>
    <xf numFmtId="184" fontId="3" fillId="3" borderId="0" xfId="18" applyNumberFormat="1" applyFont="1" applyFill="1" applyAlignment="1">
      <alignment horizontal="center" vertical="center"/>
    </xf>
    <xf numFmtId="187" fontId="3" fillId="3" borderId="0" xfId="18" applyNumberFormat="1" applyFont="1" applyFill="1" applyAlignment="1">
      <alignment horizontal="center" vertical="center" wrapText="1"/>
    </xf>
    <xf numFmtId="0" fontId="3" fillId="0" borderId="37" xfId="19" applyFont="1" applyBorder="1" applyAlignment="1">
      <alignment horizontal="center" vertical="center"/>
    </xf>
    <xf numFmtId="0" fontId="3" fillId="0" borderId="35" xfId="19" applyFont="1" applyBorder="1" applyAlignment="1">
      <alignment horizontal="center" vertical="center"/>
    </xf>
    <xf numFmtId="0" fontId="3" fillId="0" borderId="32" xfId="19" applyFont="1" applyBorder="1" applyAlignment="1">
      <alignment horizontal="center" vertical="center"/>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78" fontId="3" fillId="3" borderId="0" xfId="19" applyNumberFormat="1" applyFont="1" applyFill="1" applyAlignment="1">
      <alignment vertical="center" wrapText="1"/>
    </xf>
    <xf numFmtId="184" fontId="1" fillId="0" borderId="0" xfId="14" applyNumberFormat="1" applyAlignment="1">
      <alignment horizontal="right" vertical="center"/>
    </xf>
    <xf numFmtId="183" fontId="1" fillId="0" borderId="0" xfId="14" applyNumberFormat="1" applyAlignment="1">
      <alignment horizontal="right" vertical="center"/>
    </xf>
    <xf numFmtId="178" fontId="1" fillId="0" borderId="0" xfId="19" applyNumberFormat="1" applyAlignment="1">
      <alignment horizontal="center" vertical="center"/>
    </xf>
    <xf numFmtId="178" fontId="1" fillId="0" borderId="0" xfId="13" applyNumberFormat="1" applyAlignment="1">
      <alignment vertical="center"/>
    </xf>
    <xf numFmtId="0" fontId="3" fillId="0" borderId="15"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30" xfId="19" applyFont="1" applyBorder="1" applyAlignment="1" applyProtection="1">
      <alignment horizontal="left" vertical="top" wrapText="1"/>
      <protection locked="0"/>
    </xf>
    <xf numFmtId="178" fontId="3" fillId="0" borderId="0" xfId="19" applyNumberFormat="1" applyFont="1">
      <alignment vertical="center"/>
    </xf>
    <xf numFmtId="178" fontId="0" fillId="0" borderId="0" xfId="19" applyNumberFormat="1" applyFont="1">
      <alignment vertical="center"/>
    </xf>
    <xf numFmtId="189" fontId="3" fillId="0" borderId="0" xfId="18" applyNumberFormat="1" applyFont="1">
      <alignment vertical="center"/>
    </xf>
    <xf numFmtId="0" fontId="3" fillId="0" borderId="35" xfId="19" applyFont="1" applyBorder="1">
      <alignment vertical="center"/>
    </xf>
    <xf numFmtId="178" fontId="3" fillId="0" borderId="42" xfId="19" applyNumberFormat="1" applyFont="1" applyBorder="1">
      <alignment vertical="center"/>
    </xf>
    <xf numFmtId="178" fontId="3" fillId="0" borderId="15" xfId="19" applyNumberFormat="1" applyFont="1" applyBorder="1">
      <alignment vertical="center"/>
    </xf>
    <xf numFmtId="189" fontId="3" fillId="0" borderId="34" xfId="19" applyNumberFormat="1" applyFont="1" applyBorder="1">
      <alignment vertical="center"/>
    </xf>
    <xf numFmtId="178" fontId="3" fillId="0" borderId="34" xfId="19" applyNumberFormat="1" applyFont="1" applyBorder="1">
      <alignment vertical="center"/>
    </xf>
    <xf numFmtId="178" fontId="3" fillId="0" borderId="31"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187" fontId="3" fillId="0" borderId="0" xfId="18" applyNumberFormat="1" applyFont="1" applyAlignment="1">
      <alignment horizontal="center" vertical="center" wrapText="1"/>
    </xf>
    <xf numFmtId="189"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3429CA0A-3EF3-47E4-97F4-5D59E5C3E3DC}"/>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C9BD-40C5-BC83-05F758798C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59597</c:v>
                </c:pt>
                <c:pt idx="1">
                  <c:v>83726</c:v>
                </c:pt>
                <c:pt idx="2">
                  <c:v>106225</c:v>
                </c:pt>
                <c:pt idx="3">
                  <c:v>184375</c:v>
                </c:pt>
                <c:pt idx="4">
                  <c:v>83815</c:v>
                </c:pt>
              </c:numCache>
            </c:numRef>
          </c:val>
          <c:smooth val="0"/>
          <c:extLst>
            <c:ext xmlns:c16="http://schemas.microsoft.com/office/drawing/2014/chart" uri="{C3380CC4-5D6E-409C-BE32-E72D297353CC}">
              <c16:uniqueId val="{00000001-C9BD-40C5-BC83-05F758798CF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5.12</c:v>
                </c:pt>
                <c:pt idx="1">
                  <c:v>7.51</c:v>
                </c:pt>
                <c:pt idx="2">
                  <c:v>7.88</c:v>
                </c:pt>
                <c:pt idx="3">
                  <c:v>7.7</c:v>
                </c:pt>
                <c:pt idx="4">
                  <c:v>1.97</c:v>
                </c:pt>
              </c:numCache>
            </c:numRef>
          </c:val>
          <c:extLst>
            <c:ext xmlns:c16="http://schemas.microsoft.com/office/drawing/2014/chart" uri="{C3380CC4-5D6E-409C-BE32-E72D297353CC}">
              <c16:uniqueId val="{00000000-B7B9-497C-937B-D3DB309304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11.81</c:v>
                </c:pt>
                <c:pt idx="1">
                  <c:v>9.3000000000000007</c:v>
                </c:pt>
                <c:pt idx="2">
                  <c:v>20.149999999999999</c:v>
                </c:pt>
                <c:pt idx="3">
                  <c:v>22.43</c:v>
                </c:pt>
                <c:pt idx="4">
                  <c:v>26.07</c:v>
                </c:pt>
              </c:numCache>
            </c:numRef>
          </c:val>
          <c:extLst>
            <c:ext xmlns:c16="http://schemas.microsoft.com/office/drawing/2014/chart" uri="{C3380CC4-5D6E-409C-BE32-E72D297353CC}">
              <c16:uniqueId val="{00000001-B7B9-497C-937B-D3DB3093048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-3.27</c:v>
                </c:pt>
                <c:pt idx="1">
                  <c:v>0.94</c:v>
                </c:pt>
                <c:pt idx="2">
                  <c:v>12.66</c:v>
                </c:pt>
                <c:pt idx="3">
                  <c:v>2.54</c:v>
                </c:pt>
                <c:pt idx="4">
                  <c:v>-2.1</c:v>
                </c:pt>
              </c:numCache>
            </c:numRef>
          </c:val>
          <c:smooth val="0"/>
          <c:extLst>
            <c:ext xmlns:c16="http://schemas.microsoft.com/office/drawing/2014/chart" uri="{C3380CC4-5D6E-409C-BE32-E72D297353CC}">
              <c16:uniqueId val="{00000002-B7B9-497C-937B-D3DB3093048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A8-496C-BCFB-51CB87F73A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A8-496C-BCFB-51CB87F73AD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0.12</c:v>
                </c:pt>
                <c:pt idx="8">
                  <c:v>#N/A</c:v>
                </c:pt>
                <c:pt idx="9">
                  <c:v>0</c:v>
                </c:pt>
              </c:numCache>
            </c:numRef>
          </c:val>
          <c:extLst>
            <c:ext xmlns:c16="http://schemas.microsoft.com/office/drawing/2014/chart" uri="{C3380CC4-5D6E-409C-BE32-E72D297353CC}">
              <c16:uniqueId val="{00000002-6BA8-496C-BCFB-51CB87F73AD5}"/>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0.09</c:v>
                </c:pt>
                <c:pt idx="4">
                  <c:v>#N/A</c:v>
                </c:pt>
                <c:pt idx="5">
                  <c:v>0.11</c:v>
                </c:pt>
                <c:pt idx="6">
                  <c:v>#N/A</c:v>
                </c:pt>
                <c:pt idx="7">
                  <c:v>0.17</c:v>
                </c:pt>
                <c:pt idx="8">
                  <c:v>#N/A</c:v>
                </c:pt>
                <c:pt idx="9">
                  <c:v>0.22</c:v>
                </c:pt>
              </c:numCache>
            </c:numRef>
          </c:val>
          <c:extLst>
            <c:ext xmlns:c16="http://schemas.microsoft.com/office/drawing/2014/chart" uri="{C3380CC4-5D6E-409C-BE32-E72D297353CC}">
              <c16:uniqueId val="{00000003-6BA8-496C-BCFB-51CB87F73AD5}"/>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7.0000000000000007E-2</c:v>
                </c:pt>
                <c:pt idx="4">
                  <c:v>#N/A</c:v>
                </c:pt>
                <c:pt idx="5">
                  <c:v>0.06</c:v>
                </c:pt>
                <c:pt idx="6">
                  <c:v>#N/A</c:v>
                </c:pt>
                <c:pt idx="7">
                  <c:v>0.2</c:v>
                </c:pt>
                <c:pt idx="8">
                  <c:v>#N/A</c:v>
                </c:pt>
                <c:pt idx="9">
                  <c:v>0.73</c:v>
                </c:pt>
              </c:numCache>
            </c:numRef>
          </c:val>
          <c:extLst>
            <c:ext xmlns:c16="http://schemas.microsoft.com/office/drawing/2014/chart" uri="{C3380CC4-5D6E-409C-BE32-E72D297353CC}">
              <c16:uniqueId val="{00000004-6BA8-496C-BCFB-51CB87F73AD5}"/>
            </c:ext>
          </c:extLst>
        </c:ser>
        <c:ser>
          <c:idx val="5"/>
          <c:order val="5"/>
          <c:tx>
            <c:strRef>
              <c:f>データシート!$A$32</c:f>
              <c:strCache>
                <c:ptCount val="1"/>
                <c:pt idx="0">
                  <c:v>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0.04</c:v>
                </c:pt>
                <c:pt idx="4">
                  <c:v>#N/A</c:v>
                </c:pt>
                <c:pt idx="5">
                  <c:v>0</c:v>
                </c:pt>
                <c:pt idx="6">
                  <c:v>#N/A</c:v>
                </c:pt>
                <c:pt idx="7">
                  <c:v>0.06</c:v>
                </c:pt>
                <c:pt idx="8">
                  <c:v>#N/A</c:v>
                </c:pt>
                <c:pt idx="9">
                  <c:v>1.26</c:v>
                </c:pt>
              </c:numCache>
            </c:numRef>
          </c:val>
          <c:extLst>
            <c:ext xmlns:c16="http://schemas.microsoft.com/office/drawing/2014/chart" uri="{C3380CC4-5D6E-409C-BE32-E72D297353CC}">
              <c16:uniqueId val="{00000005-6BA8-496C-BCFB-51CB87F73AD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0.48</c:v>
                </c:pt>
                <c:pt idx="2">
                  <c:v>#N/A</c:v>
                </c:pt>
                <c:pt idx="3">
                  <c:v>0.9</c:v>
                </c:pt>
                <c:pt idx="4">
                  <c:v>#N/A</c:v>
                </c:pt>
                <c:pt idx="5">
                  <c:v>1.1499999999999999</c:v>
                </c:pt>
                <c:pt idx="6">
                  <c:v>#N/A</c:v>
                </c:pt>
                <c:pt idx="7">
                  <c:v>1.1299999999999999</c:v>
                </c:pt>
                <c:pt idx="8">
                  <c:v>#N/A</c:v>
                </c:pt>
                <c:pt idx="9">
                  <c:v>1.58</c:v>
                </c:pt>
              </c:numCache>
            </c:numRef>
          </c:val>
          <c:extLst>
            <c:ext xmlns:c16="http://schemas.microsoft.com/office/drawing/2014/chart" uri="{C3380CC4-5D6E-409C-BE32-E72D297353CC}">
              <c16:uniqueId val="{00000006-6BA8-496C-BCFB-51CB87F73AD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5.12</c:v>
                </c:pt>
                <c:pt idx="2">
                  <c:v>#N/A</c:v>
                </c:pt>
                <c:pt idx="3">
                  <c:v>7.5</c:v>
                </c:pt>
                <c:pt idx="4">
                  <c:v>#N/A</c:v>
                </c:pt>
                <c:pt idx="5">
                  <c:v>7.88</c:v>
                </c:pt>
                <c:pt idx="6">
                  <c:v>#N/A</c:v>
                </c:pt>
                <c:pt idx="7">
                  <c:v>7.7</c:v>
                </c:pt>
                <c:pt idx="8">
                  <c:v>#N/A</c:v>
                </c:pt>
                <c:pt idx="9">
                  <c:v>1.96</c:v>
                </c:pt>
              </c:numCache>
            </c:numRef>
          </c:val>
          <c:extLst>
            <c:ext xmlns:c16="http://schemas.microsoft.com/office/drawing/2014/chart" uri="{C3380CC4-5D6E-409C-BE32-E72D297353CC}">
              <c16:uniqueId val="{00000007-6BA8-496C-BCFB-51CB87F73AD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1.82</c:v>
                </c:pt>
                <c:pt idx="2">
                  <c:v>#N/A</c:v>
                </c:pt>
                <c:pt idx="3">
                  <c:v>2.2200000000000002</c:v>
                </c:pt>
                <c:pt idx="4">
                  <c:v>#N/A</c:v>
                </c:pt>
                <c:pt idx="5">
                  <c:v>1.98</c:v>
                </c:pt>
                <c:pt idx="6">
                  <c:v>#N/A</c:v>
                </c:pt>
                <c:pt idx="7">
                  <c:v>2.74</c:v>
                </c:pt>
                <c:pt idx="8">
                  <c:v>#N/A</c:v>
                </c:pt>
                <c:pt idx="9">
                  <c:v>2.06</c:v>
                </c:pt>
              </c:numCache>
            </c:numRef>
          </c:val>
          <c:extLst>
            <c:ext xmlns:c16="http://schemas.microsoft.com/office/drawing/2014/chart" uri="{C3380CC4-5D6E-409C-BE32-E72D297353CC}">
              <c16:uniqueId val="{00000008-6BA8-496C-BCFB-51CB87F73AD5}"/>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1.1399999999999999</c:v>
                </c:pt>
                <c:pt idx="2">
                  <c:v>#N/A</c:v>
                </c:pt>
                <c:pt idx="3">
                  <c:v>1.57</c:v>
                </c:pt>
                <c:pt idx="4">
                  <c:v>#N/A</c:v>
                </c:pt>
                <c:pt idx="5">
                  <c:v>1.1399999999999999</c:v>
                </c:pt>
                <c:pt idx="6">
                  <c:v>#N/A</c:v>
                </c:pt>
                <c:pt idx="7">
                  <c:v>2.0699999999999998</c:v>
                </c:pt>
                <c:pt idx="8">
                  <c:v>#N/A</c:v>
                </c:pt>
                <c:pt idx="9">
                  <c:v>2.7</c:v>
                </c:pt>
              </c:numCache>
            </c:numRef>
          </c:val>
          <c:extLst>
            <c:ext xmlns:c16="http://schemas.microsoft.com/office/drawing/2014/chart" uri="{C3380CC4-5D6E-409C-BE32-E72D297353CC}">
              <c16:uniqueId val="{00000009-6BA8-496C-BCFB-51CB87F73AD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355</c:v>
                </c:pt>
                <c:pt idx="5">
                  <c:v>353</c:v>
                </c:pt>
                <c:pt idx="8">
                  <c:v>356</c:v>
                </c:pt>
                <c:pt idx="11">
                  <c:v>366</c:v>
                </c:pt>
                <c:pt idx="14">
                  <c:v>329</c:v>
                </c:pt>
              </c:numCache>
            </c:numRef>
          </c:val>
          <c:extLst>
            <c:ext xmlns:c16="http://schemas.microsoft.com/office/drawing/2014/chart" uri="{C3380CC4-5D6E-409C-BE32-E72D297353CC}">
              <c16:uniqueId val="{00000000-50E7-4A95-ADDA-1A3DB7EB26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E7-4A95-ADDA-1A3DB7EB26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0E7-4A95-ADDA-1A3DB7EB26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E7-4A95-ADDA-1A3DB7EB26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c:v>
                </c:pt>
                <c:pt idx="3">
                  <c:v>60</c:v>
                </c:pt>
                <c:pt idx="6">
                  <c:v>73</c:v>
                </c:pt>
                <c:pt idx="9">
                  <c:v>77</c:v>
                </c:pt>
                <c:pt idx="12">
                  <c:v>58</c:v>
                </c:pt>
              </c:numCache>
            </c:numRef>
          </c:val>
          <c:extLst>
            <c:ext xmlns:c16="http://schemas.microsoft.com/office/drawing/2014/chart" uri="{C3380CC4-5D6E-409C-BE32-E72D297353CC}">
              <c16:uniqueId val="{00000004-50E7-4A95-ADDA-1A3DB7EB26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E7-4A95-ADDA-1A3DB7EB26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E7-4A95-ADDA-1A3DB7EB26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478</c:v>
                </c:pt>
                <c:pt idx="3">
                  <c:v>438</c:v>
                </c:pt>
                <c:pt idx="6">
                  <c:v>487</c:v>
                </c:pt>
                <c:pt idx="9">
                  <c:v>498</c:v>
                </c:pt>
                <c:pt idx="12">
                  <c:v>482</c:v>
                </c:pt>
              </c:numCache>
            </c:numRef>
          </c:val>
          <c:extLst>
            <c:ext xmlns:c16="http://schemas.microsoft.com/office/drawing/2014/chart" uri="{C3380CC4-5D6E-409C-BE32-E72D297353CC}">
              <c16:uniqueId val="{00000007-50E7-4A95-ADDA-1A3DB7EB262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145</c:v>
                </c:pt>
                <c:pt idx="5">
                  <c:v>#N/A</c:v>
                </c:pt>
                <c:pt idx="6">
                  <c:v>#N/A</c:v>
                </c:pt>
                <c:pt idx="7">
                  <c:v>204</c:v>
                </c:pt>
                <c:pt idx="8">
                  <c:v>#N/A</c:v>
                </c:pt>
                <c:pt idx="9">
                  <c:v>#N/A</c:v>
                </c:pt>
                <c:pt idx="10">
                  <c:v>209</c:v>
                </c:pt>
                <c:pt idx="11">
                  <c:v>#N/A</c:v>
                </c:pt>
                <c:pt idx="12">
                  <c:v>#N/A</c:v>
                </c:pt>
                <c:pt idx="13">
                  <c:v>211</c:v>
                </c:pt>
                <c:pt idx="14">
                  <c:v>#N/A</c:v>
                </c:pt>
              </c:numCache>
            </c:numRef>
          </c:val>
          <c:smooth val="0"/>
          <c:extLst>
            <c:ext xmlns:c16="http://schemas.microsoft.com/office/drawing/2014/chart" uri="{C3380CC4-5D6E-409C-BE32-E72D297353CC}">
              <c16:uniqueId val="{00000008-50E7-4A95-ADDA-1A3DB7EB262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3582</c:v>
                </c:pt>
                <c:pt idx="5">
                  <c:v>3547</c:v>
                </c:pt>
                <c:pt idx="8">
                  <c:v>3459</c:v>
                </c:pt>
                <c:pt idx="11">
                  <c:v>3404</c:v>
                </c:pt>
                <c:pt idx="14">
                  <c:v>3295</c:v>
                </c:pt>
              </c:numCache>
            </c:numRef>
          </c:val>
          <c:extLst>
            <c:ext xmlns:c16="http://schemas.microsoft.com/office/drawing/2014/chart" uri="{C3380CC4-5D6E-409C-BE32-E72D297353CC}">
              <c16:uniqueId val="{00000000-26AF-4D3C-9AD6-9F22521A84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121</c:v>
                </c:pt>
                <c:pt idx="5">
                  <c:v>104</c:v>
                </c:pt>
                <c:pt idx="8">
                  <c:v>87</c:v>
                </c:pt>
                <c:pt idx="11">
                  <c:v>70</c:v>
                </c:pt>
                <c:pt idx="14">
                  <c:v>62</c:v>
                </c:pt>
              </c:numCache>
            </c:numRef>
          </c:val>
          <c:extLst>
            <c:ext xmlns:c16="http://schemas.microsoft.com/office/drawing/2014/chart" uri="{C3380CC4-5D6E-409C-BE32-E72D297353CC}">
              <c16:uniqueId val="{00000001-26AF-4D3C-9AD6-9F22521A84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891</c:v>
                </c:pt>
                <c:pt idx="5">
                  <c:v>899</c:v>
                </c:pt>
                <c:pt idx="8">
                  <c:v>1437</c:v>
                </c:pt>
                <c:pt idx="11">
                  <c:v>1566</c:v>
                </c:pt>
                <c:pt idx="14">
                  <c:v>1671</c:v>
                </c:pt>
              </c:numCache>
            </c:numRef>
          </c:val>
          <c:extLst>
            <c:ext xmlns:c16="http://schemas.microsoft.com/office/drawing/2014/chart" uri="{C3380CC4-5D6E-409C-BE32-E72D297353CC}">
              <c16:uniqueId val="{00000002-26AF-4D3C-9AD6-9F22521A84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AF-4D3C-9AD6-9F22521A84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AF-4D3C-9AD6-9F22521A84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42</c:v>
                </c:pt>
                <c:pt idx="3">
                  <c:v>38</c:v>
                </c:pt>
                <c:pt idx="6">
                  <c:v>0</c:v>
                </c:pt>
                <c:pt idx="9">
                  <c:v>0</c:v>
                </c:pt>
                <c:pt idx="12">
                  <c:v>0</c:v>
                </c:pt>
              </c:numCache>
            </c:numRef>
          </c:val>
          <c:extLst>
            <c:ext xmlns:c16="http://schemas.microsoft.com/office/drawing/2014/chart" uri="{C3380CC4-5D6E-409C-BE32-E72D297353CC}">
              <c16:uniqueId val="{00000005-26AF-4D3C-9AD6-9F22521A84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431</c:v>
                </c:pt>
                <c:pt idx="3">
                  <c:v>437</c:v>
                </c:pt>
                <c:pt idx="6">
                  <c:v>536</c:v>
                </c:pt>
                <c:pt idx="9">
                  <c:v>521</c:v>
                </c:pt>
                <c:pt idx="12">
                  <c:v>600</c:v>
                </c:pt>
              </c:numCache>
            </c:numRef>
          </c:val>
          <c:extLst>
            <c:ext xmlns:c16="http://schemas.microsoft.com/office/drawing/2014/chart" uri="{C3380CC4-5D6E-409C-BE32-E72D297353CC}">
              <c16:uniqueId val="{00000006-26AF-4D3C-9AD6-9F22521A84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6AF-4D3C-9AD6-9F22521A84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743</c:v>
                </c:pt>
                <c:pt idx="3">
                  <c:v>891</c:v>
                </c:pt>
                <c:pt idx="6">
                  <c:v>991</c:v>
                </c:pt>
                <c:pt idx="9">
                  <c:v>1147</c:v>
                </c:pt>
                <c:pt idx="12">
                  <c:v>1094</c:v>
                </c:pt>
              </c:numCache>
            </c:numRef>
          </c:val>
          <c:extLst>
            <c:ext xmlns:c16="http://schemas.microsoft.com/office/drawing/2014/chart" uri="{C3380CC4-5D6E-409C-BE32-E72D297353CC}">
              <c16:uniqueId val="{00000008-26AF-4D3C-9AD6-9F22521A84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6AF-4D3C-9AD6-9F22521A84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4507</c:v>
                </c:pt>
                <c:pt idx="3">
                  <c:v>4492</c:v>
                </c:pt>
                <c:pt idx="6">
                  <c:v>4350</c:v>
                </c:pt>
                <c:pt idx="9">
                  <c:v>4225</c:v>
                </c:pt>
                <c:pt idx="12">
                  <c:v>4019</c:v>
                </c:pt>
              </c:numCache>
            </c:numRef>
          </c:val>
          <c:extLst>
            <c:ext xmlns:c16="http://schemas.microsoft.com/office/drawing/2014/chart" uri="{C3380CC4-5D6E-409C-BE32-E72D297353CC}">
              <c16:uniqueId val="{0000000A-26AF-4D3C-9AD6-9F22521A845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1130</c:v>
                </c:pt>
                <c:pt idx="2">
                  <c:v>#N/A</c:v>
                </c:pt>
                <c:pt idx="3">
                  <c:v>#N/A</c:v>
                </c:pt>
                <c:pt idx="4">
                  <c:v>1307</c:v>
                </c:pt>
                <c:pt idx="5">
                  <c:v>#N/A</c:v>
                </c:pt>
                <c:pt idx="6">
                  <c:v>#N/A</c:v>
                </c:pt>
                <c:pt idx="7">
                  <c:v>895</c:v>
                </c:pt>
                <c:pt idx="8">
                  <c:v>#N/A</c:v>
                </c:pt>
                <c:pt idx="9">
                  <c:v>#N/A</c:v>
                </c:pt>
                <c:pt idx="10">
                  <c:v>852</c:v>
                </c:pt>
                <c:pt idx="11">
                  <c:v>#N/A</c:v>
                </c:pt>
                <c:pt idx="12">
                  <c:v>#N/A</c:v>
                </c:pt>
                <c:pt idx="13">
                  <c:v>685</c:v>
                </c:pt>
                <c:pt idx="14">
                  <c:v>#N/A</c:v>
                </c:pt>
              </c:numCache>
            </c:numRef>
          </c:val>
          <c:smooth val="0"/>
          <c:extLst>
            <c:ext xmlns:c16="http://schemas.microsoft.com/office/drawing/2014/chart" uri="{C3380CC4-5D6E-409C-BE32-E72D297353CC}">
              <c16:uniqueId val="{0000000B-26AF-4D3C-9AD6-9F22521A845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576</c:v>
                </c:pt>
                <c:pt idx="1">
                  <c:v>628</c:v>
                </c:pt>
                <c:pt idx="2">
                  <c:v>730</c:v>
                </c:pt>
              </c:numCache>
            </c:numRef>
          </c:val>
          <c:extLst>
            <c:ext xmlns:c16="http://schemas.microsoft.com/office/drawing/2014/chart" uri="{C3380CC4-5D6E-409C-BE32-E72D297353CC}">
              <c16:uniqueId val="{00000000-DA1D-439A-84D9-538AACB151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c:v>
                </c:pt>
                <c:pt idx="1">
                  <c:v>94</c:v>
                </c:pt>
                <c:pt idx="2">
                  <c:v>95</c:v>
                </c:pt>
              </c:numCache>
            </c:numRef>
          </c:val>
          <c:extLst>
            <c:ext xmlns:c16="http://schemas.microsoft.com/office/drawing/2014/chart" uri="{C3380CC4-5D6E-409C-BE32-E72D297353CC}">
              <c16:uniqueId val="{00000001-DA1D-439A-84D9-538AACB151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592</c:v>
                </c:pt>
                <c:pt idx="1">
                  <c:v>701</c:v>
                </c:pt>
                <c:pt idx="2">
                  <c:v>689</c:v>
                </c:pt>
              </c:numCache>
            </c:numRef>
          </c:val>
          <c:extLst>
            <c:ext xmlns:c16="http://schemas.microsoft.com/office/drawing/2014/chart" uri="{C3380CC4-5D6E-409C-BE32-E72D297353CC}">
              <c16:uniqueId val="{00000002-DA1D-439A-84D9-538AACB1512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88A-4BB9-B679-5EEDC46FB45D}"/>
              </c:ext>
            </c:extLst>
          </c:dPt>
          <c:dPt>
            <c:idx val="1"/>
            <c:bubble3D val="0"/>
            <c:extLst>
              <c:ext xmlns:c16="http://schemas.microsoft.com/office/drawing/2014/chart" uri="{C3380CC4-5D6E-409C-BE32-E72D297353CC}">
                <c16:uniqueId val="{00000001-088A-4BB9-B679-5EEDC46FB45D}"/>
              </c:ext>
            </c:extLst>
          </c:dPt>
          <c:dPt>
            <c:idx val="2"/>
            <c:bubble3D val="0"/>
            <c:extLst>
              <c:ext xmlns:c16="http://schemas.microsoft.com/office/drawing/2014/chart" uri="{C3380CC4-5D6E-409C-BE32-E72D297353CC}">
                <c16:uniqueId val="{00000002-088A-4BB9-B679-5EEDC46FB45D}"/>
              </c:ext>
            </c:extLst>
          </c:dPt>
          <c:dPt>
            <c:idx val="3"/>
            <c:bubble3D val="0"/>
            <c:extLst>
              <c:ext xmlns:c16="http://schemas.microsoft.com/office/drawing/2014/chart" uri="{C3380CC4-5D6E-409C-BE32-E72D297353CC}">
                <c16:uniqueId val="{00000003-088A-4BB9-B679-5EEDC46FB45D}"/>
              </c:ext>
            </c:extLst>
          </c:dPt>
          <c:dPt>
            <c:idx val="4"/>
            <c:bubble3D val="0"/>
            <c:extLst>
              <c:ext xmlns:c16="http://schemas.microsoft.com/office/drawing/2014/chart" uri="{C3380CC4-5D6E-409C-BE32-E72D297353CC}">
                <c16:uniqueId val="{00000004-088A-4BB9-B679-5EEDC46FB45D}"/>
              </c:ext>
            </c:extLst>
          </c:dPt>
          <c:dPt>
            <c:idx val="8"/>
            <c:bubble3D val="0"/>
            <c:extLst>
              <c:ext xmlns:c16="http://schemas.microsoft.com/office/drawing/2014/chart" uri="{C3380CC4-5D6E-409C-BE32-E72D297353CC}">
                <c16:uniqueId val="{00000005-088A-4BB9-B679-5EEDC46FB45D}"/>
              </c:ext>
            </c:extLst>
          </c:dPt>
          <c:dPt>
            <c:idx val="16"/>
            <c:bubble3D val="0"/>
            <c:extLst>
              <c:ext xmlns:c16="http://schemas.microsoft.com/office/drawing/2014/chart" uri="{C3380CC4-5D6E-409C-BE32-E72D297353CC}">
                <c16:uniqueId val="{00000006-088A-4BB9-B679-5EEDC46FB45D}"/>
              </c:ext>
            </c:extLst>
          </c:dPt>
          <c:dPt>
            <c:idx val="24"/>
            <c:bubble3D val="0"/>
            <c:extLst>
              <c:ext xmlns:c16="http://schemas.microsoft.com/office/drawing/2014/chart" uri="{C3380CC4-5D6E-409C-BE32-E72D297353CC}">
                <c16:uniqueId val="{00000007-088A-4BB9-B679-5EEDC46FB45D}"/>
              </c:ext>
            </c:extLst>
          </c:dPt>
          <c:dPt>
            <c:idx val="32"/>
            <c:bubble3D val="0"/>
            <c:extLst>
              <c:ext xmlns:c16="http://schemas.microsoft.com/office/drawing/2014/chart" uri="{C3380CC4-5D6E-409C-BE32-E72D297353CC}">
                <c16:uniqueId val="{00000008-088A-4BB9-B679-5EEDC46FB45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88A-4BB9-B679-5EEDC46FB45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088A-4BB9-B679-5EEDC46FB45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088A-4BB9-B679-5EEDC46FB45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088A-4BB9-B679-5EEDC46FB45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088A-4BB9-B679-5EEDC46FB45D}"/>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88A-4BB9-B679-5EEDC46FB45D}"/>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88A-4BB9-B679-5EEDC46FB45D}"/>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88A-4BB9-B679-5EEDC46FB45D}"/>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88A-4BB9-B679-5EEDC46FB45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65.400000000000006</c:v>
                </c:pt>
                <c:pt idx="16">
                  <c:v>66.7</c:v>
                </c:pt>
                <c:pt idx="24">
                  <c:v>67.5</c:v>
                </c:pt>
                <c:pt idx="32">
                  <c:v>68.7</c:v>
                </c:pt>
              </c:numCache>
            </c:numRef>
          </c:xVal>
          <c:yVal>
            <c:numRef>
              <c:f>公会計指標分析・財政指標組合せ分析表!$BP$51:$DC$51</c:f>
              <c:numCache>
                <c:formatCode>#,##0.0;"▲ "#,##0.0</c:formatCode>
                <c:ptCount val="40"/>
                <c:pt idx="0">
                  <c:v>52.3</c:v>
                </c:pt>
                <c:pt idx="8">
                  <c:v>57.3</c:v>
                </c:pt>
                <c:pt idx="16">
                  <c:v>35.4</c:v>
                </c:pt>
                <c:pt idx="24">
                  <c:v>34.700000000000003</c:v>
                </c:pt>
                <c:pt idx="32">
                  <c:v>27.5</c:v>
                </c:pt>
              </c:numCache>
            </c:numRef>
          </c:yVal>
          <c:smooth val="0"/>
          <c:extLst>
            <c:ext xmlns:c16="http://schemas.microsoft.com/office/drawing/2014/chart" uri="{C3380CC4-5D6E-409C-BE32-E72D297353CC}">
              <c16:uniqueId val="{00000009-088A-4BB9-B679-5EEDC46FB4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88A-4BB9-B679-5EEDC46FB45D}"/>
              </c:ext>
            </c:extLst>
          </c:dPt>
          <c:dPt>
            <c:idx val="1"/>
            <c:bubble3D val="0"/>
            <c:extLst>
              <c:ext xmlns:c16="http://schemas.microsoft.com/office/drawing/2014/chart" uri="{C3380CC4-5D6E-409C-BE32-E72D297353CC}">
                <c16:uniqueId val="{0000000B-088A-4BB9-B679-5EEDC46FB45D}"/>
              </c:ext>
            </c:extLst>
          </c:dPt>
          <c:dPt>
            <c:idx val="2"/>
            <c:bubble3D val="0"/>
            <c:extLst>
              <c:ext xmlns:c16="http://schemas.microsoft.com/office/drawing/2014/chart" uri="{C3380CC4-5D6E-409C-BE32-E72D297353CC}">
                <c16:uniqueId val="{0000000C-088A-4BB9-B679-5EEDC46FB45D}"/>
              </c:ext>
            </c:extLst>
          </c:dPt>
          <c:dPt>
            <c:idx val="3"/>
            <c:bubble3D val="0"/>
            <c:extLst>
              <c:ext xmlns:c16="http://schemas.microsoft.com/office/drawing/2014/chart" uri="{C3380CC4-5D6E-409C-BE32-E72D297353CC}">
                <c16:uniqueId val="{0000000D-088A-4BB9-B679-5EEDC46FB45D}"/>
              </c:ext>
            </c:extLst>
          </c:dPt>
          <c:dPt>
            <c:idx val="4"/>
            <c:bubble3D val="0"/>
            <c:extLst>
              <c:ext xmlns:c16="http://schemas.microsoft.com/office/drawing/2014/chart" uri="{C3380CC4-5D6E-409C-BE32-E72D297353CC}">
                <c16:uniqueId val="{0000000E-088A-4BB9-B679-5EEDC46FB45D}"/>
              </c:ext>
            </c:extLst>
          </c:dPt>
          <c:dPt>
            <c:idx val="8"/>
            <c:bubble3D val="0"/>
            <c:extLst>
              <c:ext xmlns:c16="http://schemas.microsoft.com/office/drawing/2014/chart" uri="{C3380CC4-5D6E-409C-BE32-E72D297353CC}">
                <c16:uniqueId val="{0000000F-088A-4BB9-B679-5EEDC46FB45D}"/>
              </c:ext>
            </c:extLst>
          </c:dPt>
          <c:dPt>
            <c:idx val="16"/>
            <c:bubble3D val="0"/>
            <c:extLst>
              <c:ext xmlns:c16="http://schemas.microsoft.com/office/drawing/2014/chart" uri="{C3380CC4-5D6E-409C-BE32-E72D297353CC}">
                <c16:uniqueId val="{00000010-088A-4BB9-B679-5EEDC46FB45D}"/>
              </c:ext>
            </c:extLst>
          </c:dPt>
          <c:dPt>
            <c:idx val="24"/>
            <c:bubble3D val="0"/>
            <c:extLst>
              <c:ext xmlns:c16="http://schemas.microsoft.com/office/drawing/2014/chart" uri="{C3380CC4-5D6E-409C-BE32-E72D297353CC}">
                <c16:uniqueId val="{00000011-088A-4BB9-B679-5EEDC46FB45D}"/>
              </c:ext>
            </c:extLst>
          </c:dPt>
          <c:dPt>
            <c:idx val="32"/>
            <c:bubble3D val="0"/>
            <c:extLst>
              <c:ext xmlns:c16="http://schemas.microsoft.com/office/drawing/2014/chart" uri="{C3380CC4-5D6E-409C-BE32-E72D297353CC}">
                <c16:uniqueId val="{00000012-088A-4BB9-B679-5EEDC46FB45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88A-4BB9-B679-5EEDC46FB45D}"/>
                </c:ext>
              </c:extLst>
            </c:dLbl>
            <c:dLbl>
              <c:idx val="1"/>
              <c:delete val="1"/>
              <c:extLst>
                <c:ext xmlns:c15="http://schemas.microsoft.com/office/drawing/2012/chart" uri="{CE6537A1-D6FC-4f65-9D91-7224C49458BB}"/>
                <c:ext xmlns:c16="http://schemas.microsoft.com/office/drawing/2014/chart" uri="{C3380CC4-5D6E-409C-BE32-E72D297353CC}">
                  <c16:uniqueId val="{0000000B-088A-4BB9-B679-5EEDC46FB45D}"/>
                </c:ext>
              </c:extLst>
            </c:dLbl>
            <c:dLbl>
              <c:idx val="2"/>
              <c:delete val="1"/>
              <c:extLst>
                <c:ext xmlns:c15="http://schemas.microsoft.com/office/drawing/2012/chart" uri="{CE6537A1-D6FC-4f65-9D91-7224C49458BB}"/>
                <c:ext xmlns:c16="http://schemas.microsoft.com/office/drawing/2014/chart" uri="{C3380CC4-5D6E-409C-BE32-E72D297353CC}">
                  <c16:uniqueId val="{0000000C-088A-4BB9-B679-5EEDC46FB45D}"/>
                </c:ext>
              </c:extLst>
            </c:dLbl>
            <c:dLbl>
              <c:idx val="3"/>
              <c:delete val="1"/>
              <c:extLst>
                <c:ext xmlns:c15="http://schemas.microsoft.com/office/drawing/2012/chart" uri="{CE6537A1-D6FC-4f65-9D91-7224C49458BB}"/>
                <c:ext xmlns:c16="http://schemas.microsoft.com/office/drawing/2014/chart" uri="{C3380CC4-5D6E-409C-BE32-E72D297353CC}">
                  <c16:uniqueId val="{0000000D-088A-4BB9-B679-5EEDC46FB45D}"/>
                </c:ext>
              </c:extLst>
            </c:dLbl>
            <c:dLbl>
              <c:idx val="4"/>
              <c:delete val="1"/>
              <c:extLst>
                <c:ext xmlns:c15="http://schemas.microsoft.com/office/drawing/2012/chart" uri="{CE6537A1-D6FC-4f65-9D91-7224C49458BB}"/>
                <c:ext xmlns:c16="http://schemas.microsoft.com/office/drawing/2014/chart" uri="{C3380CC4-5D6E-409C-BE32-E72D297353CC}">
                  <c16:uniqueId val="{0000000E-088A-4BB9-B679-5EEDC46FB45D}"/>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88A-4BB9-B679-5EEDC46FB45D}"/>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88A-4BB9-B679-5EEDC46FB45D}"/>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88A-4BB9-B679-5EEDC46FB45D}"/>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88A-4BB9-B679-5EEDC46FB45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88A-4BB9-B679-5EEDC46FB45D}"/>
            </c:ext>
          </c:extLst>
        </c:ser>
        <c:dLbls>
          <c:showLegendKey val="0"/>
          <c:showVal val="1"/>
          <c:showCatName val="0"/>
          <c:showSerName val="0"/>
          <c:showPercent val="0"/>
          <c:showBubbleSize val="0"/>
        </c:dLbls>
        <c:axId val="3"/>
        <c:axId val="2"/>
      </c:scatterChart>
      <c:valAx>
        <c:axId val="3"/>
        <c:scaling>
          <c:orientation val="maxMin"/>
          <c:max val="70"/>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4E5-4E4B-B0A6-48D5DA3A5CFC}"/>
              </c:ext>
            </c:extLst>
          </c:dPt>
          <c:dPt>
            <c:idx val="1"/>
            <c:bubble3D val="0"/>
            <c:extLst>
              <c:ext xmlns:c16="http://schemas.microsoft.com/office/drawing/2014/chart" uri="{C3380CC4-5D6E-409C-BE32-E72D297353CC}">
                <c16:uniqueId val="{00000001-34E5-4E4B-B0A6-48D5DA3A5CFC}"/>
              </c:ext>
            </c:extLst>
          </c:dPt>
          <c:dPt>
            <c:idx val="2"/>
            <c:bubble3D val="0"/>
            <c:extLst>
              <c:ext xmlns:c16="http://schemas.microsoft.com/office/drawing/2014/chart" uri="{C3380CC4-5D6E-409C-BE32-E72D297353CC}">
                <c16:uniqueId val="{00000002-34E5-4E4B-B0A6-48D5DA3A5CFC}"/>
              </c:ext>
            </c:extLst>
          </c:dPt>
          <c:dPt>
            <c:idx val="3"/>
            <c:bubble3D val="0"/>
            <c:extLst>
              <c:ext xmlns:c16="http://schemas.microsoft.com/office/drawing/2014/chart" uri="{C3380CC4-5D6E-409C-BE32-E72D297353CC}">
                <c16:uniqueId val="{00000003-34E5-4E4B-B0A6-48D5DA3A5CFC}"/>
              </c:ext>
            </c:extLst>
          </c:dPt>
          <c:dPt>
            <c:idx val="4"/>
            <c:bubble3D val="0"/>
            <c:extLst>
              <c:ext xmlns:c16="http://schemas.microsoft.com/office/drawing/2014/chart" uri="{C3380CC4-5D6E-409C-BE32-E72D297353CC}">
                <c16:uniqueId val="{00000004-34E5-4E4B-B0A6-48D5DA3A5CFC}"/>
              </c:ext>
            </c:extLst>
          </c:dPt>
          <c:dPt>
            <c:idx val="8"/>
            <c:bubble3D val="0"/>
            <c:extLst>
              <c:ext xmlns:c16="http://schemas.microsoft.com/office/drawing/2014/chart" uri="{C3380CC4-5D6E-409C-BE32-E72D297353CC}">
                <c16:uniqueId val="{00000005-34E5-4E4B-B0A6-48D5DA3A5CFC}"/>
              </c:ext>
            </c:extLst>
          </c:dPt>
          <c:dPt>
            <c:idx val="16"/>
            <c:bubble3D val="0"/>
            <c:extLst>
              <c:ext xmlns:c16="http://schemas.microsoft.com/office/drawing/2014/chart" uri="{C3380CC4-5D6E-409C-BE32-E72D297353CC}">
                <c16:uniqueId val="{00000006-34E5-4E4B-B0A6-48D5DA3A5CFC}"/>
              </c:ext>
            </c:extLst>
          </c:dPt>
          <c:dPt>
            <c:idx val="24"/>
            <c:bubble3D val="0"/>
            <c:extLst>
              <c:ext xmlns:c16="http://schemas.microsoft.com/office/drawing/2014/chart" uri="{C3380CC4-5D6E-409C-BE32-E72D297353CC}">
                <c16:uniqueId val="{00000007-34E5-4E4B-B0A6-48D5DA3A5CFC}"/>
              </c:ext>
            </c:extLst>
          </c:dPt>
          <c:dPt>
            <c:idx val="32"/>
            <c:bubble3D val="0"/>
            <c:extLst>
              <c:ext xmlns:c16="http://schemas.microsoft.com/office/drawing/2014/chart" uri="{C3380CC4-5D6E-409C-BE32-E72D297353CC}">
                <c16:uniqueId val="{00000008-34E5-4E4B-B0A6-48D5DA3A5CFC}"/>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4E5-4E4B-B0A6-48D5DA3A5CFC}"/>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4E5-4E4B-B0A6-48D5DA3A5CFC}"/>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4E5-4E4B-B0A6-48D5DA3A5CFC}"/>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4E5-4E4B-B0A6-48D5DA3A5CFC}"/>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4E5-4E4B-B0A6-48D5DA3A5CFC}"/>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4E5-4E4B-B0A6-48D5DA3A5CFC}"/>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4E5-4E4B-B0A6-48D5DA3A5CFC}"/>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4E5-4E4B-B0A6-48D5DA3A5CFC}"/>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4E5-4E4B-B0A6-48D5DA3A5CF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7.7</c:v>
                </c:pt>
                <c:pt idx="16">
                  <c:v>7.4</c:v>
                </c:pt>
                <c:pt idx="24">
                  <c:v>7.6</c:v>
                </c:pt>
                <c:pt idx="32">
                  <c:v>8.3000000000000007</c:v>
                </c:pt>
              </c:numCache>
            </c:numRef>
          </c:xVal>
          <c:yVal>
            <c:numRef>
              <c:f>公会計指標分析・財政指標組合せ分析表!$BP$73:$DC$73</c:f>
              <c:numCache>
                <c:formatCode>#,##0.0;"▲ "#,##0.0</c:formatCode>
                <c:ptCount val="40"/>
                <c:pt idx="0">
                  <c:v>52.3</c:v>
                </c:pt>
                <c:pt idx="8">
                  <c:v>57.3</c:v>
                </c:pt>
                <c:pt idx="16">
                  <c:v>35.4</c:v>
                </c:pt>
                <c:pt idx="24">
                  <c:v>34.700000000000003</c:v>
                </c:pt>
                <c:pt idx="32">
                  <c:v>27.5</c:v>
                </c:pt>
              </c:numCache>
            </c:numRef>
          </c:yVal>
          <c:smooth val="0"/>
          <c:extLst>
            <c:ext xmlns:c16="http://schemas.microsoft.com/office/drawing/2014/chart" uri="{C3380CC4-5D6E-409C-BE32-E72D297353CC}">
              <c16:uniqueId val="{00000009-34E5-4E4B-B0A6-48D5DA3A5C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4E5-4E4B-B0A6-48D5DA3A5CFC}"/>
              </c:ext>
            </c:extLst>
          </c:dPt>
          <c:dPt>
            <c:idx val="1"/>
            <c:bubble3D val="0"/>
            <c:extLst>
              <c:ext xmlns:c16="http://schemas.microsoft.com/office/drawing/2014/chart" uri="{C3380CC4-5D6E-409C-BE32-E72D297353CC}">
                <c16:uniqueId val="{0000000B-34E5-4E4B-B0A6-48D5DA3A5CFC}"/>
              </c:ext>
            </c:extLst>
          </c:dPt>
          <c:dPt>
            <c:idx val="2"/>
            <c:bubble3D val="0"/>
            <c:extLst>
              <c:ext xmlns:c16="http://schemas.microsoft.com/office/drawing/2014/chart" uri="{C3380CC4-5D6E-409C-BE32-E72D297353CC}">
                <c16:uniqueId val="{0000000C-34E5-4E4B-B0A6-48D5DA3A5CFC}"/>
              </c:ext>
            </c:extLst>
          </c:dPt>
          <c:dPt>
            <c:idx val="3"/>
            <c:bubble3D val="0"/>
            <c:extLst>
              <c:ext xmlns:c16="http://schemas.microsoft.com/office/drawing/2014/chart" uri="{C3380CC4-5D6E-409C-BE32-E72D297353CC}">
                <c16:uniqueId val="{0000000D-34E5-4E4B-B0A6-48D5DA3A5CFC}"/>
              </c:ext>
            </c:extLst>
          </c:dPt>
          <c:dPt>
            <c:idx val="4"/>
            <c:bubble3D val="0"/>
            <c:extLst>
              <c:ext xmlns:c16="http://schemas.microsoft.com/office/drawing/2014/chart" uri="{C3380CC4-5D6E-409C-BE32-E72D297353CC}">
                <c16:uniqueId val="{0000000E-34E5-4E4B-B0A6-48D5DA3A5CFC}"/>
              </c:ext>
            </c:extLst>
          </c:dPt>
          <c:dPt>
            <c:idx val="8"/>
            <c:bubble3D val="0"/>
            <c:extLst>
              <c:ext xmlns:c16="http://schemas.microsoft.com/office/drawing/2014/chart" uri="{C3380CC4-5D6E-409C-BE32-E72D297353CC}">
                <c16:uniqueId val="{0000000F-34E5-4E4B-B0A6-48D5DA3A5CFC}"/>
              </c:ext>
            </c:extLst>
          </c:dPt>
          <c:dPt>
            <c:idx val="16"/>
            <c:bubble3D val="0"/>
            <c:extLst>
              <c:ext xmlns:c16="http://schemas.microsoft.com/office/drawing/2014/chart" uri="{C3380CC4-5D6E-409C-BE32-E72D297353CC}">
                <c16:uniqueId val="{00000010-34E5-4E4B-B0A6-48D5DA3A5CFC}"/>
              </c:ext>
            </c:extLst>
          </c:dPt>
          <c:dPt>
            <c:idx val="24"/>
            <c:bubble3D val="0"/>
            <c:extLst>
              <c:ext xmlns:c16="http://schemas.microsoft.com/office/drawing/2014/chart" uri="{C3380CC4-5D6E-409C-BE32-E72D297353CC}">
                <c16:uniqueId val="{00000011-34E5-4E4B-B0A6-48D5DA3A5CFC}"/>
              </c:ext>
            </c:extLst>
          </c:dPt>
          <c:dPt>
            <c:idx val="32"/>
            <c:bubble3D val="0"/>
            <c:extLst>
              <c:ext xmlns:c16="http://schemas.microsoft.com/office/drawing/2014/chart" uri="{C3380CC4-5D6E-409C-BE32-E72D297353CC}">
                <c16:uniqueId val="{00000012-34E5-4E4B-B0A6-48D5DA3A5CFC}"/>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4E5-4E4B-B0A6-48D5DA3A5CFC}"/>
                </c:ext>
              </c:extLst>
            </c:dLbl>
            <c:dLbl>
              <c:idx val="1"/>
              <c:delete val="1"/>
              <c:extLst>
                <c:ext xmlns:c15="http://schemas.microsoft.com/office/drawing/2012/chart" uri="{CE6537A1-D6FC-4f65-9D91-7224C49458BB}"/>
                <c:ext xmlns:c16="http://schemas.microsoft.com/office/drawing/2014/chart" uri="{C3380CC4-5D6E-409C-BE32-E72D297353CC}">
                  <c16:uniqueId val="{0000000B-34E5-4E4B-B0A6-48D5DA3A5CFC}"/>
                </c:ext>
              </c:extLst>
            </c:dLbl>
            <c:dLbl>
              <c:idx val="2"/>
              <c:delete val="1"/>
              <c:extLst>
                <c:ext xmlns:c15="http://schemas.microsoft.com/office/drawing/2012/chart" uri="{CE6537A1-D6FC-4f65-9D91-7224C49458BB}"/>
                <c:ext xmlns:c16="http://schemas.microsoft.com/office/drawing/2014/chart" uri="{C3380CC4-5D6E-409C-BE32-E72D297353CC}">
                  <c16:uniqueId val="{0000000C-34E5-4E4B-B0A6-48D5DA3A5CFC}"/>
                </c:ext>
              </c:extLst>
            </c:dLbl>
            <c:dLbl>
              <c:idx val="3"/>
              <c:delete val="1"/>
              <c:extLst>
                <c:ext xmlns:c15="http://schemas.microsoft.com/office/drawing/2012/chart" uri="{CE6537A1-D6FC-4f65-9D91-7224C49458BB}"/>
                <c:ext xmlns:c16="http://schemas.microsoft.com/office/drawing/2014/chart" uri="{C3380CC4-5D6E-409C-BE32-E72D297353CC}">
                  <c16:uniqueId val="{0000000D-34E5-4E4B-B0A6-48D5DA3A5CFC}"/>
                </c:ext>
              </c:extLst>
            </c:dLbl>
            <c:dLbl>
              <c:idx val="4"/>
              <c:delete val="1"/>
              <c:extLst>
                <c:ext xmlns:c15="http://schemas.microsoft.com/office/drawing/2012/chart" uri="{CE6537A1-D6FC-4f65-9D91-7224C49458BB}"/>
                <c:ext xmlns:c16="http://schemas.microsoft.com/office/drawing/2014/chart" uri="{C3380CC4-5D6E-409C-BE32-E72D297353CC}">
                  <c16:uniqueId val="{0000000E-34E5-4E4B-B0A6-48D5DA3A5CFC}"/>
                </c:ext>
              </c:extLst>
            </c:dLbl>
            <c:dLbl>
              <c:idx val="8"/>
              <c:layout>
                <c:manualLayout>
                  <c:x val="-4.4905057365901176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4E5-4E4B-B0A6-48D5DA3A5CFC}"/>
                </c:ext>
              </c:extLst>
            </c:dLbl>
            <c:dLbl>
              <c:idx val="16"/>
              <c:layout>
                <c:manualLayout>
                  <c:x val="-1.823562808424999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4E5-4E4B-B0A6-48D5DA3A5CFC}"/>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4E5-4E4B-B0A6-48D5DA3A5CFC}"/>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4E5-4E4B-B0A6-48D5DA3A5CF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4E5-4E4B-B0A6-48D5DA3A5CFC}"/>
            </c:ext>
          </c:extLst>
        </c:ser>
        <c:dLbls>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9641779305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56389514239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元利償還金については、</a:t>
          </a:r>
          <a:r>
            <a:rPr kumimoji="1" lang="ja-JP" altLang="en-US" sz="1400">
              <a:solidFill>
                <a:schemeClr val="dk1"/>
              </a:solidFill>
              <a:effectLst/>
              <a:latin typeface="ＭＳ Ｐゴシック"/>
              <a:ea typeface="ＭＳ Ｐゴシック"/>
              <a:cs typeface="+mn-cs"/>
            </a:rPr>
            <a:t>横ばいで推移している。今後は国民スポーツ大会施設の整備等により上昇する見込みである。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引き続き起債の</a:t>
          </a:r>
          <a:r>
            <a:rPr kumimoji="1" lang="ja-JP" altLang="en-US" sz="1400">
              <a:solidFill>
                <a:schemeClr val="dk1"/>
              </a:solidFill>
              <a:effectLst/>
              <a:latin typeface="ＭＳ Ｐゴシック"/>
              <a:ea typeface="ＭＳ Ｐゴシック"/>
              <a:cs typeface="+mn-cs"/>
            </a:rPr>
            <a:t>借入</a:t>
          </a:r>
          <a:r>
            <a:rPr kumimoji="1" lang="ja-JP" altLang="ja-JP" sz="1400">
              <a:solidFill>
                <a:schemeClr val="dk1"/>
              </a:solidFill>
              <a:effectLst/>
              <a:latin typeface="ＭＳ Ｐゴシック"/>
              <a:ea typeface="ＭＳ Ｐゴシック"/>
              <a:cs typeface="+mn-cs"/>
            </a:rPr>
            <a:t>を適正化し、健全な財政運営に努めていく。</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a:ea typeface="ＭＳ Ｐゴシック"/>
              <a:cs typeface="+mn-cs"/>
            </a:rPr>
            <a:t>　地方債の現在高は</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新規借入を抑制</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ことで令和元年度</a:t>
          </a:r>
          <a:r>
            <a:rPr kumimoji="1" lang="ja-JP" altLang="en-US" sz="1400">
              <a:solidFill>
                <a:schemeClr val="dk1"/>
              </a:solidFill>
              <a:effectLst/>
              <a:latin typeface="ＭＳ Ｐゴシック"/>
              <a:ea typeface="ＭＳ Ｐゴシック"/>
              <a:cs typeface="+mn-cs"/>
            </a:rPr>
            <a:t>以降</a:t>
          </a:r>
          <a:r>
            <a:rPr kumimoji="1" lang="ja-JP" altLang="ja-JP" sz="1400">
              <a:solidFill>
                <a:schemeClr val="dk1"/>
              </a:solidFill>
              <a:effectLst/>
              <a:latin typeface="ＭＳ Ｐゴシック"/>
              <a:ea typeface="ＭＳ Ｐゴシック"/>
              <a:cs typeface="+mn-cs"/>
            </a:rPr>
            <a:t>減少</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。今後は、小学校体育館の長寿命化や国民スポーツ大会施設の大規模改修を行う予定であり、地方債の現在高は増加に転じる</a:t>
          </a:r>
          <a:r>
            <a:rPr kumimoji="1" lang="ja-JP" altLang="en-US" sz="1400" u="none">
              <a:solidFill>
                <a:schemeClr val="dk1"/>
              </a:solidFill>
              <a:effectLst/>
              <a:latin typeface="ＭＳ Ｐゴシック"/>
              <a:ea typeface="ＭＳ Ｐゴシック"/>
              <a:cs typeface="+mn-cs"/>
            </a:rPr>
            <a:t>見込みである。</a:t>
          </a:r>
          <a:endParaRPr lang="ja-JP" altLang="ja-JP" sz="1400" u="none">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公営企業債等繰入見込額も、施設の更新が見込まれるので今後増加していくものと思われる。</a:t>
          </a:r>
          <a:endParaRPr kumimoji="1" lang="en-US" altLang="ja-JP" sz="1400">
            <a:solidFill>
              <a:schemeClr val="dk1"/>
            </a:solidFill>
            <a:effectLst/>
            <a:latin typeface="ＭＳ Ｐゴシック"/>
            <a:ea typeface="ＭＳ Ｐゴシック"/>
            <a:cs typeface="+mn-cs"/>
          </a:endParaRPr>
        </a:p>
        <a:p>
          <a:pPr eaLnBrk="1" fontAlgn="auto" latinLnBrk="0" hangingPunct="1"/>
          <a:r>
            <a:rPr kumimoji="1" lang="ja-JP" altLang="en-US" sz="1400">
              <a:solidFill>
                <a:schemeClr val="dk1"/>
              </a:solidFill>
              <a:effectLst/>
              <a:latin typeface="ＭＳ Ｐゴシック"/>
              <a:ea typeface="ＭＳ Ｐゴシック"/>
              <a:cs typeface="+mn-cs"/>
            </a:rPr>
            <a:t>　令和</a:t>
          </a:r>
          <a:r>
            <a:rPr kumimoji="1" lang="en-US" altLang="ja-JP" sz="1400">
              <a:solidFill>
                <a:schemeClr val="dk1"/>
              </a:solidFill>
              <a:effectLst/>
              <a:latin typeface="ＭＳ Ｐゴシック"/>
              <a:ea typeface="ＭＳ Ｐゴシック"/>
              <a:cs typeface="+mn-cs"/>
            </a:rPr>
            <a:t>3</a:t>
          </a:r>
          <a:r>
            <a:rPr kumimoji="1" lang="ja-JP" altLang="en-US" sz="1400">
              <a:solidFill>
                <a:schemeClr val="dk1"/>
              </a:solidFill>
              <a:effectLst/>
              <a:latin typeface="ＭＳ Ｐゴシック"/>
              <a:ea typeface="ＭＳ Ｐゴシック"/>
              <a:cs typeface="+mn-cs"/>
            </a:rPr>
            <a:t>年度以降、</a:t>
          </a:r>
          <a:r>
            <a:rPr kumimoji="1" lang="ja-JP" altLang="ja-JP" sz="1400">
              <a:solidFill>
                <a:schemeClr val="dk1"/>
              </a:solidFill>
              <a:effectLst/>
              <a:latin typeface="ＭＳ Ｐゴシック"/>
              <a:ea typeface="ＭＳ Ｐゴシック"/>
              <a:cs typeface="+mn-cs"/>
            </a:rPr>
            <a:t>充当可能財源等の財政調整基金</a:t>
          </a:r>
          <a:r>
            <a:rPr kumimoji="1" lang="ja-JP" altLang="en-US" sz="1400">
              <a:solidFill>
                <a:schemeClr val="dk1"/>
              </a:solidFill>
              <a:effectLst/>
              <a:latin typeface="ＭＳ Ｐゴシック"/>
              <a:ea typeface="ＭＳ Ｐゴシック"/>
              <a:cs typeface="+mn-cs"/>
            </a:rPr>
            <a:t>を積立てることができ</a:t>
          </a:r>
          <a:r>
            <a:rPr kumimoji="1" lang="ja-JP" altLang="ja-JP" sz="1400">
              <a:solidFill>
                <a:schemeClr val="dk1"/>
              </a:solidFill>
              <a:effectLst/>
              <a:latin typeface="ＭＳ Ｐゴシック"/>
              <a:ea typeface="ＭＳ Ｐゴシック"/>
              <a:cs typeface="+mn-cs"/>
            </a:rPr>
            <a:t>、将来負担比率</a:t>
          </a:r>
          <a:r>
            <a:rPr kumimoji="1" lang="ja-JP" altLang="en-US" sz="1400">
              <a:solidFill>
                <a:schemeClr val="dk1"/>
              </a:solidFill>
              <a:effectLst/>
              <a:latin typeface="ＭＳ Ｐゴシック"/>
              <a:ea typeface="ＭＳ Ｐゴシック"/>
              <a:cs typeface="+mn-cs"/>
            </a:rPr>
            <a:t>は低下しており、引き続き維持できている。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今後は基金取崩を圧縮し基金残高の増加を図るため、事業の廃止、見直し検討を行い健全な財政運営に努める。</a:t>
          </a:r>
          <a:endParaRPr kumimoji="1" lang="en-US" altLang="ja-JP" sz="1400">
            <a:solidFill>
              <a:schemeClr val="dk1"/>
            </a:solidFill>
            <a:effectLst/>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宮崎県綾町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令和5年度の年度末基金残高は1,513百万円で、取崩額を積立額が上回ったことにより、残高は90百万円の増加となっている。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主な要因は、</a:t>
          </a:r>
          <a:r>
            <a:rPr kumimoji="1" lang="ja-JP" altLang="en-US" sz="1400">
              <a:solidFill>
                <a:schemeClr val="dk1"/>
              </a:solidFill>
              <a:effectLst/>
              <a:latin typeface="ＭＳ Ｐゴシック"/>
              <a:ea typeface="ＭＳ Ｐゴシック"/>
              <a:cs typeface="+mn-cs"/>
            </a:rPr>
            <a:t>財政調整基金において決算余剰金を108百万円積立てたことによる増加である。</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新型コロナウイルス感染症による巣篭もり需要も落ち着いたため、ふるさと綾サポート基金は横ばいとなっている。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物価上昇や大規模災害の発生など不測の事態に備えるため、財政調整基金については、積立額を取崩</a:t>
          </a:r>
          <a:r>
            <a:rPr kumimoji="1" lang="ja-JP" altLang="en-US" sz="1400">
              <a:solidFill>
                <a:schemeClr val="dk1"/>
              </a:solidFill>
              <a:effectLst/>
              <a:latin typeface="ＭＳ Ｐゴシック"/>
              <a:ea typeface="ＭＳ Ｐゴシック"/>
              <a:cs typeface="+mn-cs"/>
            </a:rPr>
            <a:t>し</a:t>
          </a:r>
          <a:r>
            <a:rPr kumimoji="1" lang="ja-JP" altLang="ja-JP" sz="1400">
              <a:solidFill>
                <a:schemeClr val="dk1"/>
              </a:solidFill>
              <a:effectLst/>
              <a:latin typeface="ＭＳ Ｐゴシック"/>
              <a:ea typeface="ＭＳ Ｐゴシック"/>
              <a:cs typeface="+mn-cs"/>
            </a:rPr>
            <a:t>額が超過しないように、歳入に見合った歳出となるような財政運営、事業の廃止や見直しを行い残高の確保に努める。また、ふるさと綾サポート基金は、ふるさと納税の寄附額に影響を受けるため、寄附額の増となるような事業を展開して、基金残高の一定額を確保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ふるさと綾サポート基金の使途は、ふるさと納税の寄附者が希望した施策に使用できるものであるが、全般的に綾町の施策に使えるものとなっている。</a:t>
          </a:r>
        </a:p>
        <a:p>
          <a:r>
            <a:rPr kumimoji="1" lang="ja-JP" altLang="en-US" sz="1400">
              <a:solidFill>
                <a:schemeClr val="dk1"/>
              </a:solidFill>
              <a:effectLst/>
              <a:latin typeface="ＭＳ ゴシック"/>
              <a:ea typeface="ＭＳ ゴシック"/>
              <a:cs typeface="+mn-cs"/>
            </a:rPr>
            <a:t>　地域福祉基金の使途は、団体が福祉事業を展開する際、町が補助金として支出する事業に限定されている。</a:t>
          </a:r>
        </a:p>
        <a:p>
          <a:r>
            <a:rPr kumimoji="1" lang="ja-JP" altLang="en-US" sz="1400">
              <a:solidFill>
                <a:schemeClr val="dk1"/>
              </a:solidFill>
              <a:effectLst/>
              <a:latin typeface="ＭＳ ゴシック"/>
              <a:ea typeface="ＭＳ ゴシック"/>
              <a:cs typeface="+mn-cs"/>
            </a:rPr>
            <a:t>　公共施設等整備基金の使途は、公共施設の整備に限定されている。</a:t>
          </a:r>
        </a:p>
        <a:p>
          <a:r>
            <a:rPr kumimoji="1" lang="ja-JP" altLang="en-US" sz="1400">
              <a:solidFill>
                <a:schemeClr val="dk1"/>
              </a:solidFill>
              <a:effectLst/>
              <a:latin typeface="ＭＳ ゴシック"/>
              <a:ea typeface="ＭＳ ゴシック"/>
              <a:cs typeface="+mn-cs"/>
            </a:rPr>
            <a:t>　ふるさと農村活性化基金の使途は、土地改良整備に限定されている。</a:t>
          </a:r>
        </a:p>
        <a:p>
          <a:r>
            <a:rPr kumimoji="1" lang="ja-JP" altLang="en-US" sz="1400">
              <a:solidFill>
                <a:schemeClr val="dk1"/>
              </a:solidFill>
              <a:effectLst/>
              <a:latin typeface="ＭＳ ゴシック"/>
              <a:ea typeface="ＭＳ ゴシック"/>
              <a:cs typeface="+mn-cs"/>
            </a:rPr>
            <a:t>　森林環境譲与税基金は令和元年度に新たに創設。使途は林業関係の事業に限定されている。</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p>
        <a:p>
          <a:r>
            <a:rPr kumimoji="1" lang="ja-JP" altLang="en-US" sz="1400">
              <a:solidFill>
                <a:schemeClr val="dk1"/>
              </a:solidFill>
              <a:effectLst/>
              <a:latin typeface="ＭＳ ゴシック"/>
              <a:ea typeface="ＭＳ ゴシック"/>
              <a:cs typeface="+mn-cs"/>
            </a:rPr>
            <a:t>　ふるさと綾サポート基金は、ふるさと納税寄附金によるもので、積立を取崩が上回ったことにより11百万円の減となった。</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　ふるさと綾サポート基金は、ふるさと納税の寄附額に影響を受けるため、寄附額の増となるような事業を展開して、基金の積み増しを行う。</a:t>
          </a:r>
        </a:p>
        <a:p>
          <a:r>
            <a:rPr kumimoji="1" lang="ja-JP" altLang="en-US" sz="1400">
              <a:solidFill>
                <a:schemeClr val="dk1"/>
              </a:solidFill>
              <a:effectLst/>
              <a:latin typeface="ＭＳ ゴシック"/>
              <a:ea typeface="ＭＳ ゴシック"/>
              <a:cs typeface="+mn-cs"/>
            </a:rPr>
            <a:t>　その他の基金については、基金の目的の特定の財政支出に備えるため、余裕資金のある場合に積立を行い一定額を確保していく。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令和5年度末の基金残高は730百万円となっており、前年度から102百万円の増となっている。</a:t>
          </a: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Ｐゴシック"/>
              <a:ea typeface="ＭＳ Ｐゴシック"/>
              <a:cs typeface="+mn-cs"/>
            </a:rPr>
            <a:t>これは、決算余剰金を108百万円積立てたことによる増加である。</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　物価上昇や大規模災害の発生など不測の事態に備えるため、歳入に見合った歳出となるような財政運営とし、積立額を上回る取崩しをしないよう、歳出事業の見直しを行い、総合長期計画の目標である</a:t>
          </a:r>
          <a:r>
            <a:rPr kumimoji="1" lang="en-US" altLang="ja-JP" sz="1400">
              <a:solidFill>
                <a:schemeClr val="dk1"/>
              </a:solidFill>
              <a:effectLst/>
              <a:latin typeface="ＭＳ ゴシック"/>
              <a:ea typeface="ＭＳ ゴシック"/>
              <a:cs typeface="+mn-cs"/>
            </a:rPr>
            <a:t>4</a:t>
          </a:r>
          <a:r>
            <a:rPr kumimoji="1" lang="ja-JP" altLang="en-US" sz="1400">
              <a:solidFill>
                <a:schemeClr val="dk1"/>
              </a:solidFill>
              <a:effectLst/>
              <a:latin typeface="ＭＳ ゴシック"/>
              <a:ea typeface="ＭＳ ゴシック"/>
              <a:cs typeface="+mn-cs"/>
            </a:rPr>
            <a:t>億円の残高を下回らないように努める。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ゴシック"/>
              <a:ea typeface="ＭＳ ゴシック"/>
              <a:cs typeface="+mn-cs"/>
            </a:rPr>
            <a:t>　令和5年度末の基金残高は95百万円となっている。</a:t>
          </a:r>
          <a:r>
            <a:rPr kumimoji="1" lang="ja-JP" altLang="en-US" sz="1400">
              <a:solidFill>
                <a:schemeClr val="dk1"/>
              </a:solidFill>
              <a:effectLst/>
              <a:latin typeface="ＭＳ Ｐゴシック"/>
              <a:ea typeface="ＭＳ Ｐゴシック"/>
              <a:cs typeface="+mn-cs"/>
            </a:rPr>
            <a:t>当初予算及び決算余剰金での積立はできていない状況である。</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ゴシック"/>
              <a:ea typeface="ＭＳ ゴシック"/>
              <a:cs typeface="+mn-cs"/>
            </a:rPr>
            <a:t>公債費の償還額が増加した場合には一部取崩しを行い、償還額が減となった場合には積立を行う方針である。総合長期計画の目標である</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5</a:t>
          </a:r>
          <a:r>
            <a:rPr kumimoji="1" lang="ja-JP" altLang="en-US" sz="1400">
              <a:solidFill>
                <a:schemeClr val="dk1"/>
              </a:solidFill>
              <a:effectLst/>
              <a:latin typeface="ＭＳ ゴシック"/>
              <a:ea typeface="ＭＳ ゴシック"/>
              <a:cs typeface="+mn-cs"/>
            </a:rPr>
            <a:t>千万円の残高を確保できるように努める。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EB1B53BA-B2F6-44B9-9A57-3ABF0C17B0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BA8BE1BB-6A64-477E-BF5D-6E7E94839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4E19F15B-A98A-4171-B37C-1F425F60AB0B}"/>
            </a:ext>
          </a:extLst>
        </xdr:cNvPr>
        <xdr:cNvSpPr/>
      </xdr:nvSpPr>
      <xdr:spPr>
        <a:xfrm>
          <a:off x="355600" y="64135"/>
          <a:ext cx="11139805"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912E6FCA-846B-4489-B5FE-8224CDC880B6}"/>
            </a:ext>
          </a:extLst>
        </xdr:cNvPr>
        <xdr:cNvSpPr/>
      </xdr:nvSpPr>
      <xdr:spPr>
        <a:xfrm>
          <a:off x="15013305" y="166370"/>
          <a:ext cx="34734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E72F44CC-BD55-41EA-8359-3D4D4CE84D8E}"/>
            </a:ext>
          </a:extLst>
        </xdr:cNvPr>
        <xdr:cNvSpPr/>
      </xdr:nvSpPr>
      <xdr:spPr>
        <a:xfrm>
          <a:off x="15015845" y="169545"/>
          <a:ext cx="34518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1CE4748-86AA-4984-8B66-78A483A49BB9}"/>
            </a:ext>
          </a:extLst>
        </xdr:cNvPr>
        <xdr:cNvSpPr/>
      </xdr:nvSpPr>
      <xdr:spPr>
        <a:xfrm>
          <a:off x="15041245" y="164465"/>
          <a:ext cx="3394710" cy="1466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D81557CC-4D5A-4D63-88F7-F82478533CD5}"/>
            </a:ext>
          </a:extLst>
        </xdr:cNvPr>
        <xdr:cNvSpPr/>
      </xdr:nvSpPr>
      <xdr:spPr>
        <a:xfrm>
          <a:off x="12539345" y="166370"/>
          <a:ext cx="234061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6684F42F-9860-4657-9DB3-F5282DBF2E4F}"/>
            </a:ext>
          </a:extLst>
        </xdr:cNvPr>
        <xdr:cNvSpPr/>
      </xdr:nvSpPr>
      <xdr:spPr>
        <a:xfrm>
          <a:off x="12564745" y="169545"/>
          <a:ext cx="22961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1791EAA8-435A-4AF9-89EE-FAECA42788E4}"/>
            </a:ext>
          </a:extLst>
        </xdr:cNvPr>
        <xdr:cNvSpPr/>
      </xdr:nvSpPr>
      <xdr:spPr>
        <a:xfrm>
          <a:off x="12590145" y="164465"/>
          <a:ext cx="2261870" cy="1593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9FB8CD2-D039-46A1-859E-DAE6602C320C}"/>
            </a:ext>
          </a:extLst>
        </xdr:cNvPr>
        <xdr:cNvSpPr/>
      </xdr:nvSpPr>
      <xdr:spPr>
        <a:xfrm>
          <a:off x="436880" y="358140"/>
          <a:ext cx="8879205" cy="15906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EF74AF2-0C52-4A1B-A8E2-98E695770E9F}"/>
            </a:ext>
          </a:extLst>
        </xdr:cNvPr>
        <xdr:cNvSpPr/>
      </xdr:nvSpPr>
      <xdr:spPr>
        <a:xfrm>
          <a:off x="558165" y="389890"/>
          <a:ext cx="1214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35692A3-9271-45CD-B59B-53EA355659A5}"/>
            </a:ext>
          </a:extLst>
        </xdr:cNvPr>
        <xdr:cNvSpPr/>
      </xdr:nvSpPr>
      <xdr:spPr>
        <a:xfrm>
          <a:off x="1731645" y="389890"/>
          <a:ext cx="117348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4378AAE-9072-4EF4-901A-7182074EF0AE}"/>
            </a:ext>
          </a:extLst>
        </xdr:cNvPr>
        <xdr:cNvSpPr/>
      </xdr:nvSpPr>
      <xdr:spPr>
        <a:xfrm>
          <a:off x="2905125" y="389890"/>
          <a:ext cx="1341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7773A3B-5078-4550-B96D-E6C6488F6FF7}"/>
            </a:ext>
          </a:extLst>
        </xdr:cNvPr>
        <xdr:cNvSpPr/>
      </xdr:nvSpPr>
      <xdr:spPr>
        <a:xfrm>
          <a:off x="4246245" y="408940"/>
          <a:ext cx="178054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AE49910-BD36-4FCD-815B-3CFA94988B2E}"/>
            </a:ext>
          </a:extLst>
        </xdr:cNvPr>
        <xdr:cNvSpPr/>
      </xdr:nvSpPr>
      <xdr:spPr>
        <a:xfrm>
          <a:off x="6026785" y="408940"/>
          <a:ext cx="110998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D13D21A-DFC3-43A5-AB05-F252DA3220C2}"/>
            </a:ext>
          </a:extLst>
        </xdr:cNvPr>
        <xdr:cNvSpPr/>
      </xdr:nvSpPr>
      <xdr:spPr>
        <a:xfrm>
          <a:off x="7200265" y="421640"/>
          <a:ext cx="56642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4A0D093-CDE5-4049-83F0-1B4D327729D8}"/>
            </a:ext>
          </a:extLst>
        </xdr:cNvPr>
        <xdr:cNvSpPr/>
      </xdr:nvSpPr>
      <xdr:spPr>
        <a:xfrm>
          <a:off x="4246245" y="1015365"/>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58CC0C5-CF34-4662-99CC-336A7007A7B6}"/>
            </a:ext>
          </a:extLst>
        </xdr:cNvPr>
        <xdr:cNvSpPr/>
      </xdr:nvSpPr>
      <xdr:spPr>
        <a:xfrm>
          <a:off x="6090285" y="1015365"/>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7C6E43F-95A1-4A5C-BAA4-1E472604D04E}"/>
            </a:ext>
          </a:extLst>
        </xdr:cNvPr>
        <xdr:cNvSpPr/>
      </xdr:nvSpPr>
      <xdr:spPr>
        <a:xfrm>
          <a:off x="9765665" y="358140"/>
          <a:ext cx="1341120" cy="10941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3C4F9DA-125E-48DF-A0D2-8BCE9D4B818C}"/>
            </a:ext>
          </a:extLst>
        </xdr:cNvPr>
        <xdr:cNvSpPr/>
      </xdr:nvSpPr>
      <xdr:spPr>
        <a:xfrm>
          <a:off x="9987915" y="421640"/>
          <a:ext cx="1173480" cy="971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7C25989-B2DC-4265-BA92-17F7D65A4E87}"/>
            </a:ext>
          </a:extLst>
        </xdr:cNvPr>
        <xdr:cNvSpPr/>
      </xdr:nvSpPr>
      <xdr:spPr>
        <a:xfrm>
          <a:off x="9987915" y="53213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450556F-8A2F-4E7E-BE00-13C63B2D893E}"/>
            </a:ext>
          </a:extLst>
        </xdr:cNvPr>
        <xdr:cNvSpPr/>
      </xdr:nvSpPr>
      <xdr:spPr>
        <a:xfrm>
          <a:off x="9987915" y="867410"/>
          <a:ext cx="1292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76C4066E-730C-469D-937F-38341BE47916}"/>
            </a:ext>
          </a:extLst>
        </xdr:cNvPr>
        <xdr:cNvCxnSpPr/>
      </xdr:nvCxnSpPr>
      <xdr:spPr>
        <a:xfrm flipH="1">
          <a:off x="9825355" y="5029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A28386AB-9D38-47AA-B2D7-7B4A7CC70EE1}"/>
            </a:ext>
          </a:extLst>
        </xdr:cNvPr>
        <xdr:cNvSpPr/>
      </xdr:nvSpPr>
      <xdr:spPr>
        <a:xfrm>
          <a:off x="9879330" y="472440"/>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7793430-A560-4B00-BA80-0990E710981F}"/>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FE4BE2-2872-41D7-AC9E-FED807C0FC33}"/>
            </a:ext>
          </a:extLst>
        </xdr:cNvPr>
        <xdr:cNvCxnSpPr/>
      </xdr:nvCxnSpPr>
      <xdr:spPr>
        <a:xfrm>
          <a:off x="9923780" y="8674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15D2B583-2978-4348-98BC-83F60A449192}"/>
            </a:ext>
          </a:extLst>
        </xdr:cNvPr>
        <xdr:cNvCxnSpPr/>
      </xdr:nvCxnSpPr>
      <xdr:spPr>
        <a:xfrm>
          <a:off x="9844405" y="86741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1F3D4F9-BB52-4D25-8437-52D729B88F3F}"/>
            </a:ext>
          </a:extLst>
        </xdr:cNvPr>
        <xdr:cNvCxnSpPr/>
      </xdr:nvCxnSpPr>
      <xdr:spPr>
        <a:xfrm flipV="1">
          <a:off x="9923780" y="11010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A5E39C-5BDC-452F-8AC6-88311B3C143C}"/>
            </a:ext>
          </a:extLst>
        </xdr:cNvPr>
        <xdr:cNvCxnSpPr/>
      </xdr:nvCxnSpPr>
      <xdr:spPr>
        <a:xfrm>
          <a:off x="9844405" y="12401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D79B5663-C9F5-4BCF-8667-4B73D3E6F986}"/>
            </a:ext>
          </a:extLst>
        </xdr:cNvPr>
        <xdr:cNvSpPr txBox="1"/>
      </xdr:nvSpPr>
      <xdr:spPr>
        <a:xfrm>
          <a:off x="419100" y="204660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41975A05-C63D-4915-A567-105E7AFEE395}"/>
            </a:ext>
          </a:extLst>
        </xdr:cNvPr>
        <xdr:cNvSpPr txBox="1"/>
      </xdr:nvSpPr>
      <xdr:spPr>
        <a:xfrm>
          <a:off x="419100" y="228409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FDDD2BB0-86B8-45A3-ADBF-094514A1EB06}"/>
            </a:ext>
          </a:extLst>
        </xdr:cNvPr>
        <xdr:cNvSpPr txBox="1"/>
      </xdr:nvSpPr>
      <xdr:spPr>
        <a:xfrm>
          <a:off x="419100" y="25177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8379E9-571F-4F88-93BB-EDBFE5D64E7A}"/>
            </a:ext>
          </a:extLst>
        </xdr:cNvPr>
        <xdr:cNvSpPr txBox="1"/>
      </xdr:nvSpPr>
      <xdr:spPr>
        <a:xfrm>
          <a:off x="419100" y="275526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6540"/>
    <xdr:sp macro="" textlink="">
      <xdr:nvSpPr>
        <xdr:cNvPr id="35" name="テキスト ボックス 34">
          <a:extLst>
            <a:ext uri="{FF2B5EF4-FFF2-40B4-BE49-F238E27FC236}">
              <a16:creationId xmlns:a16="http://schemas.microsoft.com/office/drawing/2014/main" id="{C9716796-DB3B-4612-8BDA-021DF1C68B64}"/>
            </a:ext>
          </a:extLst>
        </xdr:cNvPr>
        <xdr:cNvSpPr txBox="1"/>
      </xdr:nvSpPr>
      <xdr:spPr>
        <a:xfrm>
          <a:off x="419100" y="299339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B9D0E52E-65C9-4390-8BA8-B73D5D2172B5}"/>
            </a:ext>
          </a:extLst>
        </xdr:cNvPr>
        <xdr:cNvSpPr/>
      </xdr:nvSpPr>
      <xdr:spPr>
        <a:xfrm>
          <a:off x="1127125" y="3502025"/>
          <a:ext cx="373888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2D31C54B-5A8A-40AE-94AF-F8FC8F09902C}"/>
            </a:ext>
          </a:extLst>
        </xdr:cNvPr>
        <xdr:cNvSpPr/>
      </xdr:nvSpPr>
      <xdr:spPr>
        <a:xfrm>
          <a:off x="1774825" y="3769360"/>
          <a:ext cx="15138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C0BA94B9-093A-4238-9853-2112030516E4}"/>
            </a:ext>
          </a:extLst>
        </xdr:cNvPr>
        <xdr:cNvSpPr/>
      </xdr:nvSpPr>
      <xdr:spPr>
        <a:xfrm>
          <a:off x="3387090" y="3752850"/>
          <a:ext cx="7404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0AB720-DCFE-46F7-B7E1-7968605F4C84}"/>
            </a:ext>
          </a:extLst>
        </xdr:cNvPr>
        <xdr:cNvSpPr/>
      </xdr:nvSpPr>
      <xdr:spPr>
        <a:xfrm>
          <a:off x="48152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5C876B0-3762-4B56-9250-BA732502041B}"/>
            </a:ext>
          </a:extLst>
        </xdr:cNvPr>
        <xdr:cNvSpPr/>
      </xdr:nvSpPr>
      <xdr:spPr>
        <a:xfrm>
          <a:off x="48152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29BFA5B-CFFF-453C-A858-4B0224BC3D30}"/>
            </a:ext>
          </a:extLst>
        </xdr:cNvPr>
        <xdr:cNvSpPr/>
      </xdr:nvSpPr>
      <xdr:spPr>
        <a:xfrm>
          <a:off x="615632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C432F22-6F0E-42AC-B512-329CB2BA35C0}"/>
            </a:ext>
          </a:extLst>
        </xdr:cNvPr>
        <xdr:cNvSpPr/>
      </xdr:nvSpPr>
      <xdr:spPr>
        <a:xfrm>
          <a:off x="615632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F41E9EF-CDE4-437B-82F9-50611AAA1C72}"/>
            </a:ext>
          </a:extLst>
        </xdr:cNvPr>
        <xdr:cNvSpPr/>
      </xdr:nvSpPr>
      <xdr:spPr>
        <a:xfrm>
          <a:off x="762444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8733A50-CCD0-4DD1-8573-267B904DE35C}"/>
            </a:ext>
          </a:extLst>
        </xdr:cNvPr>
        <xdr:cNvSpPr/>
      </xdr:nvSpPr>
      <xdr:spPr>
        <a:xfrm>
          <a:off x="762444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5AF259E-20CC-4663-B346-0F3B3C1CCCA3}"/>
            </a:ext>
          </a:extLst>
        </xdr:cNvPr>
        <xdr:cNvSpPr/>
      </xdr:nvSpPr>
      <xdr:spPr>
        <a:xfrm>
          <a:off x="1127125" y="4090035"/>
          <a:ext cx="373888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234131A-6218-4CCA-BC3D-AAC35ED4200F}"/>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552CAD8-E041-4C0C-A8A8-7D569494C354}"/>
            </a:ext>
          </a:extLst>
        </xdr:cNvPr>
        <xdr:cNvSpPr/>
      </xdr:nvSpPr>
      <xdr:spPr>
        <a:xfrm>
          <a:off x="510984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E670A5-D598-4F19-90BF-5B1C21203059}"/>
            </a:ext>
          </a:extLst>
        </xdr:cNvPr>
        <xdr:cNvSpPr txBox="1"/>
      </xdr:nvSpPr>
      <xdr:spPr>
        <a:xfrm>
          <a:off x="516318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有形</a:t>
          </a:r>
          <a:r>
            <a:rPr kumimoji="1" lang="ja-JP" altLang="ja-JP" sz="1100">
              <a:solidFill>
                <a:schemeClr val="dk1"/>
              </a:solidFill>
              <a:effectLst/>
              <a:latin typeface="ＭＳ Ｐゴシック"/>
              <a:ea typeface="ＭＳ Ｐゴシック"/>
              <a:cs typeface="+mn-cs"/>
            </a:rPr>
            <a:t>固定資産減価償却率については、建設から</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年以上経過している公共施設等も</a:t>
          </a:r>
          <a:r>
            <a:rPr kumimoji="1" lang="ja-JP" altLang="en-US" sz="1100">
              <a:solidFill>
                <a:schemeClr val="dk1"/>
              </a:solidFill>
              <a:effectLst/>
              <a:latin typeface="ＭＳ Ｐゴシック"/>
              <a:ea typeface="ＭＳ Ｐゴシック"/>
              <a:cs typeface="+mn-cs"/>
            </a:rPr>
            <a:t>多いため</a:t>
          </a:r>
          <a:r>
            <a:rPr kumimoji="1" lang="ja-JP" altLang="ja-JP" sz="1100">
              <a:solidFill>
                <a:schemeClr val="dk1"/>
              </a:solidFill>
              <a:effectLst/>
              <a:latin typeface="ＭＳ Ｐゴシック"/>
              <a:ea typeface="ＭＳ Ｐゴシック"/>
              <a:cs typeface="+mn-cs"/>
            </a:rPr>
            <a:t>老朽化が進んで</a:t>
          </a:r>
          <a:r>
            <a:rPr kumimoji="1" lang="ja-JP" altLang="en-US" sz="1100">
              <a:solidFill>
                <a:schemeClr val="dk1"/>
              </a:solidFill>
              <a:effectLst/>
              <a:latin typeface="ＭＳ Ｐゴシック"/>
              <a:ea typeface="ＭＳ Ｐゴシック"/>
              <a:cs typeface="+mn-cs"/>
            </a:rPr>
            <a:t>おり、</a:t>
          </a:r>
          <a:r>
            <a:rPr kumimoji="1" lang="ja-JP" altLang="ja-JP" sz="1100">
              <a:solidFill>
                <a:schemeClr val="dk1"/>
              </a:solidFill>
              <a:effectLst/>
              <a:latin typeface="ＭＳ Ｐゴシック"/>
              <a:ea typeface="ＭＳ Ｐゴシック"/>
              <a:cs typeface="+mn-cs"/>
            </a:rPr>
            <a:t>類似団体内平均と同程度である。また、宮崎県平均値よりはやや高い水準であるが、令和元年度にそれぞれの公共施設等について、個別施設計画を策定済みであり、当該計画に基づいた施設の維持管理を適切に進めている。今後は、長寿命化へ向けての維持補修費の増額が見込まれるので、統合や除却も視野に入れた検討を行う必要があ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B17D4B50-77D4-40CA-8385-D7973157FAD3}"/>
            </a:ext>
          </a:extLst>
        </xdr:cNvPr>
        <xdr:cNvSpPr txBox="1"/>
      </xdr:nvSpPr>
      <xdr:spPr>
        <a:xfrm>
          <a:off x="110426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1C5F321-5680-4A09-948F-BD27AF25DF08}"/>
            </a:ext>
          </a:extLst>
        </xdr:cNvPr>
        <xdr:cNvCxnSpPr/>
      </xdr:nvCxnSpPr>
      <xdr:spPr>
        <a:xfrm>
          <a:off x="1127125" y="62033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51" name="テキスト ボックス 50">
          <a:extLst>
            <a:ext uri="{FF2B5EF4-FFF2-40B4-BE49-F238E27FC236}">
              <a16:creationId xmlns:a16="http://schemas.microsoft.com/office/drawing/2014/main" id="{726CA06F-0931-4CA8-9C45-C41CD0CF0A71}"/>
            </a:ext>
          </a:extLst>
        </xdr:cNvPr>
        <xdr:cNvSpPr txBox="1"/>
      </xdr:nvSpPr>
      <xdr:spPr>
        <a:xfrm>
          <a:off x="772795" y="610997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F3373C6-E398-4F8A-9CDC-4CF562099EAC}"/>
            </a:ext>
          </a:extLst>
        </xdr:cNvPr>
        <xdr:cNvCxnSpPr/>
      </xdr:nvCxnSpPr>
      <xdr:spPr>
        <a:xfrm>
          <a:off x="1127125" y="57791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6870" cy="222885"/>
    <xdr:sp macro="" textlink="">
      <xdr:nvSpPr>
        <xdr:cNvPr id="53" name="テキスト ボックス 52">
          <a:extLst>
            <a:ext uri="{FF2B5EF4-FFF2-40B4-BE49-F238E27FC236}">
              <a16:creationId xmlns:a16="http://schemas.microsoft.com/office/drawing/2014/main" id="{4B4866C1-EDDE-4FCA-9B7B-11DC0C70CDB9}"/>
            </a:ext>
          </a:extLst>
        </xdr:cNvPr>
        <xdr:cNvSpPr txBox="1"/>
      </xdr:nvSpPr>
      <xdr:spPr>
        <a:xfrm>
          <a:off x="772795" y="56889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2C4E058-CA1E-4D65-8F4A-E617193AD190}"/>
            </a:ext>
          </a:extLst>
        </xdr:cNvPr>
        <xdr:cNvCxnSpPr/>
      </xdr:nvCxnSpPr>
      <xdr:spPr>
        <a:xfrm>
          <a:off x="1127125" y="535876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6870" cy="224155"/>
    <xdr:sp macro="" textlink="">
      <xdr:nvSpPr>
        <xdr:cNvPr id="55" name="テキスト ボックス 54">
          <a:extLst>
            <a:ext uri="{FF2B5EF4-FFF2-40B4-BE49-F238E27FC236}">
              <a16:creationId xmlns:a16="http://schemas.microsoft.com/office/drawing/2014/main" id="{4598222D-D983-4F0F-99B1-01DC0DD72E49}"/>
            </a:ext>
          </a:extLst>
        </xdr:cNvPr>
        <xdr:cNvSpPr txBox="1"/>
      </xdr:nvSpPr>
      <xdr:spPr>
        <a:xfrm>
          <a:off x="772795" y="5264785"/>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6F6632F-AB62-47BF-AC78-B510AF1AF15E}"/>
            </a:ext>
          </a:extLst>
        </xdr:cNvPr>
        <xdr:cNvCxnSpPr/>
      </xdr:nvCxnSpPr>
      <xdr:spPr>
        <a:xfrm>
          <a:off x="1127125" y="493458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6870" cy="225425"/>
    <xdr:sp macro="" textlink="">
      <xdr:nvSpPr>
        <xdr:cNvPr id="57" name="テキスト ボックス 56">
          <a:extLst>
            <a:ext uri="{FF2B5EF4-FFF2-40B4-BE49-F238E27FC236}">
              <a16:creationId xmlns:a16="http://schemas.microsoft.com/office/drawing/2014/main" id="{A214FDA5-3C61-41BA-91DD-8502A4052A6F}"/>
            </a:ext>
          </a:extLst>
        </xdr:cNvPr>
        <xdr:cNvSpPr txBox="1"/>
      </xdr:nvSpPr>
      <xdr:spPr>
        <a:xfrm>
          <a:off x="772795" y="484441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3F00DA0-4FAE-405F-9B9B-839D7665E59E}"/>
            </a:ext>
          </a:extLst>
        </xdr:cNvPr>
        <xdr:cNvCxnSpPr/>
      </xdr:nvCxnSpPr>
      <xdr:spPr>
        <a:xfrm>
          <a:off x="1127125" y="45142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6870" cy="225425"/>
    <xdr:sp macro="" textlink="">
      <xdr:nvSpPr>
        <xdr:cNvPr id="59" name="テキスト ボックス 58">
          <a:extLst>
            <a:ext uri="{FF2B5EF4-FFF2-40B4-BE49-F238E27FC236}">
              <a16:creationId xmlns:a16="http://schemas.microsoft.com/office/drawing/2014/main" id="{12B912ED-264B-4682-BE15-DF028E4A4AE4}"/>
            </a:ext>
          </a:extLst>
        </xdr:cNvPr>
        <xdr:cNvSpPr txBox="1"/>
      </xdr:nvSpPr>
      <xdr:spPr>
        <a:xfrm>
          <a:off x="772795" y="442023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0527C48-E2D4-463D-AE06-A4892DF47FB0}"/>
            </a:ext>
          </a:extLst>
        </xdr:cNvPr>
        <xdr:cNvCxnSpPr/>
      </xdr:nvCxnSpPr>
      <xdr:spPr>
        <a:xfrm>
          <a:off x="1127125" y="40900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1" name="テキスト ボックス 60">
          <a:extLst>
            <a:ext uri="{FF2B5EF4-FFF2-40B4-BE49-F238E27FC236}">
              <a16:creationId xmlns:a16="http://schemas.microsoft.com/office/drawing/2014/main" id="{4B2008BC-0F44-40D3-8C80-96C27622C1BA}"/>
            </a:ext>
          </a:extLst>
        </xdr:cNvPr>
        <xdr:cNvSpPr txBox="1"/>
      </xdr:nvSpPr>
      <xdr:spPr>
        <a:xfrm>
          <a:off x="772795" y="39998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B0DD515-1981-451C-B640-0BAB43051CB8}"/>
            </a:ext>
          </a:extLst>
        </xdr:cNvPr>
        <xdr:cNvSpPr/>
      </xdr:nvSpPr>
      <xdr:spPr>
        <a:xfrm>
          <a:off x="1127125" y="4090035"/>
          <a:ext cx="373888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143510</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75E33889-761F-499F-BE3A-C859B6352AF5}"/>
            </a:ext>
          </a:extLst>
        </xdr:cNvPr>
        <xdr:cNvCxnSpPr/>
      </xdr:nvCxnSpPr>
      <xdr:spPr>
        <a:xfrm flipV="1">
          <a:off x="4206240" y="450215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19685</xdr:rowOff>
    </xdr:from>
    <xdr:ext cx="402590" cy="256540"/>
    <xdr:sp macro="" textlink="">
      <xdr:nvSpPr>
        <xdr:cNvPr id="64" name="有形固定資産減価償却率最小値テキスト">
          <a:extLst>
            <a:ext uri="{FF2B5EF4-FFF2-40B4-BE49-F238E27FC236}">
              <a16:creationId xmlns:a16="http://schemas.microsoft.com/office/drawing/2014/main" id="{57EC04FE-BC01-4E41-9EC3-855264212270}"/>
            </a:ext>
          </a:extLst>
        </xdr:cNvPr>
        <xdr:cNvSpPr txBox="1"/>
      </xdr:nvSpPr>
      <xdr:spPr>
        <a:xfrm>
          <a:off x="4258945" y="58870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E0385A80-2117-4710-91AF-F8633C722796}"/>
            </a:ext>
          </a:extLst>
        </xdr:cNvPr>
        <xdr:cNvCxnSpPr/>
      </xdr:nvCxnSpPr>
      <xdr:spPr>
        <a:xfrm>
          <a:off x="4119245" y="5883275"/>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89535</xdr:rowOff>
    </xdr:from>
    <xdr:ext cx="402590" cy="256540"/>
    <xdr:sp macro="" textlink="">
      <xdr:nvSpPr>
        <xdr:cNvPr id="66" name="有形固定資産減価償却率最大値テキスト">
          <a:extLst>
            <a:ext uri="{FF2B5EF4-FFF2-40B4-BE49-F238E27FC236}">
              <a16:creationId xmlns:a16="http://schemas.microsoft.com/office/drawing/2014/main" id="{EA20EE69-051F-4BBD-B849-39CC881088F2}"/>
            </a:ext>
          </a:extLst>
        </xdr:cNvPr>
        <xdr:cNvSpPr txBox="1"/>
      </xdr:nvSpPr>
      <xdr:spPr>
        <a:xfrm>
          <a:off x="4258945" y="42805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143510</xdr:rowOff>
    </xdr:from>
    <xdr:to>
      <xdr:col>23</xdr:col>
      <xdr:colOff>174625</xdr:colOff>
      <xdr:row>26</xdr:row>
      <xdr:rowOff>143510</xdr:rowOff>
    </xdr:to>
    <xdr:cxnSp macro="">
      <xdr:nvCxnSpPr>
        <xdr:cNvPr id="67" name="直線コネクタ 66">
          <a:extLst>
            <a:ext uri="{FF2B5EF4-FFF2-40B4-BE49-F238E27FC236}">
              <a16:creationId xmlns:a16="http://schemas.microsoft.com/office/drawing/2014/main" id="{A6BDE031-460A-4597-8C67-E13B755B76CC}"/>
            </a:ext>
          </a:extLst>
        </xdr:cNvPr>
        <xdr:cNvCxnSpPr/>
      </xdr:nvCxnSpPr>
      <xdr:spPr>
        <a:xfrm>
          <a:off x="4119245" y="450215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13335</xdr:rowOff>
    </xdr:from>
    <xdr:ext cx="402590" cy="259080"/>
    <xdr:sp macro="" textlink="">
      <xdr:nvSpPr>
        <xdr:cNvPr id="68" name="有形固定資産減価償却率平均値テキスト">
          <a:extLst>
            <a:ext uri="{FF2B5EF4-FFF2-40B4-BE49-F238E27FC236}">
              <a16:creationId xmlns:a16="http://schemas.microsoft.com/office/drawing/2014/main" id="{9C5DC4F0-7586-4B47-9E7A-A48CDAD2ED4D}"/>
            </a:ext>
          </a:extLst>
        </xdr:cNvPr>
        <xdr:cNvSpPr txBox="1"/>
      </xdr:nvSpPr>
      <xdr:spPr>
        <a:xfrm>
          <a:off x="4258945" y="504253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161925</xdr:rowOff>
    </xdr:from>
    <xdr:to>
      <xdr:col>23</xdr:col>
      <xdr:colOff>136525</xdr:colOff>
      <xdr:row>31</xdr:row>
      <xdr:rowOff>92075</xdr:rowOff>
    </xdr:to>
    <xdr:sp macro="" textlink="">
      <xdr:nvSpPr>
        <xdr:cNvPr id="69" name="フローチャート: 判断 68">
          <a:extLst>
            <a:ext uri="{FF2B5EF4-FFF2-40B4-BE49-F238E27FC236}">
              <a16:creationId xmlns:a16="http://schemas.microsoft.com/office/drawing/2014/main" id="{6DA9EF5B-FFB3-4988-AB02-B677251E3469}"/>
            </a:ext>
          </a:extLst>
        </xdr:cNvPr>
        <xdr:cNvSpPr/>
      </xdr:nvSpPr>
      <xdr:spPr>
        <a:xfrm>
          <a:off x="4157345" y="5191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140335</xdr:rowOff>
    </xdr:from>
    <xdr:to>
      <xdr:col>19</xdr:col>
      <xdr:colOff>187325</xdr:colOff>
      <xdr:row>31</xdr:row>
      <xdr:rowOff>70485</xdr:rowOff>
    </xdr:to>
    <xdr:sp macro="" textlink="">
      <xdr:nvSpPr>
        <xdr:cNvPr id="70" name="フローチャート: 判断 69">
          <a:extLst>
            <a:ext uri="{FF2B5EF4-FFF2-40B4-BE49-F238E27FC236}">
              <a16:creationId xmlns:a16="http://schemas.microsoft.com/office/drawing/2014/main" id="{FF75E896-1A0D-488E-8EDF-7F3958C8FCF7}"/>
            </a:ext>
          </a:extLst>
        </xdr:cNvPr>
        <xdr:cNvSpPr/>
      </xdr:nvSpPr>
      <xdr:spPr>
        <a:xfrm>
          <a:off x="3537585" y="5169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79375</xdr:rowOff>
    </xdr:from>
    <xdr:to>
      <xdr:col>15</xdr:col>
      <xdr:colOff>187325</xdr:colOff>
      <xdr:row>31</xdr:row>
      <xdr:rowOff>9525</xdr:rowOff>
    </xdr:to>
    <xdr:sp macro="" textlink="">
      <xdr:nvSpPr>
        <xdr:cNvPr id="71" name="フローチャート: 判断 70">
          <a:extLst>
            <a:ext uri="{FF2B5EF4-FFF2-40B4-BE49-F238E27FC236}">
              <a16:creationId xmlns:a16="http://schemas.microsoft.com/office/drawing/2014/main" id="{F74F1E69-ED88-41F8-B67D-F9320E367C89}"/>
            </a:ext>
          </a:extLst>
        </xdr:cNvPr>
        <xdr:cNvSpPr/>
      </xdr:nvSpPr>
      <xdr:spPr>
        <a:xfrm>
          <a:off x="2867025" y="5108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40640</xdr:rowOff>
    </xdr:from>
    <xdr:to>
      <xdr:col>11</xdr:col>
      <xdr:colOff>187325</xdr:colOff>
      <xdr:row>30</xdr:row>
      <xdr:rowOff>142240</xdr:rowOff>
    </xdr:to>
    <xdr:sp macro="" textlink="">
      <xdr:nvSpPr>
        <xdr:cNvPr id="72" name="フローチャート: 判断 71">
          <a:extLst>
            <a:ext uri="{FF2B5EF4-FFF2-40B4-BE49-F238E27FC236}">
              <a16:creationId xmlns:a16="http://schemas.microsoft.com/office/drawing/2014/main" id="{39DF5847-71DA-47AC-B5EE-8BAC59EF2501}"/>
            </a:ext>
          </a:extLst>
        </xdr:cNvPr>
        <xdr:cNvSpPr/>
      </xdr:nvSpPr>
      <xdr:spPr>
        <a:xfrm>
          <a:off x="2196465" y="5069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91440</xdr:rowOff>
    </xdr:from>
    <xdr:to>
      <xdr:col>7</xdr:col>
      <xdr:colOff>187325</xdr:colOff>
      <xdr:row>30</xdr:row>
      <xdr:rowOff>21590</xdr:rowOff>
    </xdr:to>
    <xdr:sp macro="" textlink="">
      <xdr:nvSpPr>
        <xdr:cNvPr id="73" name="フローチャート: 判断 72">
          <a:extLst>
            <a:ext uri="{FF2B5EF4-FFF2-40B4-BE49-F238E27FC236}">
              <a16:creationId xmlns:a16="http://schemas.microsoft.com/office/drawing/2014/main" id="{009C5B7B-15B2-4A3D-A0A1-429FF36F2DA0}"/>
            </a:ext>
          </a:extLst>
        </xdr:cNvPr>
        <xdr:cNvSpPr/>
      </xdr:nvSpPr>
      <xdr:spPr>
        <a:xfrm>
          <a:off x="1525905" y="4953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4" name="テキスト ボックス 73">
          <a:extLst>
            <a:ext uri="{FF2B5EF4-FFF2-40B4-BE49-F238E27FC236}">
              <a16:creationId xmlns:a16="http://schemas.microsoft.com/office/drawing/2014/main" id="{1B0AA884-1D04-4451-961A-D7E30D1F2D23}"/>
            </a:ext>
          </a:extLst>
        </xdr:cNvPr>
        <xdr:cNvSpPr txBox="1"/>
      </xdr:nvSpPr>
      <xdr:spPr>
        <a:xfrm>
          <a:off x="4053205" y="6245225"/>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5" name="テキスト ボックス 74">
          <a:extLst>
            <a:ext uri="{FF2B5EF4-FFF2-40B4-BE49-F238E27FC236}">
              <a16:creationId xmlns:a16="http://schemas.microsoft.com/office/drawing/2014/main" id="{0399DEFF-E704-4978-9154-01DA3AC48BC1}"/>
            </a:ext>
          </a:extLst>
        </xdr:cNvPr>
        <xdr:cNvSpPr txBox="1"/>
      </xdr:nvSpPr>
      <xdr:spPr>
        <a:xfrm>
          <a:off x="343344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6" name="テキスト ボックス 75">
          <a:extLst>
            <a:ext uri="{FF2B5EF4-FFF2-40B4-BE49-F238E27FC236}">
              <a16:creationId xmlns:a16="http://schemas.microsoft.com/office/drawing/2014/main" id="{51317D3F-A345-4719-883F-282C5EFBDEEE}"/>
            </a:ext>
          </a:extLst>
        </xdr:cNvPr>
        <xdr:cNvSpPr txBox="1"/>
      </xdr:nvSpPr>
      <xdr:spPr>
        <a:xfrm>
          <a:off x="276288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7" name="テキスト ボックス 76">
          <a:extLst>
            <a:ext uri="{FF2B5EF4-FFF2-40B4-BE49-F238E27FC236}">
              <a16:creationId xmlns:a16="http://schemas.microsoft.com/office/drawing/2014/main" id="{C91E9403-B8FB-4A21-81F9-DE25943AE01B}"/>
            </a:ext>
          </a:extLst>
        </xdr:cNvPr>
        <xdr:cNvSpPr txBox="1"/>
      </xdr:nvSpPr>
      <xdr:spPr>
        <a:xfrm>
          <a:off x="209232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78" name="テキスト ボックス 77">
          <a:extLst>
            <a:ext uri="{FF2B5EF4-FFF2-40B4-BE49-F238E27FC236}">
              <a16:creationId xmlns:a16="http://schemas.microsoft.com/office/drawing/2014/main" id="{68F9F95D-B47F-4A99-BB68-8C879DBC65DB}"/>
            </a:ext>
          </a:extLst>
        </xdr:cNvPr>
        <xdr:cNvSpPr txBox="1"/>
      </xdr:nvSpPr>
      <xdr:spPr>
        <a:xfrm>
          <a:off x="142176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55245</xdr:rowOff>
    </xdr:from>
    <xdr:to>
      <xdr:col>23</xdr:col>
      <xdr:colOff>136525</xdr:colOff>
      <xdr:row>31</xdr:row>
      <xdr:rowOff>156845</xdr:rowOff>
    </xdr:to>
    <xdr:sp macro="" textlink="">
      <xdr:nvSpPr>
        <xdr:cNvPr id="79" name="楕円 78">
          <a:extLst>
            <a:ext uri="{FF2B5EF4-FFF2-40B4-BE49-F238E27FC236}">
              <a16:creationId xmlns:a16="http://schemas.microsoft.com/office/drawing/2014/main" id="{3144AD8B-D7EC-4914-A188-AFD5C373E638}"/>
            </a:ext>
          </a:extLst>
        </xdr:cNvPr>
        <xdr:cNvSpPr/>
      </xdr:nvSpPr>
      <xdr:spPr>
        <a:xfrm>
          <a:off x="4157345" y="52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33655</xdr:rowOff>
    </xdr:from>
    <xdr:ext cx="402590" cy="258445"/>
    <xdr:sp macro="" textlink="">
      <xdr:nvSpPr>
        <xdr:cNvPr id="80" name="有形固定資産減価償却率該当値テキスト">
          <a:extLst>
            <a:ext uri="{FF2B5EF4-FFF2-40B4-BE49-F238E27FC236}">
              <a16:creationId xmlns:a16="http://schemas.microsoft.com/office/drawing/2014/main" id="{9FDA49CD-A567-4835-94C8-BEE252BC374C}"/>
            </a:ext>
          </a:extLst>
        </xdr:cNvPr>
        <xdr:cNvSpPr txBox="1"/>
      </xdr:nvSpPr>
      <xdr:spPr>
        <a:xfrm>
          <a:off x="4258945" y="52304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1" name="楕円 80">
          <a:extLst>
            <a:ext uri="{FF2B5EF4-FFF2-40B4-BE49-F238E27FC236}">
              <a16:creationId xmlns:a16="http://schemas.microsoft.com/office/drawing/2014/main" id="{3C675EC0-730B-4BD1-80E0-9E2D66B85030}"/>
            </a:ext>
          </a:extLst>
        </xdr:cNvPr>
        <xdr:cNvSpPr/>
      </xdr:nvSpPr>
      <xdr:spPr>
        <a:xfrm>
          <a:off x="3537585" y="5200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106045</xdr:rowOff>
    </xdr:to>
    <xdr:cxnSp macro="">
      <xdr:nvCxnSpPr>
        <xdr:cNvPr id="82" name="直線コネクタ 81">
          <a:extLst>
            <a:ext uri="{FF2B5EF4-FFF2-40B4-BE49-F238E27FC236}">
              <a16:creationId xmlns:a16="http://schemas.microsoft.com/office/drawing/2014/main" id="{7C997DD9-2E8D-4892-B781-08C12972DFE4}"/>
            </a:ext>
          </a:extLst>
        </xdr:cNvPr>
        <xdr:cNvCxnSpPr/>
      </xdr:nvCxnSpPr>
      <xdr:spPr>
        <a:xfrm>
          <a:off x="3588385" y="5250815"/>
          <a:ext cx="6197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140335</xdr:rowOff>
    </xdr:from>
    <xdr:to>
      <xdr:col>15</xdr:col>
      <xdr:colOff>187325</xdr:colOff>
      <xdr:row>31</xdr:row>
      <xdr:rowOff>70485</xdr:rowOff>
    </xdr:to>
    <xdr:sp macro="" textlink="">
      <xdr:nvSpPr>
        <xdr:cNvPr id="83" name="楕円 82">
          <a:extLst>
            <a:ext uri="{FF2B5EF4-FFF2-40B4-BE49-F238E27FC236}">
              <a16:creationId xmlns:a16="http://schemas.microsoft.com/office/drawing/2014/main" id="{CAD6DAFE-863D-462D-BD02-96709A4E09DE}"/>
            </a:ext>
          </a:extLst>
        </xdr:cNvPr>
        <xdr:cNvSpPr/>
      </xdr:nvSpPr>
      <xdr:spPr>
        <a:xfrm>
          <a:off x="2867025" y="51695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19685</xdr:rowOff>
    </xdr:from>
    <xdr:to>
      <xdr:col>19</xdr:col>
      <xdr:colOff>136525</xdr:colOff>
      <xdr:row>31</xdr:row>
      <xdr:rowOff>53975</xdr:rowOff>
    </xdr:to>
    <xdr:cxnSp macro="">
      <xdr:nvCxnSpPr>
        <xdr:cNvPr id="84" name="直線コネクタ 83">
          <a:extLst>
            <a:ext uri="{FF2B5EF4-FFF2-40B4-BE49-F238E27FC236}">
              <a16:creationId xmlns:a16="http://schemas.microsoft.com/office/drawing/2014/main" id="{7FA2DE07-F1C9-4DD1-A128-DDFECB9F6316}"/>
            </a:ext>
          </a:extLst>
        </xdr:cNvPr>
        <xdr:cNvCxnSpPr/>
      </xdr:nvCxnSpPr>
      <xdr:spPr>
        <a:xfrm>
          <a:off x="2917825" y="5216525"/>
          <a:ext cx="670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83820</xdr:rowOff>
    </xdr:from>
    <xdr:to>
      <xdr:col>11</xdr:col>
      <xdr:colOff>187325</xdr:colOff>
      <xdr:row>31</xdr:row>
      <xdr:rowOff>13970</xdr:rowOff>
    </xdr:to>
    <xdr:sp macro="" textlink="">
      <xdr:nvSpPr>
        <xdr:cNvPr id="85" name="楕円 84">
          <a:extLst>
            <a:ext uri="{FF2B5EF4-FFF2-40B4-BE49-F238E27FC236}">
              <a16:creationId xmlns:a16="http://schemas.microsoft.com/office/drawing/2014/main" id="{F08F88A6-F7A0-415A-BB50-3B69F8989207}"/>
            </a:ext>
          </a:extLst>
        </xdr:cNvPr>
        <xdr:cNvSpPr/>
      </xdr:nvSpPr>
      <xdr:spPr>
        <a:xfrm>
          <a:off x="2196465" y="5113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134620</xdr:rowOff>
    </xdr:from>
    <xdr:to>
      <xdr:col>15</xdr:col>
      <xdr:colOff>136525</xdr:colOff>
      <xdr:row>31</xdr:row>
      <xdr:rowOff>19685</xdr:rowOff>
    </xdr:to>
    <xdr:cxnSp macro="">
      <xdr:nvCxnSpPr>
        <xdr:cNvPr id="86" name="直線コネクタ 85">
          <a:extLst>
            <a:ext uri="{FF2B5EF4-FFF2-40B4-BE49-F238E27FC236}">
              <a16:creationId xmlns:a16="http://schemas.microsoft.com/office/drawing/2014/main" id="{2158BD30-A562-49F9-A102-AD9FE9BA552D}"/>
            </a:ext>
          </a:extLst>
        </xdr:cNvPr>
        <xdr:cNvCxnSpPr/>
      </xdr:nvCxnSpPr>
      <xdr:spPr>
        <a:xfrm>
          <a:off x="2247265" y="5163820"/>
          <a:ext cx="67056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87" name="楕円 86">
          <a:extLst>
            <a:ext uri="{FF2B5EF4-FFF2-40B4-BE49-F238E27FC236}">
              <a16:creationId xmlns:a16="http://schemas.microsoft.com/office/drawing/2014/main" id="{97F047B0-4CF9-4216-B48F-E0373EBBD057}"/>
            </a:ext>
          </a:extLst>
        </xdr:cNvPr>
        <xdr:cNvSpPr/>
      </xdr:nvSpPr>
      <xdr:spPr>
        <a:xfrm>
          <a:off x="1525905" y="5052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74930</xdr:rowOff>
    </xdr:from>
    <xdr:to>
      <xdr:col>11</xdr:col>
      <xdr:colOff>136525</xdr:colOff>
      <xdr:row>30</xdr:row>
      <xdr:rowOff>134620</xdr:rowOff>
    </xdr:to>
    <xdr:cxnSp macro="">
      <xdr:nvCxnSpPr>
        <xdr:cNvPr id="88" name="直線コネクタ 87">
          <a:extLst>
            <a:ext uri="{FF2B5EF4-FFF2-40B4-BE49-F238E27FC236}">
              <a16:creationId xmlns:a16="http://schemas.microsoft.com/office/drawing/2014/main" id="{88B5C222-80FC-46CA-923B-FBF9F146E162}"/>
            </a:ext>
          </a:extLst>
        </xdr:cNvPr>
        <xdr:cNvCxnSpPr/>
      </xdr:nvCxnSpPr>
      <xdr:spPr>
        <a:xfrm>
          <a:off x="1576705" y="5104130"/>
          <a:ext cx="6705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86995</xdr:rowOff>
    </xdr:from>
    <xdr:ext cx="402590" cy="256540"/>
    <xdr:sp macro="" textlink="">
      <xdr:nvSpPr>
        <xdr:cNvPr id="89" name="n_1aveValue有形固定資産減価償却率">
          <a:extLst>
            <a:ext uri="{FF2B5EF4-FFF2-40B4-BE49-F238E27FC236}">
              <a16:creationId xmlns:a16="http://schemas.microsoft.com/office/drawing/2014/main" id="{BF173BC1-0F91-456E-91E3-C55C92263F61}"/>
            </a:ext>
          </a:extLst>
        </xdr:cNvPr>
        <xdr:cNvSpPr txBox="1"/>
      </xdr:nvSpPr>
      <xdr:spPr>
        <a:xfrm>
          <a:off x="3395980" y="49485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26035</xdr:rowOff>
    </xdr:from>
    <xdr:ext cx="402590" cy="259080"/>
    <xdr:sp macro="" textlink="">
      <xdr:nvSpPr>
        <xdr:cNvPr id="90" name="n_2aveValue有形固定資産減価償却率">
          <a:extLst>
            <a:ext uri="{FF2B5EF4-FFF2-40B4-BE49-F238E27FC236}">
              <a16:creationId xmlns:a16="http://schemas.microsoft.com/office/drawing/2014/main" id="{39147580-09BB-4100-A22E-D2AD57619BC0}"/>
            </a:ext>
          </a:extLst>
        </xdr:cNvPr>
        <xdr:cNvSpPr txBox="1"/>
      </xdr:nvSpPr>
      <xdr:spPr>
        <a:xfrm>
          <a:off x="2738120" y="4887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158750</xdr:rowOff>
    </xdr:from>
    <xdr:ext cx="402590" cy="259080"/>
    <xdr:sp macro="" textlink="">
      <xdr:nvSpPr>
        <xdr:cNvPr id="91" name="n_3aveValue有形固定資産減価償却率">
          <a:extLst>
            <a:ext uri="{FF2B5EF4-FFF2-40B4-BE49-F238E27FC236}">
              <a16:creationId xmlns:a16="http://schemas.microsoft.com/office/drawing/2014/main" id="{CBF9282E-13D6-48B1-ABB1-3884EE8FCDE0}"/>
            </a:ext>
          </a:extLst>
        </xdr:cNvPr>
        <xdr:cNvSpPr txBox="1"/>
      </xdr:nvSpPr>
      <xdr:spPr>
        <a:xfrm>
          <a:off x="2067560" y="4852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38100</xdr:rowOff>
    </xdr:from>
    <xdr:ext cx="402590" cy="259080"/>
    <xdr:sp macro="" textlink="">
      <xdr:nvSpPr>
        <xdr:cNvPr id="92" name="n_4aveValue有形固定資産減価償却率">
          <a:extLst>
            <a:ext uri="{FF2B5EF4-FFF2-40B4-BE49-F238E27FC236}">
              <a16:creationId xmlns:a16="http://schemas.microsoft.com/office/drawing/2014/main" id="{D24C12D8-89C4-4EE6-AB27-ECA8761F7816}"/>
            </a:ext>
          </a:extLst>
        </xdr:cNvPr>
        <xdr:cNvSpPr txBox="1"/>
      </xdr:nvSpPr>
      <xdr:spPr>
        <a:xfrm>
          <a:off x="1397000" y="4732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95885</xdr:rowOff>
    </xdr:from>
    <xdr:ext cx="402590" cy="259080"/>
    <xdr:sp macro="" textlink="">
      <xdr:nvSpPr>
        <xdr:cNvPr id="93" name="n_1mainValue有形固定資産減価償却率">
          <a:extLst>
            <a:ext uri="{FF2B5EF4-FFF2-40B4-BE49-F238E27FC236}">
              <a16:creationId xmlns:a16="http://schemas.microsoft.com/office/drawing/2014/main" id="{F3BD98AF-DF53-4724-AEA8-34899D90810D}"/>
            </a:ext>
          </a:extLst>
        </xdr:cNvPr>
        <xdr:cNvSpPr txBox="1"/>
      </xdr:nvSpPr>
      <xdr:spPr>
        <a:xfrm>
          <a:off x="3395980" y="52927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61595</xdr:rowOff>
    </xdr:from>
    <xdr:ext cx="402590" cy="259080"/>
    <xdr:sp macro="" textlink="">
      <xdr:nvSpPr>
        <xdr:cNvPr id="94" name="n_2mainValue有形固定資産減価償却率">
          <a:extLst>
            <a:ext uri="{FF2B5EF4-FFF2-40B4-BE49-F238E27FC236}">
              <a16:creationId xmlns:a16="http://schemas.microsoft.com/office/drawing/2014/main" id="{99AE9B3C-F4B6-47FC-BB5C-7B67C12D7551}"/>
            </a:ext>
          </a:extLst>
        </xdr:cNvPr>
        <xdr:cNvSpPr txBox="1"/>
      </xdr:nvSpPr>
      <xdr:spPr>
        <a:xfrm>
          <a:off x="2738120" y="5258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5080</xdr:rowOff>
    </xdr:from>
    <xdr:ext cx="402590" cy="259080"/>
    <xdr:sp macro="" textlink="">
      <xdr:nvSpPr>
        <xdr:cNvPr id="95" name="n_3mainValue有形固定資産減価償却率">
          <a:extLst>
            <a:ext uri="{FF2B5EF4-FFF2-40B4-BE49-F238E27FC236}">
              <a16:creationId xmlns:a16="http://schemas.microsoft.com/office/drawing/2014/main" id="{3DB1A293-596C-415E-91A4-C85F3FBEC4DB}"/>
            </a:ext>
          </a:extLst>
        </xdr:cNvPr>
        <xdr:cNvSpPr txBox="1"/>
      </xdr:nvSpPr>
      <xdr:spPr>
        <a:xfrm>
          <a:off x="2067560" y="5201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116205</xdr:rowOff>
    </xdr:from>
    <xdr:ext cx="402590" cy="259080"/>
    <xdr:sp macro="" textlink="">
      <xdr:nvSpPr>
        <xdr:cNvPr id="96" name="n_4mainValue有形固定資産減価償却率">
          <a:extLst>
            <a:ext uri="{FF2B5EF4-FFF2-40B4-BE49-F238E27FC236}">
              <a16:creationId xmlns:a16="http://schemas.microsoft.com/office/drawing/2014/main" id="{98B8ED14-5822-4631-B2FC-1E3139A9CC43}"/>
            </a:ext>
          </a:extLst>
        </xdr:cNvPr>
        <xdr:cNvSpPr txBox="1"/>
      </xdr:nvSpPr>
      <xdr:spPr>
        <a:xfrm>
          <a:off x="1397000" y="51454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D9EE6F61-AEE2-448B-83D3-F3E232C7C52E}"/>
            </a:ext>
          </a:extLst>
        </xdr:cNvPr>
        <xdr:cNvSpPr/>
      </xdr:nvSpPr>
      <xdr:spPr>
        <a:xfrm>
          <a:off x="9971405" y="3502025"/>
          <a:ext cx="371602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39E045C7-F665-4A22-94C1-3816365F923F}"/>
            </a:ext>
          </a:extLst>
        </xdr:cNvPr>
        <xdr:cNvSpPr/>
      </xdr:nvSpPr>
      <xdr:spPr>
        <a:xfrm>
          <a:off x="10904220" y="3769360"/>
          <a:ext cx="9207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DD468EF7-9B00-47D7-8B96-E52E9C2D1A8D}"/>
            </a:ext>
          </a:extLst>
        </xdr:cNvPr>
        <xdr:cNvSpPr/>
      </xdr:nvSpPr>
      <xdr:spPr>
        <a:xfrm>
          <a:off x="12166600" y="3752850"/>
          <a:ext cx="8394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178EDF45-D527-4682-8E6C-DCF1D3D8D6A1}"/>
            </a:ext>
          </a:extLst>
        </xdr:cNvPr>
        <xdr:cNvSpPr/>
      </xdr:nvSpPr>
      <xdr:spPr>
        <a:xfrm>
          <a:off x="1365948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D0F2F7E-4C11-4179-A291-5F90D89F5031}"/>
            </a:ext>
          </a:extLst>
        </xdr:cNvPr>
        <xdr:cNvSpPr/>
      </xdr:nvSpPr>
      <xdr:spPr>
        <a:xfrm>
          <a:off x="1365948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934EC21-24AF-4FE7-B93D-5F5C7FA4D8E1}"/>
            </a:ext>
          </a:extLst>
        </xdr:cNvPr>
        <xdr:cNvSpPr/>
      </xdr:nvSpPr>
      <xdr:spPr>
        <a:xfrm>
          <a:off x="150006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0E0F5B0-8EFD-478D-BF92-57DA122115AA}"/>
            </a:ext>
          </a:extLst>
        </xdr:cNvPr>
        <xdr:cNvSpPr/>
      </xdr:nvSpPr>
      <xdr:spPr>
        <a:xfrm>
          <a:off x="150006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627CDCF-F431-46D6-96AE-49ACB7767053}"/>
            </a:ext>
          </a:extLst>
        </xdr:cNvPr>
        <xdr:cNvSpPr/>
      </xdr:nvSpPr>
      <xdr:spPr>
        <a:xfrm>
          <a:off x="1644586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CD199F5-BB0B-4555-A0F3-594EF31036B2}"/>
            </a:ext>
          </a:extLst>
        </xdr:cNvPr>
        <xdr:cNvSpPr/>
      </xdr:nvSpPr>
      <xdr:spPr>
        <a:xfrm>
          <a:off x="1644586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282F214-41F4-42E0-9AE5-EC23FA1D43B4}"/>
            </a:ext>
          </a:extLst>
        </xdr:cNvPr>
        <xdr:cNvSpPr/>
      </xdr:nvSpPr>
      <xdr:spPr>
        <a:xfrm>
          <a:off x="9971405" y="4090035"/>
          <a:ext cx="371602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350AC37-AB62-4A5F-84C8-E364E912FF2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882D53C-FB93-40F6-9931-2F8E1C74AD56}"/>
            </a:ext>
          </a:extLst>
        </xdr:cNvPr>
        <xdr:cNvSpPr/>
      </xdr:nvSpPr>
      <xdr:spPr>
        <a:xfrm>
          <a:off x="1393126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F95A681-720A-40C7-8FAD-BBABF81A2A42}"/>
            </a:ext>
          </a:extLst>
        </xdr:cNvPr>
        <xdr:cNvSpPr txBox="1"/>
      </xdr:nvSpPr>
      <xdr:spPr>
        <a:xfrm>
          <a:off x="1400746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債務償還比率は類似団体内平均、宮崎県平均を上回っている。令和2年度までは</a:t>
          </a:r>
          <a:r>
            <a:rPr kumimoji="1" lang="ja-JP" altLang="en-US" sz="1100">
              <a:solidFill>
                <a:schemeClr val="dk1"/>
              </a:solidFill>
              <a:effectLst/>
              <a:latin typeface="ＭＳ Ｐゴシック"/>
              <a:ea typeface="ＭＳ Ｐゴシック"/>
              <a:cs typeface="+mn-cs"/>
            </a:rPr>
            <a:t>基金残高の減少に伴い数値が上昇していたが、令和3年度において基金残高が増加したことにより改善に転じた</a:t>
          </a:r>
          <a:r>
            <a:rPr kumimoji="1" lang="ja-JP" altLang="ja-JP" sz="1100">
              <a:solidFill>
                <a:schemeClr val="dk1"/>
              </a:solidFill>
              <a:effectLst/>
              <a:latin typeface="ＭＳ Ｐゴシック"/>
              <a:ea typeface="ＭＳ Ｐゴシック"/>
              <a:cs typeface="+mn-cs"/>
            </a:rPr>
            <a:t>。</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臨時財政対策債及び災害復旧事業債を除いた</a:t>
          </a:r>
          <a:r>
            <a:rPr kumimoji="1" lang="ja-JP" altLang="ja-JP" sz="1100">
              <a:solidFill>
                <a:schemeClr val="dk1"/>
              </a:solidFill>
              <a:effectLst/>
              <a:latin typeface="ＭＳ Ｐゴシック"/>
              <a:ea typeface="ＭＳ Ｐゴシック"/>
              <a:cs typeface="+mn-cs"/>
            </a:rPr>
            <a:t>起債の発行額を</a:t>
          </a:r>
          <a:r>
            <a:rPr kumimoji="1" lang="en-US" altLang="ja-JP" sz="1100">
              <a:solidFill>
                <a:schemeClr val="dk1"/>
              </a:solidFill>
              <a:effectLst/>
              <a:latin typeface="ＭＳ Ｐゴシック"/>
              <a:ea typeface="ＭＳ Ｐゴシック"/>
              <a:cs typeface="+mn-cs"/>
            </a:rPr>
            <a:t>3</a:t>
          </a:r>
          <a:r>
            <a:rPr kumimoji="1" lang="ja-JP" altLang="ja-JP" sz="1100">
              <a:solidFill>
                <a:schemeClr val="dk1"/>
              </a:solidFill>
              <a:effectLst/>
              <a:latin typeface="ＭＳ Ｐゴシック"/>
              <a:ea typeface="ＭＳ Ｐゴシック"/>
              <a:cs typeface="+mn-cs"/>
            </a:rPr>
            <a:t>億円以内としており、</a:t>
          </a:r>
          <a:r>
            <a:rPr kumimoji="1" lang="ja-JP" altLang="en-US" sz="1100">
              <a:solidFill>
                <a:schemeClr val="dk1"/>
              </a:solidFill>
              <a:effectLst/>
              <a:latin typeface="ＭＳ Ｐゴシック"/>
              <a:ea typeface="ＭＳ Ｐゴシック"/>
              <a:cs typeface="+mn-cs"/>
            </a:rPr>
            <a:t>基金残高については第八期総合長期計画の目標を達成している。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88B7E9B0-9B25-4B43-9E4D-0A6FB0E735A4}"/>
            </a:ext>
          </a:extLst>
        </xdr:cNvPr>
        <xdr:cNvSpPr txBox="1"/>
      </xdr:nvSpPr>
      <xdr:spPr>
        <a:xfrm>
          <a:off x="993330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D8811A2-592E-40A8-AF68-7FCA4D514EFC}"/>
            </a:ext>
          </a:extLst>
        </xdr:cNvPr>
        <xdr:cNvCxnSpPr/>
      </xdr:nvCxnSpPr>
      <xdr:spPr>
        <a:xfrm>
          <a:off x="9971405" y="620331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2" name="テキスト ボックス 111">
          <a:extLst>
            <a:ext uri="{FF2B5EF4-FFF2-40B4-BE49-F238E27FC236}">
              <a16:creationId xmlns:a16="http://schemas.microsoft.com/office/drawing/2014/main" id="{F86C7186-9960-4935-BD54-A7CD80608D01}"/>
            </a:ext>
          </a:extLst>
        </xdr:cNvPr>
        <xdr:cNvSpPr txBox="1"/>
      </xdr:nvSpPr>
      <xdr:spPr>
        <a:xfrm>
          <a:off x="9486265" y="610997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a:extLst>
            <a:ext uri="{FF2B5EF4-FFF2-40B4-BE49-F238E27FC236}">
              <a16:creationId xmlns:a16="http://schemas.microsoft.com/office/drawing/2014/main" id="{49242123-39D2-4286-9A2A-A11A85A4FAC1}"/>
            </a:ext>
          </a:extLst>
        </xdr:cNvPr>
        <xdr:cNvCxnSpPr/>
      </xdr:nvCxnSpPr>
      <xdr:spPr>
        <a:xfrm>
          <a:off x="9971405" y="585089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a:extLst>
            <a:ext uri="{FF2B5EF4-FFF2-40B4-BE49-F238E27FC236}">
              <a16:creationId xmlns:a16="http://schemas.microsoft.com/office/drawing/2014/main" id="{8D50535A-3F17-44BB-96F1-EA0662AF05A2}"/>
            </a:ext>
          </a:extLst>
        </xdr:cNvPr>
        <xdr:cNvSpPr txBox="1"/>
      </xdr:nvSpPr>
      <xdr:spPr>
        <a:xfrm>
          <a:off x="9486265" y="575754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a:extLst>
            <a:ext uri="{FF2B5EF4-FFF2-40B4-BE49-F238E27FC236}">
              <a16:creationId xmlns:a16="http://schemas.microsoft.com/office/drawing/2014/main" id="{5F46C27E-68FE-4F7D-A6D2-6D42B0A47554}"/>
            </a:ext>
          </a:extLst>
        </xdr:cNvPr>
        <xdr:cNvCxnSpPr/>
      </xdr:nvCxnSpPr>
      <xdr:spPr>
        <a:xfrm>
          <a:off x="9971405" y="549910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305" cy="222885"/>
    <xdr:sp macro="" textlink="">
      <xdr:nvSpPr>
        <xdr:cNvPr id="116" name="テキスト ボックス 115">
          <a:extLst>
            <a:ext uri="{FF2B5EF4-FFF2-40B4-BE49-F238E27FC236}">
              <a16:creationId xmlns:a16="http://schemas.microsoft.com/office/drawing/2014/main" id="{BD1E1FA5-DDA6-4CE5-8FDF-1905D683724F}"/>
            </a:ext>
          </a:extLst>
        </xdr:cNvPr>
        <xdr:cNvSpPr txBox="1"/>
      </xdr:nvSpPr>
      <xdr:spPr>
        <a:xfrm>
          <a:off x="9542780" y="540512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E04EDEFD-0C7C-4AB2-A267-9BB4A4C8A72B}"/>
            </a:ext>
          </a:extLst>
        </xdr:cNvPr>
        <xdr:cNvCxnSpPr/>
      </xdr:nvCxnSpPr>
      <xdr:spPr>
        <a:xfrm>
          <a:off x="9971405" y="514667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305" cy="225425"/>
    <xdr:sp macro="" textlink="">
      <xdr:nvSpPr>
        <xdr:cNvPr id="118" name="テキスト ボックス 117">
          <a:extLst>
            <a:ext uri="{FF2B5EF4-FFF2-40B4-BE49-F238E27FC236}">
              <a16:creationId xmlns:a16="http://schemas.microsoft.com/office/drawing/2014/main" id="{241F97C8-9F5F-4D67-910A-A51DFE35595C}"/>
            </a:ext>
          </a:extLst>
        </xdr:cNvPr>
        <xdr:cNvSpPr txBox="1"/>
      </xdr:nvSpPr>
      <xdr:spPr>
        <a:xfrm>
          <a:off x="9542780" y="5052695"/>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a:extLst>
            <a:ext uri="{FF2B5EF4-FFF2-40B4-BE49-F238E27FC236}">
              <a16:creationId xmlns:a16="http://schemas.microsoft.com/office/drawing/2014/main" id="{5414FBF9-71AF-4F5A-938A-01667E488BA3}"/>
            </a:ext>
          </a:extLst>
        </xdr:cNvPr>
        <xdr:cNvCxnSpPr/>
      </xdr:nvCxnSpPr>
      <xdr:spPr>
        <a:xfrm>
          <a:off x="9971405" y="47942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305" cy="222885"/>
    <xdr:sp macro="" textlink="">
      <xdr:nvSpPr>
        <xdr:cNvPr id="120" name="テキスト ボックス 119">
          <a:extLst>
            <a:ext uri="{FF2B5EF4-FFF2-40B4-BE49-F238E27FC236}">
              <a16:creationId xmlns:a16="http://schemas.microsoft.com/office/drawing/2014/main" id="{405D2C8C-5E46-4E39-B789-DD8367434300}"/>
            </a:ext>
          </a:extLst>
        </xdr:cNvPr>
        <xdr:cNvSpPr txBox="1"/>
      </xdr:nvSpPr>
      <xdr:spPr>
        <a:xfrm>
          <a:off x="9542780" y="470090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a:extLst>
            <a:ext uri="{FF2B5EF4-FFF2-40B4-BE49-F238E27FC236}">
              <a16:creationId xmlns:a16="http://schemas.microsoft.com/office/drawing/2014/main" id="{A174C9F2-CF4B-4410-B0C7-660CDC494A7D}"/>
            </a:ext>
          </a:extLst>
        </xdr:cNvPr>
        <xdr:cNvCxnSpPr/>
      </xdr:nvCxnSpPr>
      <xdr:spPr>
        <a:xfrm>
          <a:off x="9971405" y="444246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a:extLst>
            <a:ext uri="{FF2B5EF4-FFF2-40B4-BE49-F238E27FC236}">
              <a16:creationId xmlns:a16="http://schemas.microsoft.com/office/drawing/2014/main" id="{62C61673-24EB-426A-AB52-046A7EEDD432}"/>
            </a:ext>
          </a:extLst>
        </xdr:cNvPr>
        <xdr:cNvSpPr txBox="1"/>
      </xdr:nvSpPr>
      <xdr:spPr>
        <a:xfrm>
          <a:off x="9645650" y="435229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83501FF-720B-4458-B80C-2DFC4BD8ECFF}"/>
            </a:ext>
          </a:extLst>
        </xdr:cNvPr>
        <xdr:cNvCxnSpPr/>
      </xdr:nvCxnSpPr>
      <xdr:spPr>
        <a:xfrm>
          <a:off x="9971405" y="409003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FD9C84C-31F0-43EB-9DC8-24317B253F2A}"/>
            </a:ext>
          </a:extLst>
        </xdr:cNvPr>
        <xdr:cNvSpPr/>
      </xdr:nvSpPr>
      <xdr:spPr>
        <a:xfrm>
          <a:off x="9971405" y="4090035"/>
          <a:ext cx="371602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123190</xdr:rowOff>
    </xdr:to>
    <xdr:cxnSp macro="">
      <xdr:nvCxnSpPr>
        <xdr:cNvPr id="125" name="直線コネクタ 124">
          <a:extLst>
            <a:ext uri="{FF2B5EF4-FFF2-40B4-BE49-F238E27FC236}">
              <a16:creationId xmlns:a16="http://schemas.microsoft.com/office/drawing/2014/main" id="{8C626145-0BE4-444B-BDCA-44717166DF40}"/>
            </a:ext>
          </a:extLst>
        </xdr:cNvPr>
        <xdr:cNvCxnSpPr/>
      </xdr:nvCxnSpPr>
      <xdr:spPr>
        <a:xfrm flipV="1">
          <a:off x="13027660" y="4442460"/>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127000</xdr:rowOff>
    </xdr:from>
    <xdr:ext cx="558165" cy="259080"/>
    <xdr:sp macro="" textlink="">
      <xdr:nvSpPr>
        <xdr:cNvPr id="126" name="債務償還比率最小値テキスト">
          <a:extLst>
            <a:ext uri="{FF2B5EF4-FFF2-40B4-BE49-F238E27FC236}">
              <a16:creationId xmlns:a16="http://schemas.microsoft.com/office/drawing/2014/main" id="{D4BF8063-F8DE-4877-93CC-0EF5B2FC9A61}"/>
            </a:ext>
          </a:extLst>
        </xdr:cNvPr>
        <xdr:cNvSpPr txBox="1"/>
      </xdr:nvSpPr>
      <xdr:spPr>
        <a:xfrm>
          <a:off x="13080365" y="5659120"/>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123190</xdr:rowOff>
    </xdr:from>
    <xdr:to>
      <xdr:col>76</xdr:col>
      <xdr:colOff>111125</xdr:colOff>
      <xdr:row>33</xdr:row>
      <xdr:rowOff>123190</xdr:rowOff>
    </xdr:to>
    <xdr:cxnSp macro="">
      <xdr:nvCxnSpPr>
        <xdr:cNvPr id="127" name="直線コネクタ 126">
          <a:extLst>
            <a:ext uri="{FF2B5EF4-FFF2-40B4-BE49-F238E27FC236}">
              <a16:creationId xmlns:a16="http://schemas.microsoft.com/office/drawing/2014/main" id="{3743F14B-0982-4ADC-9B24-CF55D17360B6}"/>
            </a:ext>
          </a:extLst>
        </xdr:cNvPr>
        <xdr:cNvCxnSpPr/>
      </xdr:nvCxnSpPr>
      <xdr:spPr>
        <a:xfrm>
          <a:off x="12963525" y="56553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820" cy="256540"/>
    <xdr:sp macro="" textlink="">
      <xdr:nvSpPr>
        <xdr:cNvPr id="128" name="債務償還比率最大値テキスト">
          <a:extLst>
            <a:ext uri="{FF2B5EF4-FFF2-40B4-BE49-F238E27FC236}">
              <a16:creationId xmlns:a16="http://schemas.microsoft.com/office/drawing/2014/main" id="{A756932C-D806-4A96-AB67-75D982CEB96A}"/>
            </a:ext>
          </a:extLst>
        </xdr:cNvPr>
        <xdr:cNvSpPr txBox="1"/>
      </xdr:nvSpPr>
      <xdr:spPr>
        <a:xfrm>
          <a:off x="13080365" y="4221480"/>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a:extLst>
            <a:ext uri="{FF2B5EF4-FFF2-40B4-BE49-F238E27FC236}">
              <a16:creationId xmlns:a16="http://schemas.microsoft.com/office/drawing/2014/main" id="{213AAFFB-F21F-4F1E-BA84-24F38AD78D35}"/>
            </a:ext>
          </a:extLst>
        </xdr:cNvPr>
        <xdr:cNvCxnSpPr/>
      </xdr:nvCxnSpPr>
      <xdr:spPr>
        <a:xfrm>
          <a:off x="12963525" y="44424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104775</xdr:rowOff>
    </xdr:from>
    <xdr:ext cx="467360" cy="259080"/>
    <xdr:sp macro="" textlink="">
      <xdr:nvSpPr>
        <xdr:cNvPr id="130" name="債務償還比率平均値テキスト">
          <a:extLst>
            <a:ext uri="{FF2B5EF4-FFF2-40B4-BE49-F238E27FC236}">
              <a16:creationId xmlns:a16="http://schemas.microsoft.com/office/drawing/2014/main" id="{D7709FDE-3C35-4237-BFC1-4746778417A3}"/>
            </a:ext>
          </a:extLst>
        </xdr:cNvPr>
        <xdr:cNvSpPr txBox="1"/>
      </xdr:nvSpPr>
      <xdr:spPr>
        <a:xfrm>
          <a:off x="13080365" y="463105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81915</xdr:rowOff>
    </xdr:from>
    <xdr:to>
      <xdr:col>76</xdr:col>
      <xdr:colOff>73025</xdr:colOff>
      <xdr:row>29</xdr:row>
      <xdr:rowOff>12065</xdr:rowOff>
    </xdr:to>
    <xdr:sp macro="" textlink="">
      <xdr:nvSpPr>
        <xdr:cNvPr id="131" name="フローチャート: 判断 130">
          <a:extLst>
            <a:ext uri="{FF2B5EF4-FFF2-40B4-BE49-F238E27FC236}">
              <a16:creationId xmlns:a16="http://schemas.microsoft.com/office/drawing/2014/main" id="{96CAD6C1-71CE-48DC-A15A-5DF2752CE541}"/>
            </a:ext>
          </a:extLst>
        </xdr:cNvPr>
        <xdr:cNvSpPr/>
      </xdr:nvSpPr>
      <xdr:spPr>
        <a:xfrm>
          <a:off x="13001625" y="4775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94615</xdr:rowOff>
    </xdr:from>
    <xdr:to>
      <xdr:col>72</xdr:col>
      <xdr:colOff>123825</xdr:colOff>
      <xdr:row>29</xdr:row>
      <xdr:rowOff>24765</xdr:rowOff>
    </xdr:to>
    <xdr:sp macro="" textlink="">
      <xdr:nvSpPr>
        <xdr:cNvPr id="132" name="フローチャート: 判断 131">
          <a:extLst>
            <a:ext uri="{FF2B5EF4-FFF2-40B4-BE49-F238E27FC236}">
              <a16:creationId xmlns:a16="http://schemas.microsoft.com/office/drawing/2014/main" id="{C76E2C05-9962-423D-ACCE-3BFBFE9DB07E}"/>
            </a:ext>
          </a:extLst>
        </xdr:cNvPr>
        <xdr:cNvSpPr/>
      </xdr:nvSpPr>
      <xdr:spPr>
        <a:xfrm>
          <a:off x="12359005" y="478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78105</xdr:rowOff>
    </xdr:from>
    <xdr:to>
      <xdr:col>68</xdr:col>
      <xdr:colOff>123825</xdr:colOff>
      <xdr:row>29</xdr:row>
      <xdr:rowOff>8255</xdr:rowOff>
    </xdr:to>
    <xdr:sp macro="" textlink="">
      <xdr:nvSpPr>
        <xdr:cNvPr id="133" name="フローチャート: 判断 132">
          <a:extLst>
            <a:ext uri="{FF2B5EF4-FFF2-40B4-BE49-F238E27FC236}">
              <a16:creationId xmlns:a16="http://schemas.microsoft.com/office/drawing/2014/main" id="{3763D5C4-0AFC-4C4A-ADAB-E103E4954EDF}"/>
            </a:ext>
          </a:extLst>
        </xdr:cNvPr>
        <xdr:cNvSpPr/>
      </xdr:nvSpPr>
      <xdr:spPr>
        <a:xfrm>
          <a:off x="11688445" y="4772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635</xdr:rowOff>
    </xdr:from>
    <xdr:to>
      <xdr:col>64</xdr:col>
      <xdr:colOff>123825</xdr:colOff>
      <xdr:row>29</xdr:row>
      <xdr:rowOff>102235</xdr:rowOff>
    </xdr:to>
    <xdr:sp macro="" textlink="">
      <xdr:nvSpPr>
        <xdr:cNvPr id="134" name="フローチャート: 判断 133">
          <a:extLst>
            <a:ext uri="{FF2B5EF4-FFF2-40B4-BE49-F238E27FC236}">
              <a16:creationId xmlns:a16="http://schemas.microsoft.com/office/drawing/2014/main" id="{23E03DA0-7BA8-47AD-9E55-40F0D4FEB69C}"/>
            </a:ext>
          </a:extLst>
        </xdr:cNvPr>
        <xdr:cNvSpPr/>
      </xdr:nvSpPr>
      <xdr:spPr>
        <a:xfrm>
          <a:off x="11017885" y="48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6350</xdr:rowOff>
    </xdr:from>
    <xdr:to>
      <xdr:col>60</xdr:col>
      <xdr:colOff>123825</xdr:colOff>
      <xdr:row>29</xdr:row>
      <xdr:rowOff>107315</xdr:rowOff>
    </xdr:to>
    <xdr:sp macro="" textlink="">
      <xdr:nvSpPr>
        <xdr:cNvPr id="135" name="フローチャート: 判断 134">
          <a:extLst>
            <a:ext uri="{FF2B5EF4-FFF2-40B4-BE49-F238E27FC236}">
              <a16:creationId xmlns:a16="http://schemas.microsoft.com/office/drawing/2014/main" id="{C3A7F7FF-D33C-441B-8FAB-C22FDB42F00C}"/>
            </a:ext>
          </a:extLst>
        </xdr:cNvPr>
        <xdr:cNvSpPr/>
      </xdr:nvSpPr>
      <xdr:spPr>
        <a:xfrm>
          <a:off x="10347325" y="4867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36" name="テキスト ボックス 135">
          <a:extLst>
            <a:ext uri="{FF2B5EF4-FFF2-40B4-BE49-F238E27FC236}">
              <a16:creationId xmlns:a16="http://schemas.microsoft.com/office/drawing/2014/main" id="{EC2B046E-EAAA-4FF3-9A02-84AA7AA0610A}"/>
            </a:ext>
          </a:extLst>
        </xdr:cNvPr>
        <xdr:cNvSpPr txBox="1"/>
      </xdr:nvSpPr>
      <xdr:spPr>
        <a:xfrm>
          <a:off x="12874625" y="6245225"/>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37" name="テキスト ボックス 136">
          <a:extLst>
            <a:ext uri="{FF2B5EF4-FFF2-40B4-BE49-F238E27FC236}">
              <a16:creationId xmlns:a16="http://schemas.microsoft.com/office/drawing/2014/main" id="{4E0CDB39-5EBB-4E6E-9B7B-A38A746FE303}"/>
            </a:ext>
          </a:extLst>
        </xdr:cNvPr>
        <xdr:cNvSpPr txBox="1"/>
      </xdr:nvSpPr>
      <xdr:spPr>
        <a:xfrm>
          <a:off x="1225486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38" name="テキスト ボックス 137">
          <a:extLst>
            <a:ext uri="{FF2B5EF4-FFF2-40B4-BE49-F238E27FC236}">
              <a16:creationId xmlns:a16="http://schemas.microsoft.com/office/drawing/2014/main" id="{54A6B803-260A-4057-8CB1-223D2AC594C7}"/>
            </a:ext>
          </a:extLst>
        </xdr:cNvPr>
        <xdr:cNvSpPr txBox="1"/>
      </xdr:nvSpPr>
      <xdr:spPr>
        <a:xfrm>
          <a:off x="1158430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39" name="テキスト ボックス 138">
          <a:extLst>
            <a:ext uri="{FF2B5EF4-FFF2-40B4-BE49-F238E27FC236}">
              <a16:creationId xmlns:a16="http://schemas.microsoft.com/office/drawing/2014/main" id="{2F50446D-B4CF-41D5-B932-E46F9816268B}"/>
            </a:ext>
          </a:extLst>
        </xdr:cNvPr>
        <xdr:cNvSpPr txBox="1"/>
      </xdr:nvSpPr>
      <xdr:spPr>
        <a:xfrm>
          <a:off x="1091374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0" name="テキスト ボックス 139">
          <a:extLst>
            <a:ext uri="{FF2B5EF4-FFF2-40B4-BE49-F238E27FC236}">
              <a16:creationId xmlns:a16="http://schemas.microsoft.com/office/drawing/2014/main" id="{4C95C6D0-6622-4D96-95E6-596A1E466D17}"/>
            </a:ext>
          </a:extLst>
        </xdr:cNvPr>
        <xdr:cNvSpPr txBox="1"/>
      </xdr:nvSpPr>
      <xdr:spPr>
        <a:xfrm>
          <a:off x="10243185" y="6245225"/>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158115</xdr:rowOff>
    </xdr:from>
    <xdr:to>
      <xdr:col>76</xdr:col>
      <xdr:colOff>73025</xdr:colOff>
      <xdr:row>30</xdr:row>
      <xdr:rowOff>88265</xdr:rowOff>
    </xdr:to>
    <xdr:sp macro="" textlink="">
      <xdr:nvSpPr>
        <xdr:cNvPr id="141" name="楕円 140">
          <a:extLst>
            <a:ext uri="{FF2B5EF4-FFF2-40B4-BE49-F238E27FC236}">
              <a16:creationId xmlns:a16="http://schemas.microsoft.com/office/drawing/2014/main" id="{8F9E7D4F-B710-4641-B5A3-DEF13C09DE88}"/>
            </a:ext>
          </a:extLst>
        </xdr:cNvPr>
        <xdr:cNvSpPr/>
      </xdr:nvSpPr>
      <xdr:spPr>
        <a:xfrm>
          <a:off x="13001625" y="5019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136525</xdr:rowOff>
    </xdr:from>
    <xdr:ext cx="467360" cy="258445"/>
    <xdr:sp macro="" textlink="">
      <xdr:nvSpPr>
        <xdr:cNvPr id="142" name="債務償還比率該当値テキスト">
          <a:extLst>
            <a:ext uri="{FF2B5EF4-FFF2-40B4-BE49-F238E27FC236}">
              <a16:creationId xmlns:a16="http://schemas.microsoft.com/office/drawing/2014/main" id="{D0ECABB1-9557-4DE4-B96F-3CD3EDB8A497}"/>
            </a:ext>
          </a:extLst>
        </xdr:cNvPr>
        <xdr:cNvSpPr txBox="1"/>
      </xdr:nvSpPr>
      <xdr:spPr>
        <a:xfrm>
          <a:off x="13080365" y="49980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1270</xdr:rowOff>
    </xdr:from>
    <xdr:to>
      <xdr:col>72</xdr:col>
      <xdr:colOff>123825</xdr:colOff>
      <xdr:row>30</xdr:row>
      <xdr:rowOff>102870</xdr:rowOff>
    </xdr:to>
    <xdr:sp macro="" textlink="">
      <xdr:nvSpPr>
        <xdr:cNvPr id="143" name="楕円 142">
          <a:extLst>
            <a:ext uri="{FF2B5EF4-FFF2-40B4-BE49-F238E27FC236}">
              <a16:creationId xmlns:a16="http://schemas.microsoft.com/office/drawing/2014/main" id="{B3AB7ED9-A483-4D3D-B690-DE0A600F26DB}"/>
            </a:ext>
          </a:extLst>
        </xdr:cNvPr>
        <xdr:cNvSpPr/>
      </xdr:nvSpPr>
      <xdr:spPr>
        <a:xfrm>
          <a:off x="12359005" y="50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37465</xdr:rowOff>
    </xdr:from>
    <xdr:to>
      <xdr:col>76</xdr:col>
      <xdr:colOff>22225</xdr:colOff>
      <xdr:row>30</xdr:row>
      <xdr:rowOff>52070</xdr:rowOff>
    </xdr:to>
    <xdr:cxnSp macro="">
      <xdr:nvCxnSpPr>
        <xdr:cNvPr id="144" name="直線コネクタ 143">
          <a:extLst>
            <a:ext uri="{FF2B5EF4-FFF2-40B4-BE49-F238E27FC236}">
              <a16:creationId xmlns:a16="http://schemas.microsoft.com/office/drawing/2014/main" id="{936456BB-B25F-4B23-9ECE-3FA6B9F12C30}"/>
            </a:ext>
          </a:extLst>
        </xdr:cNvPr>
        <xdr:cNvCxnSpPr/>
      </xdr:nvCxnSpPr>
      <xdr:spPr>
        <a:xfrm flipV="1">
          <a:off x="12409805" y="5066665"/>
          <a:ext cx="6197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83820</xdr:rowOff>
    </xdr:from>
    <xdr:to>
      <xdr:col>68</xdr:col>
      <xdr:colOff>123825</xdr:colOff>
      <xdr:row>30</xdr:row>
      <xdr:rowOff>13970</xdr:rowOff>
    </xdr:to>
    <xdr:sp macro="" textlink="">
      <xdr:nvSpPr>
        <xdr:cNvPr id="145" name="楕円 144">
          <a:extLst>
            <a:ext uri="{FF2B5EF4-FFF2-40B4-BE49-F238E27FC236}">
              <a16:creationId xmlns:a16="http://schemas.microsoft.com/office/drawing/2014/main" id="{4EEF160B-4E7C-4048-9A51-E9A4EE943BFD}"/>
            </a:ext>
          </a:extLst>
        </xdr:cNvPr>
        <xdr:cNvSpPr/>
      </xdr:nvSpPr>
      <xdr:spPr>
        <a:xfrm>
          <a:off x="11688445" y="494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134620</xdr:rowOff>
    </xdr:from>
    <xdr:to>
      <xdr:col>72</xdr:col>
      <xdr:colOff>73025</xdr:colOff>
      <xdr:row>30</xdr:row>
      <xdr:rowOff>52070</xdr:rowOff>
    </xdr:to>
    <xdr:cxnSp macro="">
      <xdr:nvCxnSpPr>
        <xdr:cNvPr id="146" name="直線コネクタ 145">
          <a:extLst>
            <a:ext uri="{FF2B5EF4-FFF2-40B4-BE49-F238E27FC236}">
              <a16:creationId xmlns:a16="http://schemas.microsoft.com/office/drawing/2014/main" id="{909C0E9D-A527-4F8F-9A6B-783FDD1726D2}"/>
            </a:ext>
          </a:extLst>
        </xdr:cNvPr>
        <xdr:cNvCxnSpPr/>
      </xdr:nvCxnSpPr>
      <xdr:spPr>
        <a:xfrm>
          <a:off x="11739245" y="4996180"/>
          <a:ext cx="67056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29210</xdr:rowOff>
    </xdr:from>
    <xdr:to>
      <xdr:col>64</xdr:col>
      <xdr:colOff>123825</xdr:colOff>
      <xdr:row>32</xdr:row>
      <xdr:rowOff>130810</xdr:rowOff>
    </xdr:to>
    <xdr:sp macro="" textlink="">
      <xdr:nvSpPr>
        <xdr:cNvPr id="147" name="楕円 146">
          <a:extLst>
            <a:ext uri="{FF2B5EF4-FFF2-40B4-BE49-F238E27FC236}">
              <a16:creationId xmlns:a16="http://schemas.microsoft.com/office/drawing/2014/main" id="{A5EB229E-5D46-4800-8548-8F5500DA3537}"/>
            </a:ext>
          </a:extLst>
        </xdr:cNvPr>
        <xdr:cNvSpPr/>
      </xdr:nvSpPr>
      <xdr:spPr>
        <a:xfrm>
          <a:off x="11017885"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134620</xdr:rowOff>
    </xdr:from>
    <xdr:to>
      <xdr:col>68</xdr:col>
      <xdr:colOff>73025</xdr:colOff>
      <xdr:row>32</xdr:row>
      <xdr:rowOff>80010</xdr:rowOff>
    </xdr:to>
    <xdr:cxnSp macro="">
      <xdr:nvCxnSpPr>
        <xdr:cNvPr id="148" name="直線コネクタ 147">
          <a:extLst>
            <a:ext uri="{FF2B5EF4-FFF2-40B4-BE49-F238E27FC236}">
              <a16:creationId xmlns:a16="http://schemas.microsoft.com/office/drawing/2014/main" id="{B42A48C9-C930-48BB-A0C1-D945B74EE40C}"/>
            </a:ext>
          </a:extLst>
        </xdr:cNvPr>
        <xdr:cNvCxnSpPr/>
      </xdr:nvCxnSpPr>
      <xdr:spPr>
        <a:xfrm flipV="1">
          <a:off x="11068685" y="4996180"/>
          <a:ext cx="67056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117475</xdr:rowOff>
    </xdr:from>
    <xdr:to>
      <xdr:col>60</xdr:col>
      <xdr:colOff>123825</xdr:colOff>
      <xdr:row>32</xdr:row>
      <xdr:rowOff>47625</xdr:rowOff>
    </xdr:to>
    <xdr:sp macro="" textlink="">
      <xdr:nvSpPr>
        <xdr:cNvPr id="149" name="楕円 148">
          <a:extLst>
            <a:ext uri="{FF2B5EF4-FFF2-40B4-BE49-F238E27FC236}">
              <a16:creationId xmlns:a16="http://schemas.microsoft.com/office/drawing/2014/main" id="{69BCF4AC-02E0-4DD1-911D-183A3F4E670F}"/>
            </a:ext>
          </a:extLst>
        </xdr:cNvPr>
        <xdr:cNvSpPr/>
      </xdr:nvSpPr>
      <xdr:spPr>
        <a:xfrm>
          <a:off x="10347325" y="531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168275</xdr:rowOff>
    </xdr:from>
    <xdr:to>
      <xdr:col>64</xdr:col>
      <xdr:colOff>73025</xdr:colOff>
      <xdr:row>32</xdr:row>
      <xdr:rowOff>80010</xdr:rowOff>
    </xdr:to>
    <xdr:cxnSp macro="">
      <xdr:nvCxnSpPr>
        <xdr:cNvPr id="150" name="直線コネクタ 149">
          <a:extLst>
            <a:ext uri="{FF2B5EF4-FFF2-40B4-BE49-F238E27FC236}">
              <a16:creationId xmlns:a16="http://schemas.microsoft.com/office/drawing/2014/main" id="{2FD3605B-FA39-44D8-91F8-4145496542F5}"/>
            </a:ext>
          </a:extLst>
        </xdr:cNvPr>
        <xdr:cNvCxnSpPr/>
      </xdr:nvCxnSpPr>
      <xdr:spPr>
        <a:xfrm>
          <a:off x="10398125" y="5365115"/>
          <a:ext cx="67056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41275</xdr:rowOff>
    </xdr:from>
    <xdr:ext cx="467360" cy="256540"/>
    <xdr:sp macro="" textlink="">
      <xdr:nvSpPr>
        <xdr:cNvPr id="151" name="n_1aveValue債務償還比率">
          <a:extLst>
            <a:ext uri="{FF2B5EF4-FFF2-40B4-BE49-F238E27FC236}">
              <a16:creationId xmlns:a16="http://schemas.microsoft.com/office/drawing/2014/main" id="{CA07708E-0456-43BB-AFBA-24232DE6662C}"/>
            </a:ext>
          </a:extLst>
        </xdr:cNvPr>
        <xdr:cNvSpPr txBox="1"/>
      </xdr:nvSpPr>
      <xdr:spPr>
        <a:xfrm>
          <a:off x="12185015" y="45675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24765</xdr:rowOff>
    </xdr:from>
    <xdr:ext cx="467360" cy="259080"/>
    <xdr:sp macro="" textlink="">
      <xdr:nvSpPr>
        <xdr:cNvPr id="152" name="n_2aveValue債務償還比率">
          <a:extLst>
            <a:ext uri="{FF2B5EF4-FFF2-40B4-BE49-F238E27FC236}">
              <a16:creationId xmlns:a16="http://schemas.microsoft.com/office/drawing/2014/main" id="{103EA93C-B4C8-4B57-94E0-730B462FFF7E}"/>
            </a:ext>
          </a:extLst>
        </xdr:cNvPr>
        <xdr:cNvSpPr txBox="1"/>
      </xdr:nvSpPr>
      <xdr:spPr>
        <a:xfrm>
          <a:off x="11527155" y="45510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118745</xdr:rowOff>
    </xdr:from>
    <xdr:ext cx="467360" cy="259080"/>
    <xdr:sp macro="" textlink="">
      <xdr:nvSpPr>
        <xdr:cNvPr id="153" name="n_3aveValue債務償還比率">
          <a:extLst>
            <a:ext uri="{FF2B5EF4-FFF2-40B4-BE49-F238E27FC236}">
              <a16:creationId xmlns:a16="http://schemas.microsoft.com/office/drawing/2014/main" id="{F8E4BD59-4F3E-42BE-8075-77FE8C26F24B}"/>
            </a:ext>
          </a:extLst>
        </xdr:cNvPr>
        <xdr:cNvSpPr txBox="1"/>
      </xdr:nvSpPr>
      <xdr:spPr>
        <a:xfrm>
          <a:off x="10856595" y="46450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123825</xdr:rowOff>
    </xdr:from>
    <xdr:ext cx="467360" cy="256540"/>
    <xdr:sp macro="" textlink="">
      <xdr:nvSpPr>
        <xdr:cNvPr id="154" name="n_4aveValue債務償還比率">
          <a:extLst>
            <a:ext uri="{FF2B5EF4-FFF2-40B4-BE49-F238E27FC236}">
              <a16:creationId xmlns:a16="http://schemas.microsoft.com/office/drawing/2014/main" id="{0FC78A19-504F-4E7E-AA08-6FBE7EEA4537}"/>
            </a:ext>
          </a:extLst>
        </xdr:cNvPr>
        <xdr:cNvSpPr txBox="1"/>
      </xdr:nvSpPr>
      <xdr:spPr>
        <a:xfrm>
          <a:off x="10186035" y="46501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93980</xdr:rowOff>
    </xdr:from>
    <xdr:ext cx="467360" cy="259080"/>
    <xdr:sp macro="" textlink="">
      <xdr:nvSpPr>
        <xdr:cNvPr id="155" name="n_1mainValue債務償還比率">
          <a:extLst>
            <a:ext uri="{FF2B5EF4-FFF2-40B4-BE49-F238E27FC236}">
              <a16:creationId xmlns:a16="http://schemas.microsoft.com/office/drawing/2014/main" id="{406A522C-C661-4B00-BD55-D557F22268FC}"/>
            </a:ext>
          </a:extLst>
        </xdr:cNvPr>
        <xdr:cNvSpPr txBox="1"/>
      </xdr:nvSpPr>
      <xdr:spPr>
        <a:xfrm>
          <a:off x="12185015" y="5123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5080</xdr:rowOff>
    </xdr:from>
    <xdr:ext cx="467360" cy="259080"/>
    <xdr:sp macro="" textlink="">
      <xdr:nvSpPr>
        <xdr:cNvPr id="156" name="n_2mainValue債務償還比率">
          <a:extLst>
            <a:ext uri="{FF2B5EF4-FFF2-40B4-BE49-F238E27FC236}">
              <a16:creationId xmlns:a16="http://schemas.microsoft.com/office/drawing/2014/main" id="{970AE526-311E-4DCB-AE41-BFCE27A2902C}"/>
            </a:ext>
          </a:extLst>
        </xdr:cNvPr>
        <xdr:cNvSpPr txBox="1"/>
      </xdr:nvSpPr>
      <xdr:spPr>
        <a:xfrm>
          <a:off x="11527155" y="5034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121920</xdr:rowOff>
    </xdr:from>
    <xdr:ext cx="467360" cy="256540"/>
    <xdr:sp macro="" textlink="">
      <xdr:nvSpPr>
        <xdr:cNvPr id="157" name="n_3mainValue債務償還比率">
          <a:extLst>
            <a:ext uri="{FF2B5EF4-FFF2-40B4-BE49-F238E27FC236}">
              <a16:creationId xmlns:a16="http://schemas.microsoft.com/office/drawing/2014/main" id="{D9C846E9-496D-4C5D-86D3-71C27A2C7DEB}"/>
            </a:ext>
          </a:extLst>
        </xdr:cNvPr>
        <xdr:cNvSpPr txBox="1"/>
      </xdr:nvSpPr>
      <xdr:spPr>
        <a:xfrm>
          <a:off x="10856595" y="5486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38735</xdr:rowOff>
    </xdr:from>
    <xdr:ext cx="467360" cy="259080"/>
    <xdr:sp macro="" textlink="">
      <xdr:nvSpPr>
        <xdr:cNvPr id="158" name="n_4mainValue債務償還比率">
          <a:extLst>
            <a:ext uri="{FF2B5EF4-FFF2-40B4-BE49-F238E27FC236}">
              <a16:creationId xmlns:a16="http://schemas.microsoft.com/office/drawing/2014/main" id="{D75385EC-3075-4236-A333-C818D2487F9A}"/>
            </a:ext>
          </a:extLst>
        </xdr:cNvPr>
        <xdr:cNvSpPr txBox="1"/>
      </xdr:nvSpPr>
      <xdr:spPr>
        <a:xfrm>
          <a:off x="10186035" y="5403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D039C9E-2299-4DAB-B6C5-EB979A18D1F8}"/>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a:extLst>
            <a:ext uri="{FF2B5EF4-FFF2-40B4-BE49-F238E27FC236}">
              <a16:creationId xmlns:a16="http://schemas.microsoft.com/office/drawing/2014/main" id="{D9E2BFA0-2012-4F23-83D0-F56213270515}"/>
            </a:ext>
          </a:extLst>
        </xdr:cNvPr>
        <xdr:cNvSpPr/>
      </xdr:nvSpPr>
      <xdr:spPr>
        <a:xfrm>
          <a:off x="1127125" y="1070483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1" name="テキスト ボックス 160">
          <a:extLst>
            <a:ext uri="{FF2B5EF4-FFF2-40B4-BE49-F238E27FC236}">
              <a16:creationId xmlns:a16="http://schemas.microsoft.com/office/drawing/2014/main" id="{BF77C6A6-2750-4B63-A7F0-862D3EBD1163}"/>
            </a:ext>
          </a:extLst>
        </xdr:cNvPr>
        <xdr:cNvSpPr txBox="1"/>
      </xdr:nvSpPr>
      <xdr:spPr>
        <a:xfrm>
          <a:off x="817245" y="727202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2" name="テキスト ボックス 161">
          <a:extLst>
            <a:ext uri="{FF2B5EF4-FFF2-40B4-BE49-F238E27FC236}">
              <a16:creationId xmlns:a16="http://schemas.microsoft.com/office/drawing/2014/main" id="{E06E2679-45FE-40EA-A4AD-0CB9D4BBA63C}"/>
            </a:ext>
          </a:extLst>
        </xdr:cNvPr>
        <xdr:cNvSpPr txBox="1"/>
      </xdr:nvSpPr>
      <xdr:spPr>
        <a:xfrm>
          <a:off x="6156325" y="988187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3" name="テキスト ボックス 162">
          <a:extLst>
            <a:ext uri="{FF2B5EF4-FFF2-40B4-BE49-F238E27FC236}">
              <a16:creationId xmlns:a16="http://schemas.microsoft.com/office/drawing/2014/main" id="{CDA6F77D-0C2B-4D59-881B-4DE7B453B0DB}"/>
            </a:ext>
          </a:extLst>
        </xdr:cNvPr>
        <xdr:cNvSpPr txBox="1"/>
      </xdr:nvSpPr>
      <xdr:spPr>
        <a:xfrm>
          <a:off x="817245" y="1092581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4" name="テキスト ボックス 163">
          <a:extLst>
            <a:ext uri="{FF2B5EF4-FFF2-40B4-BE49-F238E27FC236}">
              <a16:creationId xmlns:a16="http://schemas.microsoft.com/office/drawing/2014/main" id="{17D97494-03DC-4798-8943-D09A53F92009}"/>
            </a:ext>
          </a:extLst>
        </xdr:cNvPr>
        <xdr:cNvSpPr txBox="1"/>
      </xdr:nvSpPr>
      <xdr:spPr>
        <a:xfrm>
          <a:off x="6156325" y="13620115"/>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3DD6CC-4778-44FD-BFF8-720920BD161A}"/>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910BDD-E890-416D-AC9C-810514F5106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1A1CC0-C0B8-4084-BB69-9D7FF42B21B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3E4008-5F70-42DA-826E-5DCC47BE4D6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49BB5C-E3C1-422F-A5C9-0EAF3D1F28F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B45207-FDF0-487B-9591-682DA3BFFB2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9C02F5-506F-4A11-BDC7-EC4DFE36746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C04F01-1E41-4EB5-840E-B2F3724297D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4120AC-3A06-42CB-8089-6AB774F9C7E0}"/>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0CD32B-6806-4A54-AEF9-B100A72ED4D9}"/>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2E7851-A602-449B-B309-1BEE85ACBE46}"/>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70035E-A87D-4CB6-AFEA-63350F176D9A}"/>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F534C8-0143-4161-9A46-88EEF6EEA2C7}"/>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F9823F-75D8-42CD-8ECA-20513E778660}"/>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7C5DE2-84DA-43EB-8CB1-5E3418F0279E}"/>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E803128-E9BD-4964-9671-61EC411D474B}"/>
            </a:ext>
          </a:extLst>
        </xdr:cNvPr>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689C65-289B-4531-ADC8-FD1EB1EDA92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8D15E4-5588-43E5-97AD-1A0F666E856A}"/>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A6BF7D-E5E7-4375-9775-6B3009FB3FEC}"/>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1CAD99-FA43-467A-B576-0E512A772C42}"/>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5D91B5-4684-4F08-93A4-B565354FDCC4}"/>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8B52B6-A83D-46A5-8066-80296428869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E056C6-A98E-4B0A-94B0-C5A46E58089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DC5F41-E11B-4774-8455-B94497AF1578}"/>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0D8539-6EC4-4E4C-9F2E-0359CAF1A3EA}"/>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AA3ACF-FEF7-4AD5-B234-BDA66E390BD0}"/>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38408C-789F-4082-8BD5-B66B6BC6578E}"/>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84BD0380-EC67-40ED-B8AA-6AD980F48809}"/>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35280C3D-5A0A-478D-9B2C-D39BF51DC93D}"/>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D4BA84BB-96EC-4A71-BBE1-B42DE3FD0E96}"/>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9D349247-E056-49E3-BD83-5F79FEDFB8CA}"/>
            </a:ext>
          </a:extLst>
        </xdr:cNvPr>
        <xdr:cNvSpPr txBox="1"/>
      </xdr:nvSpPr>
      <xdr:spPr>
        <a:xfrm>
          <a:off x="629920" y="366649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09A0AB-B7CA-4BFF-8556-C13998B1A9C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3C569B-4810-4022-9726-3BC4BF563939}"/>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078D44-A015-4625-AC62-6C0B8B829B9F}"/>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4FB992-701E-4007-9F01-FDDCD0B95270}"/>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8DC07A-3B92-46BC-ABB6-6E2CC8967D8C}"/>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6ECB96-8FD5-4859-96B8-A3AFEBC49A7A}"/>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7EAAD7-3E27-4347-A3B9-E9333037CE14}"/>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11282D-E359-4B6C-B14E-30E006C40B27}"/>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475735C7-9B3F-4134-91DD-181B95AEE8A7}"/>
            </a:ext>
          </a:extLst>
        </xdr:cNvPr>
        <xdr:cNvSpPr txBox="1"/>
      </xdr:nvSpPr>
      <xdr:spPr>
        <a:xfrm>
          <a:off x="655320" y="50292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4B11D4-3AA1-459B-81E7-2C31156995AF}"/>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4A393D1-513F-4F39-B29F-2718DA13E6AC}"/>
            </a:ext>
          </a:extLst>
        </xdr:cNvPr>
        <xdr:cNvSpPr txBox="1"/>
      </xdr:nvSpPr>
      <xdr:spPr>
        <a:xfrm>
          <a:off x="271780" y="7313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A081D5-B12F-4D39-BAEC-6CA9BF62F7CC}"/>
            </a:ext>
          </a:extLst>
        </xdr:cNvPr>
        <xdr:cNvCxnSpPr/>
      </xdr:nvCxnSpPr>
      <xdr:spPr>
        <a:xfrm>
          <a:off x="67056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a16="http://schemas.microsoft.com/office/drawing/2014/main" id="{82839161-C721-438E-B5FB-267C6D27662C}"/>
            </a:ext>
          </a:extLst>
        </xdr:cNvPr>
        <xdr:cNvSpPr txBox="1"/>
      </xdr:nvSpPr>
      <xdr:spPr>
        <a:xfrm>
          <a:off x="271780" y="6940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8F23739-FDE6-4844-99B6-B4298D6C5370}"/>
            </a:ext>
          </a:extLst>
        </xdr:cNvPr>
        <xdr:cNvCxnSpPr/>
      </xdr:nvCxnSpPr>
      <xdr:spPr>
        <a:xfrm>
          <a:off x="67056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A49D8D14-D30E-4F7C-99A2-744194115FEF}"/>
            </a:ext>
          </a:extLst>
        </xdr:cNvPr>
        <xdr:cNvSpPr txBox="1"/>
      </xdr:nvSpPr>
      <xdr:spPr>
        <a:xfrm>
          <a:off x="335915" y="65671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D94F66D-51EB-4E4E-958D-F3EE7738155C}"/>
            </a:ext>
          </a:extLst>
        </xdr:cNvPr>
        <xdr:cNvCxnSpPr/>
      </xdr:nvCxnSpPr>
      <xdr:spPr>
        <a:xfrm>
          <a:off x="67056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22A3B6C0-8587-40E4-893A-7D140C3D4DAF}"/>
            </a:ext>
          </a:extLst>
        </xdr:cNvPr>
        <xdr:cNvSpPr txBox="1"/>
      </xdr:nvSpPr>
      <xdr:spPr>
        <a:xfrm>
          <a:off x="33591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8448203-FD3D-45B5-B650-C72ED6D4A475}"/>
            </a:ext>
          </a:extLst>
        </xdr:cNvPr>
        <xdr:cNvCxnSpPr/>
      </xdr:nvCxnSpPr>
      <xdr:spPr>
        <a:xfrm>
          <a:off x="67056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E0D20561-C793-47EF-A6D6-E7B16288E62B}"/>
            </a:ext>
          </a:extLst>
        </xdr:cNvPr>
        <xdr:cNvSpPr txBox="1"/>
      </xdr:nvSpPr>
      <xdr:spPr>
        <a:xfrm>
          <a:off x="33591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AE25AA8-B93E-4F4B-9A8C-E3A5FEA8EC35}"/>
            </a:ext>
          </a:extLst>
        </xdr:cNvPr>
        <xdr:cNvCxnSpPr/>
      </xdr:nvCxnSpPr>
      <xdr:spPr>
        <a:xfrm>
          <a:off x="67056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a:extLst>
            <a:ext uri="{FF2B5EF4-FFF2-40B4-BE49-F238E27FC236}">
              <a16:creationId xmlns:a16="http://schemas.microsoft.com/office/drawing/2014/main" id="{1F02C567-5B24-49B5-9CBF-1F0197324F60}"/>
            </a:ext>
          </a:extLst>
        </xdr:cNvPr>
        <xdr:cNvSpPr txBox="1"/>
      </xdr:nvSpPr>
      <xdr:spPr>
        <a:xfrm>
          <a:off x="335915" y="545084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26415AA-AA9F-44A1-8E66-0B22CBF5A6DA}"/>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a:extLst>
            <a:ext uri="{FF2B5EF4-FFF2-40B4-BE49-F238E27FC236}">
              <a16:creationId xmlns:a16="http://schemas.microsoft.com/office/drawing/2014/main" id="{0A7CF203-56F0-49E9-BF76-D95FF6286051}"/>
            </a:ext>
          </a:extLst>
        </xdr:cNvPr>
        <xdr:cNvSpPr txBox="1"/>
      </xdr:nvSpPr>
      <xdr:spPr>
        <a:xfrm>
          <a:off x="377190" y="50774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0760F5F-AFAC-4781-90F8-FFF06D49FA68}"/>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FB85A5CB-7CA6-49DC-BB58-3047B32454AE}"/>
            </a:ext>
          </a:extLst>
        </xdr:cNvPr>
        <xdr:cNvCxnSpPr/>
      </xdr:nvCxnSpPr>
      <xdr:spPr>
        <a:xfrm flipV="1">
          <a:off x="4086225" y="554736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97790</xdr:rowOff>
    </xdr:from>
    <xdr:ext cx="405130" cy="256540"/>
    <xdr:sp macro="" textlink="">
      <xdr:nvSpPr>
        <xdr:cNvPr id="58" name="【道路】&#10;有形固定資産減価償却率最小値テキスト">
          <a:extLst>
            <a:ext uri="{FF2B5EF4-FFF2-40B4-BE49-F238E27FC236}">
              <a16:creationId xmlns:a16="http://schemas.microsoft.com/office/drawing/2014/main" id="{D18A3424-55D8-43FC-8B9B-175BE19D55A5}"/>
            </a:ext>
          </a:extLst>
        </xdr:cNvPr>
        <xdr:cNvSpPr txBox="1"/>
      </xdr:nvSpPr>
      <xdr:spPr>
        <a:xfrm>
          <a:off x="4124960" y="6971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8E992D4-F6F5-42FA-BA4D-D65A1FFCF607}"/>
            </a:ext>
          </a:extLst>
        </xdr:cNvPr>
        <xdr:cNvCxnSpPr/>
      </xdr:nvCxnSpPr>
      <xdr:spPr>
        <a:xfrm>
          <a:off x="4020820" y="6966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133350</xdr:rowOff>
    </xdr:from>
    <xdr:ext cx="405130" cy="256540"/>
    <xdr:sp macro="" textlink="">
      <xdr:nvSpPr>
        <xdr:cNvPr id="60" name="【道路】&#10;有形固定資産減価償却率最大値テキスト">
          <a:extLst>
            <a:ext uri="{FF2B5EF4-FFF2-40B4-BE49-F238E27FC236}">
              <a16:creationId xmlns:a16="http://schemas.microsoft.com/office/drawing/2014/main" id="{3A99BADA-97AE-40AE-A194-55FCBBB8799B}"/>
            </a:ext>
          </a:extLst>
        </xdr:cNvPr>
        <xdr:cNvSpPr txBox="1"/>
      </xdr:nvSpPr>
      <xdr:spPr>
        <a:xfrm>
          <a:off x="4124960" y="5330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925901A9-5DB4-487C-BEBB-D8422DC95140}"/>
            </a:ext>
          </a:extLst>
        </xdr:cNvPr>
        <xdr:cNvCxnSpPr/>
      </xdr:nvCxnSpPr>
      <xdr:spPr>
        <a:xfrm>
          <a:off x="4020820" y="5547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102870</xdr:rowOff>
    </xdr:from>
    <xdr:ext cx="405130" cy="259080"/>
    <xdr:sp macro="" textlink="">
      <xdr:nvSpPr>
        <xdr:cNvPr id="62" name="【道路】&#10;有形固定資産減価償却率平均値テキスト">
          <a:extLst>
            <a:ext uri="{FF2B5EF4-FFF2-40B4-BE49-F238E27FC236}">
              <a16:creationId xmlns:a16="http://schemas.microsoft.com/office/drawing/2014/main" id="{42878D08-09BD-4720-94E6-AC2AA6FD3080}"/>
            </a:ext>
          </a:extLst>
        </xdr:cNvPr>
        <xdr:cNvSpPr txBox="1"/>
      </xdr:nvSpPr>
      <xdr:spPr>
        <a:xfrm>
          <a:off x="4124960" y="6473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407FEA95-8DBF-4528-A423-933CFF236E85}"/>
            </a:ext>
          </a:extLst>
        </xdr:cNvPr>
        <xdr:cNvSpPr/>
      </xdr:nvSpPr>
      <xdr:spPr>
        <a:xfrm>
          <a:off x="4036060" y="649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46F07C40-A32F-47E0-9FA2-824C0A7A8E5D}"/>
            </a:ext>
          </a:extLst>
        </xdr:cNvPr>
        <xdr:cNvSpPr/>
      </xdr:nvSpPr>
      <xdr:spPr>
        <a:xfrm>
          <a:off x="331216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AB3BA923-EDF8-4328-8FA2-2FD6D2F939DF}"/>
            </a:ext>
          </a:extLst>
        </xdr:cNvPr>
        <xdr:cNvSpPr/>
      </xdr:nvSpPr>
      <xdr:spPr>
        <a:xfrm>
          <a:off x="25146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BC59264F-ECEC-4D4D-BDC5-0763EA0D6F33}"/>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8A1C7FC3-9427-47C9-B719-3F30278C2FF5}"/>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6C676A0A-82BB-4755-8829-E11CE7A29F7F}"/>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9F09FEBC-EF98-48D7-B759-F77B4ECCF03A}"/>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36B90E70-5F60-4D44-88D5-7C36EF8E0828}"/>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8A9F122-6346-4C96-A464-07C7DC091D61}"/>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1482789B-E793-487E-84CA-20D9B47B8EFF}"/>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D9226CC0-B206-47CB-A36A-2C9ADFA8DD7B}"/>
            </a:ext>
          </a:extLst>
        </xdr:cNvPr>
        <xdr:cNvSpPr/>
      </xdr:nvSpPr>
      <xdr:spPr>
        <a:xfrm>
          <a:off x="403606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86360</xdr:rowOff>
    </xdr:from>
    <xdr:ext cx="405130" cy="256540"/>
    <xdr:sp macro="" textlink="">
      <xdr:nvSpPr>
        <xdr:cNvPr id="74" name="【道路】&#10;有形固定資産減価償却率該当値テキスト">
          <a:extLst>
            <a:ext uri="{FF2B5EF4-FFF2-40B4-BE49-F238E27FC236}">
              <a16:creationId xmlns:a16="http://schemas.microsoft.com/office/drawing/2014/main" id="{DEDD82CC-252B-418E-9596-7476964195F5}"/>
            </a:ext>
          </a:extLst>
        </xdr:cNvPr>
        <xdr:cNvSpPr txBox="1"/>
      </xdr:nvSpPr>
      <xdr:spPr>
        <a:xfrm>
          <a:off x="4124960" y="62890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a:extLst>
            <a:ext uri="{FF2B5EF4-FFF2-40B4-BE49-F238E27FC236}">
              <a16:creationId xmlns:a16="http://schemas.microsoft.com/office/drawing/2014/main" id="{772BC449-1D46-4250-BAA1-E95B34D29CA5}"/>
            </a:ext>
          </a:extLst>
        </xdr:cNvPr>
        <xdr:cNvSpPr/>
      </xdr:nvSpPr>
      <xdr:spPr>
        <a:xfrm>
          <a:off x="3312160" y="6420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04B3B801-4CB1-4239-A9D6-3C0EDFBFA1AF}"/>
            </a:ext>
          </a:extLst>
        </xdr:cNvPr>
        <xdr:cNvCxnSpPr/>
      </xdr:nvCxnSpPr>
      <xdr:spPr>
        <a:xfrm>
          <a:off x="3355340" y="6471285"/>
          <a:ext cx="7315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31115</xdr:rowOff>
    </xdr:from>
    <xdr:to>
      <xdr:col>15</xdr:col>
      <xdr:colOff>101600</xdr:colOff>
      <xdr:row>38</xdr:row>
      <xdr:rowOff>132715</xdr:rowOff>
    </xdr:to>
    <xdr:sp macro="" textlink="">
      <xdr:nvSpPr>
        <xdr:cNvPr id="77" name="楕円 76">
          <a:extLst>
            <a:ext uri="{FF2B5EF4-FFF2-40B4-BE49-F238E27FC236}">
              <a16:creationId xmlns:a16="http://schemas.microsoft.com/office/drawing/2014/main" id="{56E3103E-D66B-4F0F-B503-FE8A99320F13}"/>
            </a:ext>
          </a:extLst>
        </xdr:cNvPr>
        <xdr:cNvSpPr/>
      </xdr:nvSpPr>
      <xdr:spPr>
        <a:xfrm>
          <a:off x="25146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81915</xdr:rowOff>
    </xdr:from>
    <xdr:to>
      <xdr:col>19</xdr:col>
      <xdr:colOff>177800</xdr:colOff>
      <xdr:row>38</xdr:row>
      <xdr:rowOff>100965</xdr:rowOff>
    </xdr:to>
    <xdr:cxnSp macro="">
      <xdr:nvCxnSpPr>
        <xdr:cNvPr id="78" name="直線コネクタ 77">
          <a:extLst>
            <a:ext uri="{FF2B5EF4-FFF2-40B4-BE49-F238E27FC236}">
              <a16:creationId xmlns:a16="http://schemas.microsoft.com/office/drawing/2014/main" id="{5DE6DFAF-FF53-4DFF-80A0-EFE0FF3BCCC4}"/>
            </a:ext>
          </a:extLst>
        </xdr:cNvPr>
        <xdr:cNvCxnSpPr/>
      </xdr:nvCxnSpPr>
      <xdr:spPr>
        <a:xfrm>
          <a:off x="2565400" y="6452235"/>
          <a:ext cx="78994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xdr:rowOff>
    </xdr:from>
    <xdr:to>
      <xdr:col>10</xdr:col>
      <xdr:colOff>165100</xdr:colOff>
      <xdr:row>38</xdr:row>
      <xdr:rowOff>106045</xdr:rowOff>
    </xdr:to>
    <xdr:sp macro="" textlink="">
      <xdr:nvSpPr>
        <xdr:cNvPr id="79" name="楕円 78">
          <a:extLst>
            <a:ext uri="{FF2B5EF4-FFF2-40B4-BE49-F238E27FC236}">
              <a16:creationId xmlns:a16="http://schemas.microsoft.com/office/drawing/2014/main" id="{ECC34B25-B298-4361-9D7B-BE6CA9FEE6EA}"/>
            </a:ext>
          </a:extLst>
        </xdr:cNvPr>
        <xdr:cNvSpPr/>
      </xdr:nvSpPr>
      <xdr:spPr>
        <a:xfrm>
          <a:off x="17399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55245</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id="{6AAD6995-7566-4B8A-AA82-C7604DFAA594}"/>
            </a:ext>
          </a:extLst>
        </xdr:cNvPr>
        <xdr:cNvCxnSpPr/>
      </xdr:nvCxnSpPr>
      <xdr:spPr>
        <a:xfrm>
          <a:off x="1790700" y="6425565"/>
          <a:ext cx="7747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158750</xdr:rowOff>
    </xdr:from>
    <xdr:to>
      <xdr:col>6</xdr:col>
      <xdr:colOff>38100</xdr:colOff>
      <xdr:row>38</xdr:row>
      <xdr:rowOff>88900</xdr:rowOff>
    </xdr:to>
    <xdr:sp macro="" textlink="">
      <xdr:nvSpPr>
        <xdr:cNvPr id="81" name="楕円 80">
          <a:extLst>
            <a:ext uri="{FF2B5EF4-FFF2-40B4-BE49-F238E27FC236}">
              <a16:creationId xmlns:a16="http://schemas.microsoft.com/office/drawing/2014/main" id="{77F2CACC-2C04-45D5-99F1-A1263AD084B8}"/>
            </a:ext>
          </a:extLst>
        </xdr:cNvPr>
        <xdr:cNvSpPr/>
      </xdr:nvSpPr>
      <xdr:spPr>
        <a:xfrm>
          <a:off x="965200" y="636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38100</xdr:rowOff>
    </xdr:from>
    <xdr:to>
      <xdr:col>10</xdr:col>
      <xdr:colOff>114300</xdr:colOff>
      <xdr:row>38</xdr:row>
      <xdr:rowOff>55245</xdr:rowOff>
    </xdr:to>
    <xdr:cxnSp macro="">
      <xdr:nvCxnSpPr>
        <xdr:cNvPr id="82" name="直線コネクタ 81">
          <a:extLst>
            <a:ext uri="{FF2B5EF4-FFF2-40B4-BE49-F238E27FC236}">
              <a16:creationId xmlns:a16="http://schemas.microsoft.com/office/drawing/2014/main" id="{4B0AEBB1-A321-49C1-8156-4BF29CDFD622}"/>
            </a:ext>
          </a:extLst>
        </xdr:cNvPr>
        <xdr:cNvCxnSpPr/>
      </xdr:nvCxnSpPr>
      <xdr:spPr>
        <a:xfrm>
          <a:off x="1008380" y="6408420"/>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34290</xdr:rowOff>
    </xdr:from>
    <xdr:ext cx="405130" cy="259080"/>
    <xdr:sp macro="" textlink="">
      <xdr:nvSpPr>
        <xdr:cNvPr id="83" name="n_1aveValue【道路】&#10;有形固定資産減価償却率">
          <a:extLst>
            <a:ext uri="{FF2B5EF4-FFF2-40B4-BE49-F238E27FC236}">
              <a16:creationId xmlns:a16="http://schemas.microsoft.com/office/drawing/2014/main" id="{41243B11-B1F7-4C3B-901B-DA9B2CC6937A}"/>
            </a:ext>
          </a:extLst>
        </xdr:cNvPr>
        <xdr:cNvSpPr txBox="1"/>
      </xdr:nvSpPr>
      <xdr:spPr>
        <a:xfrm>
          <a:off x="3170555" y="6572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167640</xdr:rowOff>
    </xdr:from>
    <xdr:ext cx="402590" cy="256540"/>
    <xdr:sp macro="" textlink="">
      <xdr:nvSpPr>
        <xdr:cNvPr id="84" name="n_2aveValue【道路】&#10;有形固定資産減価償却率">
          <a:extLst>
            <a:ext uri="{FF2B5EF4-FFF2-40B4-BE49-F238E27FC236}">
              <a16:creationId xmlns:a16="http://schemas.microsoft.com/office/drawing/2014/main" id="{E074AC32-AF06-4813-B9D9-750D7B9B99F8}"/>
            </a:ext>
          </a:extLst>
        </xdr:cNvPr>
        <xdr:cNvSpPr txBox="1"/>
      </xdr:nvSpPr>
      <xdr:spPr>
        <a:xfrm>
          <a:off x="2385695" y="6537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132080</xdr:rowOff>
    </xdr:from>
    <xdr:ext cx="402590" cy="256540"/>
    <xdr:sp macro="" textlink="">
      <xdr:nvSpPr>
        <xdr:cNvPr id="85" name="n_3aveValue【道路】&#10;有形固定資産減価償却率">
          <a:extLst>
            <a:ext uri="{FF2B5EF4-FFF2-40B4-BE49-F238E27FC236}">
              <a16:creationId xmlns:a16="http://schemas.microsoft.com/office/drawing/2014/main" id="{A8FD4D0D-4210-4813-BD4F-FB9B38517285}"/>
            </a:ext>
          </a:extLst>
        </xdr:cNvPr>
        <xdr:cNvSpPr txBox="1"/>
      </xdr:nvSpPr>
      <xdr:spPr>
        <a:xfrm>
          <a:off x="1610995" y="65024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88265</xdr:rowOff>
    </xdr:from>
    <xdr:ext cx="402590" cy="256540"/>
    <xdr:sp macro="" textlink="">
      <xdr:nvSpPr>
        <xdr:cNvPr id="86" name="n_4aveValue【道路】&#10;有形固定資産減価償却率">
          <a:extLst>
            <a:ext uri="{FF2B5EF4-FFF2-40B4-BE49-F238E27FC236}">
              <a16:creationId xmlns:a16="http://schemas.microsoft.com/office/drawing/2014/main" id="{D1B335BE-A2DE-4BE4-879B-22EFBF88ECB5}"/>
            </a:ext>
          </a:extLst>
        </xdr:cNvPr>
        <xdr:cNvSpPr txBox="1"/>
      </xdr:nvSpPr>
      <xdr:spPr>
        <a:xfrm>
          <a:off x="836295" y="6123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168275</xdr:rowOff>
    </xdr:from>
    <xdr:ext cx="405130" cy="256540"/>
    <xdr:sp macro="" textlink="">
      <xdr:nvSpPr>
        <xdr:cNvPr id="87" name="n_1mainValue【道路】&#10;有形固定資産減価償却率">
          <a:extLst>
            <a:ext uri="{FF2B5EF4-FFF2-40B4-BE49-F238E27FC236}">
              <a16:creationId xmlns:a16="http://schemas.microsoft.com/office/drawing/2014/main" id="{52DC0AA9-59AE-4E59-A54D-A66F201728FD}"/>
            </a:ext>
          </a:extLst>
        </xdr:cNvPr>
        <xdr:cNvSpPr txBox="1"/>
      </xdr:nvSpPr>
      <xdr:spPr>
        <a:xfrm>
          <a:off x="3170555" y="62033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149225</xdr:rowOff>
    </xdr:from>
    <xdr:ext cx="402590" cy="259080"/>
    <xdr:sp macro="" textlink="">
      <xdr:nvSpPr>
        <xdr:cNvPr id="88" name="n_2mainValue【道路】&#10;有形固定資産減価償却率">
          <a:extLst>
            <a:ext uri="{FF2B5EF4-FFF2-40B4-BE49-F238E27FC236}">
              <a16:creationId xmlns:a16="http://schemas.microsoft.com/office/drawing/2014/main" id="{0CCC8E2D-9F18-473D-BB3B-1D15E2B6CCCF}"/>
            </a:ext>
          </a:extLst>
        </xdr:cNvPr>
        <xdr:cNvSpPr txBox="1"/>
      </xdr:nvSpPr>
      <xdr:spPr>
        <a:xfrm>
          <a:off x="2385695" y="6184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122555</xdr:rowOff>
    </xdr:from>
    <xdr:ext cx="402590" cy="256540"/>
    <xdr:sp macro="" textlink="">
      <xdr:nvSpPr>
        <xdr:cNvPr id="89" name="n_3mainValue【道路】&#10;有形固定資産減価償却率">
          <a:extLst>
            <a:ext uri="{FF2B5EF4-FFF2-40B4-BE49-F238E27FC236}">
              <a16:creationId xmlns:a16="http://schemas.microsoft.com/office/drawing/2014/main" id="{0884279D-F2EB-473D-9602-F5DE5EA00CF3}"/>
            </a:ext>
          </a:extLst>
        </xdr:cNvPr>
        <xdr:cNvSpPr txBox="1"/>
      </xdr:nvSpPr>
      <xdr:spPr>
        <a:xfrm>
          <a:off x="1610995" y="61575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80010</xdr:rowOff>
    </xdr:from>
    <xdr:ext cx="402590" cy="259080"/>
    <xdr:sp macro="" textlink="">
      <xdr:nvSpPr>
        <xdr:cNvPr id="90" name="n_4mainValue【道路】&#10;有形固定資産減価償却率">
          <a:extLst>
            <a:ext uri="{FF2B5EF4-FFF2-40B4-BE49-F238E27FC236}">
              <a16:creationId xmlns:a16="http://schemas.microsoft.com/office/drawing/2014/main" id="{C2FB992E-729F-48F9-A753-9CB217AB67DC}"/>
            </a:ext>
          </a:extLst>
        </xdr:cNvPr>
        <xdr:cNvSpPr txBox="1"/>
      </xdr:nvSpPr>
      <xdr:spPr>
        <a:xfrm>
          <a:off x="836295" y="6450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57D9166-3856-49E8-8396-4E65B199295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1674F97-90A6-40FD-9579-6E5BD1BC4E1F}"/>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D7C427B-0121-4291-9143-ABBF2C1518EC}"/>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B907D84-F9FF-4B8A-9E68-F37AD0994B21}"/>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FC3FBE2-BEE8-4784-A61B-4C8D9CB05004}"/>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C8B41C-ECBA-40E0-AA8C-F5599FE3F30B}"/>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7029F55-1443-47F9-A902-C5403A30BE34}"/>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685DB31-1A0C-4B14-8561-16B687EA9965}"/>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a:extLst>
            <a:ext uri="{FF2B5EF4-FFF2-40B4-BE49-F238E27FC236}">
              <a16:creationId xmlns:a16="http://schemas.microsoft.com/office/drawing/2014/main" id="{7E341D48-CABC-46E2-AAE8-598DED1116BB}"/>
            </a:ext>
          </a:extLst>
        </xdr:cNvPr>
        <xdr:cNvSpPr txBox="1"/>
      </xdr:nvSpPr>
      <xdr:spPr>
        <a:xfrm>
          <a:off x="5788660" y="50292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BA7337E-4F14-40E9-90F9-0205040472B2}"/>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917893D-DC03-4247-AAB1-D9A560728C5A}"/>
            </a:ext>
          </a:extLst>
        </xdr:cNvPr>
        <xdr:cNvCxnSpPr/>
      </xdr:nvCxnSpPr>
      <xdr:spPr>
        <a:xfrm>
          <a:off x="5826760" y="70789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2" name="テキスト ボックス 101">
          <a:extLst>
            <a:ext uri="{FF2B5EF4-FFF2-40B4-BE49-F238E27FC236}">
              <a16:creationId xmlns:a16="http://schemas.microsoft.com/office/drawing/2014/main" id="{B9FDF757-A1BC-4E97-90F5-469FF769FE18}"/>
            </a:ext>
          </a:extLst>
        </xdr:cNvPr>
        <xdr:cNvSpPr txBox="1"/>
      </xdr:nvSpPr>
      <xdr:spPr>
        <a:xfrm>
          <a:off x="5405120" y="6940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7F86CF1-D0FF-42A2-B021-D36BE2282F67}"/>
            </a:ext>
          </a:extLst>
        </xdr:cNvPr>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3090" cy="256540"/>
    <xdr:sp macro="" textlink="">
      <xdr:nvSpPr>
        <xdr:cNvPr id="104" name="テキスト ボックス 103">
          <a:extLst>
            <a:ext uri="{FF2B5EF4-FFF2-40B4-BE49-F238E27FC236}">
              <a16:creationId xmlns:a16="http://schemas.microsoft.com/office/drawing/2014/main" id="{CA3B6596-F31C-40E6-BF7D-5007CE05EA0E}"/>
            </a:ext>
          </a:extLst>
        </xdr:cNvPr>
        <xdr:cNvSpPr txBox="1"/>
      </xdr:nvSpPr>
      <xdr:spPr>
        <a:xfrm>
          <a:off x="5299710" y="656717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880FEE0-8CCB-48DA-8290-8BBA87874D19}"/>
            </a:ext>
          </a:extLst>
        </xdr:cNvPr>
        <xdr:cNvCxnSpPr/>
      </xdr:nvCxnSpPr>
      <xdr:spPr>
        <a:xfrm>
          <a:off x="5826760" y="63360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3090" cy="259080"/>
    <xdr:sp macro="" textlink="">
      <xdr:nvSpPr>
        <xdr:cNvPr id="106" name="テキスト ボックス 105">
          <a:extLst>
            <a:ext uri="{FF2B5EF4-FFF2-40B4-BE49-F238E27FC236}">
              <a16:creationId xmlns:a16="http://schemas.microsoft.com/office/drawing/2014/main" id="{48322195-3202-4CA3-8DD1-F629F9F817C7}"/>
            </a:ext>
          </a:extLst>
        </xdr:cNvPr>
        <xdr:cNvSpPr txBox="1"/>
      </xdr:nvSpPr>
      <xdr:spPr>
        <a:xfrm>
          <a:off x="5299710" y="6197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639008A-A3D6-408B-9442-9B93B364CDD1}"/>
            </a:ext>
          </a:extLst>
        </xdr:cNvPr>
        <xdr:cNvCxnSpPr/>
      </xdr:nvCxnSpPr>
      <xdr:spPr>
        <a:xfrm>
          <a:off x="5826760" y="5962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3090" cy="259080"/>
    <xdr:sp macro="" textlink="">
      <xdr:nvSpPr>
        <xdr:cNvPr id="108" name="テキスト ボックス 107">
          <a:extLst>
            <a:ext uri="{FF2B5EF4-FFF2-40B4-BE49-F238E27FC236}">
              <a16:creationId xmlns:a16="http://schemas.microsoft.com/office/drawing/2014/main" id="{729D3486-EC57-45CE-89C1-1C3376378D44}"/>
            </a:ext>
          </a:extLst>
        </xdr:cNvPr>
        <xdr:cNvSpPr txBox="1"/>
      </xdr:nvSpPr>
      <xdr:spPr>
        <a:xfrm>
          <a:off x="5299710" y="58242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DEACDDA-C1C7-439C-AC52-0F2ACB027E02}"/>
            </a:ext>
          </a:extLst>
        </xdr:cNvPr>
        <xdr:cNvCxnSpPr/>
      </xdr:nvCxnSpPr>
      <xdr:spPr>
        <a:xfrm>
          <a:off x="5826760" y="55892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86360</xdr:rowOff>
    </xdr:from>
    <xdr:ext cx="683260" cy="256540"/>
    <xdr:sp macro="" textlink="">
      <xdr:nvSpPr>
        <xdr:cNvPr id="110" name="テキスト ボックス 109">
          <a:extLst>
            <a:ext uri="{FF2B5EF4-FFF2-40B4-BE49-F238E27FC236}">
              <a16:creationId xmlns:a16="http://schemas.microsoft.com/office/drawing/2014/main" id="{97381CF7-3F60-4E70-90D0-B2F94E294264}"/>
            </a:ext>
          </a:extLst>
        </xdr:cNvPr>
        <xdr:cNvSpPr txBox="1"/>
      </xdr:nvSpPr>
      <xdr:spPr>
        <a:xfrm>
          <a:off x="5209540" y="545084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04A3F6F-0100-4C3B-876A-4140BDE504B0}"/>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3260" cy="259080"/>
    <xdr:sp macro="" textlink="">
      <xdr:nvSpPr>
        <xdr:cNvPr id="112" name="テキスト ボックス 111">
          <a:extLst>
            <a:ext uri="{FF2B5EF4-FFF2-40B4-BE49-F238E27FC236}">
              <a16:creationId xmlns:a16="http://schemas.microsoft.com/office/drawing/2014/main" id="{23B5C328-A956-49B9-841D-460E7405CBBC}"/>
            </a:ext>
          </a:extLst>
        </xdr:cNvPr>
        <xdr:cNvSpPr txBox="1"/>
      </xdr:nvSpPr>
      <xdr:spPr>
        <a:xfrm>
          <a:off x="5209540" y="50774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4DC7547-B937-49C8-AABE-FFAC3EFC4ADD}"/>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161290</xdr:rowOff>
    </xdr:from>
    <xdr:to>
      <xdr:col>54</xdr:col>
      <xdr:colOff>189865</xdr:colOff>
      <xdr:row>42</xdr:row>
      <xdr:rowOff>12700</xdr:rowOff>
    </xdr:to>
    <xdr:cxnSp macro="">
      <xdr:nvCxnSpPr>
        <xdr:cNvPr id="114" name="直線コネクタ 113">
          <a:extLst>
            <a:ext uri="{FF2B5EF4-FFF2-40B4-BE49-F238E27FC236}">
              <a16:creationId xmlns:a16="http://schemas.microsoft.com/office/drawing/2014/main" id="{374CED2E-8BE9-4596-9C23-99754338F774}"/>
            </a:ext>
          </a:extLst>
        </xdr:cNvPr>
        <xdr:cNvCxnSpPr/>
      </xdr:nvCxnSpPr>
      <xdr:spPr>
        <a:xfrm flipV="1">
          <a:off x="9219565" y="569341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534670" cy="259080"/>
    <xdr:sp macro="" textlink="">
      <xdr:nvSpPr>
        <xdr:cNvPr id="115" name="【道路】&#10;一人当たり延長最小値テキスト">
          <a:extLst>
            <a:ext uri="{FF2B5EF4-FFF2-40B4-BE49-F238E27FC236}">
              <a16:creationId xmlns:a16="http://schemas.microsoft.com/office/drawing/2014/main" id="{283665F4-E708-4A1C-AF92-FE2ED24F62C0}"/>
            </a:ext>
          </a:extLst>
        </xdr:cNvPr>
        <xdr:cNvSpPr txBox="1"/>
      </xdr:nvSpPr>
      <xdr:spPr>
        <a:xfrm>
          <a:off x="9258300" y="7057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20.073</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6" name="直線コネクタ 115">
          <a:extLst>
            <a:ext uri="{FF2B5EF4-FFF2-40B4-BE49-F238E27FC236}">
              <a16:creationId xmlns:a16="http://schemas.microsoft.com/office/drawing/2014/main" id="{CC4DC195-EF25-485A-AA03-46AD297E183D}"/>
            </a:ext>
          </a:extLst>
        </xdr:cNvPr>
        <xdr:cNvCxnSpPr/>
      </xdr:nvCxnSpPr>
      <xdr:spPr>
        <a:xfrm>
          <a:off x="9154160" y="70535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107950</xdr:rowOff>
    </xdr:from>
    <xdr:ext cx="690245" cy="259080"/>
    <xdr:sp macro="" textlink="">
      <xdr:nvSpPr>
        <xdr:cNvPr id="117" name="【道路】&#10;一人当たり延長最大値テキスト">
          <a:extLst>
            <a:ext uri="{FF2B5EF4-FFF2-40B4-BE49-F238E27FC236}">
              <a16:creationId xmlns:a16="http://schemas.microsoft.com/office/drawing/2014/main" id="{5116CCB4-063B-4D08-84BC-AB1C438275B8}"/>
            </a:ext>
          </a:extLst>
        </xdr:cNvPr>
        <xdr:cNvSpPr txBox="1"/>
      </xdr:nvSpPr>
      <xdr:spPr>
        <a:xfrm>
          <a:off x="9258300" y="54724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1,117.819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161290</xdr:rowOff>
    </xdr:from>
    <xdr:to>
      <xdr:col>55</xdr:col>
      <xdr:colOff>88900</xdr:colOff>
      <xdr:row>33</xdr:row>
      <xdr:rowOff>161290</xdr:rowOff>
    </xdr:to>
    <xdr:cxnSp macro="">
      <xdr:nvCxnSpPr>
        <xdr:cNvPr id="118" name="直線コネクタ 117">
          <a:extLst>
            <a:ext uri="{FF2B5EF4-FFF2-40B4-BE49-F238E27FC236}">
              <a16:creationId xmlns:a16="http://schemas.microsoft.com/office/drawing/2014/main" id="{0A92A3E6-041B-420B-BD72-3D79DF7A7EC1}"/>
            </a:ext>
          </a:extLst>
        </xdr:cNvPr>
        <xdr:cNvCxnSpPr/>
      </xdr:nvCxnSpPr>
      <xdr:spPr>
        <a:xfrm>
          <a:off x="9154160" y="56934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73025</xdr:rowOff>
    </xdr:from>
    <xdr:ext cx="534670" cy="259080"/>
    <xdr:sp macro="" textlink="">
      <xdr:nvSpPr>
        <xdr:cNvPr id="119" name="【道路】&#10;一人当たり延長平均値テキスト">
          <a:extLst>
            <a:ext uri="{FF2B5EF4-FFF2-40B4-BE49-F238E27FC236}">
              <a16:creationId xmlns:a16="http://schemas.microsoft.com/office/drawing/2014/main" id="{4100BCF8-D6FF-42BF-B98F-EBA88DB01222}"/>
            </a:ext>
          </a:extLst>
        </xdr:cNvPr>
        <xdr:cNvSpPr txBox="1"/>
      </xdr:nvSpPr>
      <xdr:spPr>
        <a:xfrm>
          <a:off x="9258300" y="6778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85.566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50165</xdr:rowOff>
    </xdr:from>
    <xdr:to>
      <xdr:col>55</xdr:col>
      <xdr:colOff>50800</xdr:colOff>
      <xdr:row>41</xdr:row>
      <xdr:rowOff>151765</xdr:rowOff>
    </xdr:to>
    <xdr:sp macro="" textlink="">
      <xdr:nvSpPr>
        <xdr:cNvPr id="120" name="フローチャート: 判断 119">
          <a:extLst>
            <a:ext uri="{FF2B5EF4-FFF2-40B4-BE49-F238E27FC236}">
              <a16:creationId xmlns:a16="http://schemas.microsoft.com/office/drawing/2014/main" id="{BCA6A319-0A5D-4D88-8AE9-FA7C387861F4}"/>
            </a:ext>
          </a:extLst>
        </xdr:cNvPr>
        <xdr:cNvSpPr/>
      </xdr:nvSpPr>
      <xdr:spPr>
        <a:xfrm>
          <a:off x="9192260" y="692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57785</xdr:rowOff>
    </xdr:from>
    <xdr:to>
      <xdr:col>50</xdr:col>
      <xdr:colOff>165100</xdr:colOff>
      <xdr:row>41</xdr:row>
      <xdr:rowOff>159385</xdr:rowOff>
    </xdr:to>
    <xdr:sp macro="" textlink="">
      <xdr:nvSpPr>
        <xdr:cNvPr id="121" name="フローチャート: 判断 120">
          <a:extLst>
            <a:ext uri="{FF2B5EF4-FFF2-40B4-BE49-F238E27FC236}">
              <a16:creationId xmlns:a16="http://schemas.microsoft.com/office/drawing/2014/main" id="{B3640115-57B9-418B-85AA-BC3067E3CA21}"/>
            </a:ext>
          </a:extLst>
        </xdr:cNvPr>
        <xdr:cNvSpPr/>
      </xdr:nvSpPr>
      <xdr:spPr>
        <a:xfrm>
          <a:off x="8445500" y="69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55880</xdr:rowOff>
    </xdr:from>
    <xdr:to>
      <xdr:col>46</xdr:col>
      <xdr:colOff>38100</xdr:colOff>
      <xdr:row>41</xdr:row>
      <xdr:rowOff>157480</xdr:rowOff>
    </xdr:to>
    <xdr:sp macro="" textlink="">
      <xdr:nvSpPr>
        <xdr:cNvPr id="122" name="フローチャート: 判断 121">
          <a:extLst>
            <a:ext uri="{FF2B5EF4-FFF2-40B4-BE49-F238E27FC236}">
              <a16:creationId xmlns:a16="http://schemas.microsoft.com/office/drawing/2014/main" id="{A08FE982-859A-4D10-A859-F82F7392C976}"/>
            </a:ext>
          </a:extLst>
        </xdr:cNvPr>
        <xdr:cNvSpPr/>
      </xdr:nvSpPr>
      <xdr:spPr>
        <a:xfrm>
          <a:off x="7670800" y="6929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86360</xdr:rowOff>
    </xdr:from>
    <xdr:to>
      <xdr:col>41</xdr:col>
      <xdr:colOff>101600</xdr:colOff>
      <xdr:row>42</xdr:row>
      <xdr:rowOff>16510</xdr:rowOff>
    </xdr:to>
    <xdr:sp macro="" textlink="">
      <xdr:nvSpPr>
        <xdr:cNvPr id="123" name="フローチャート: 判断 122">
          <a:extLst>
            <a:ext uri="{FF2B5EF4-FFF2-40B4-BE49-F238E27FC236}">
              <a16:creationId xmlns:a16="http://schemas.microsoft.com/office/drawing/2014/main" id="{AC4B62BE-50B3-40E1-AFC8-398B347E2082}"/>
            </a:ext>
          </a:extLst>
        </xdr:cNvPr>
        <xdr:cNvSpPr/>
      </xdr:nvSpPr>
      <xdr:spPr>
        <a:xfrm>
          <a:off x="6873240" y="6959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80645</xdr:rowOff>
    </xdr:from>
    <xdr:to>
      <xdr:col>36</xdr:col>
      <xdr:colOff>165100</xdr:colOff>
      <xdr:row>42</xdr:row>
      <xdr:rowOff>10795</xdr:rowOff>
    </xdr:to>
    <xdr:sp macro="" textlink="">
      <xdr:nvSpPr>
        <xdr:cNvPr id="124" name="フローチャート: 判断 123">
          <a:extLst>
            <a:ext uri="{FF2B5EF4-FFF2-40B4-BE49-F238E27FC236}">
              <a16:creationId xmlns:a16="http://schemas.microsoft.com/office/drawing/2014/main" id="{B3743427-3799-4A96-AF45-D4D749DACDDD}"/>
            </a:ext>
          </a:extLst>
        </xdr:cNvPr>
        <xdr:cNvSpPr/>
      </xdr:nvSpPr>
      <xdr:spPr>
        <a:xfrm>
          <a:off x="6098540" y="6953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8B7412EC-D19C-41B0-B18B-89E29A72CE4F}"/>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B93DA267-F071-4705-87C9-CB7186F7ABEB}"/>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230B97DA-3269-4509-B2EF-A3D96175C797}"/>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4D4686F2-29E9-44B9-B650-F4FED0F43843}"/>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74BAA2A1-3007-4D71-B1E8-CDE95D7D9851}"/>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121920</xdr:rowOff>
    </xdr:from>
    <xdr:to>
      <xdr:col>55</xdr:col>
      <xdr:colOff>50800</xdr:colOff>
      <xdr:row>42</xdr:row>
      <xdr:rowOff>52070</xdr:rowOff>
    </xdr:to>
    <xdr:sp macro="" textlink="">
      <xdr:nvSpPr>
        <xdr:cNvPr id="130" name="楕円 129">
          <a:extLst>
            <a:ext uri="{FF2B5EF4-FFF2-40B4-BE49-F238E27FC236}">
              <a16:creationId xmlns:a16="http://schemas.microsoft.com/office/drawing/2014/main" id="{28CAA8BC-CB0B-4932-8FAD-1035B8387108}"/>
            </a:ext>
          </a:extLst>
        </xdr:cNvPr>
        <xdr:cNvSpPr/>
      </xdr:nvSpPr>
      <xdr:spPr>
        <a:xfrm>
          <a:off x="9192260" y="6995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36830</xdr:rowOff>
    </xdr:from>
    <xdr:ext cx="534670" cy="259080"/>
    <xdr:sp macro="" textlink="">
      <xdr:nvSpPr>
        <xdr:cNvPr id="131" name="【道路】&#10;一人当たり延長該当値テキスト">
          <a:extLst>
            <a:ext uri="{FF2B5EF4-FFF2-40B4-BE49-F238E27FC236}">
              <a16:creationId xmlns:a16="http://schemas.microsoft.com/office/drawing/2014/main" id="{458CDD50-F54F-4F67-8674-6D7955BAD930}"/>
            </a:ext>
          </a:extLst>
        </xdr:cNvPr>
        <xdr:cNvSpPr txBox="1"/>
      </xdr:nvSpPr>
      <xdr:spPr>
        <a:xfrm>
          <a:off x="9258300" y="6910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121920</xdr:rowOff>
    </xdr:from>
    <xdr:to>
      <xdr:col>50</xdr:col>
      <xdr:colOff>165100</xdr:colOff>
      <xdr:row>42</xdr:row>
      <xdr:rowOff>52070</xdr:rowOff>
    </xdr:to>
    <xdr:sp macro="" textlink="">
      <xdr:nvSpPr>
        <xdr:cNvPr id="132" name="楕円 131">
          <a:extLst>
            <a:ext uri="{FF2B5EF4-FFF2-40B4-BE49-F238E27FC236}">
              <a16:creationId xmlns:a16="http://schemas.microsoft.com/office/drawing/2014/main" id="{D7DFEB5B-1741-414C-84B5-A50E27ADD066}"/>
            </a:ext>
          </a:extLst>
        </xdr:cNvPr>
        <xdr:cNvSpPr/>
      </xdr:nvSpPr>
      <xdr:spPr>
        <a:xfrm>
          <a:off x="8445500" y="699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1270</xdr:rowOff>
    </xdr:from>
    <xdr:to>
      <xdr:col>55</xdr:col>
      <xdr:colOff>0</xdr:colOff>
      <xdr:row>42</xdr:row>
      <xdr:rowOff>1270</xdr:rowOff>
    </xdr:to>
    <xdr:cxnSp macro="">
      <xdr:nvCxnSpPr>
        <xdr:cNvPr id="133" name="直線コネクタ 132">
          <a:extLst>
            <a:ext uri="{FF2B5EF4-FFF2-40B4-BE49-F238E27FC236}">
              <a16:creationId xmlns:a16="http://schemas.microsoft.com/office/drawing/2014/main" id="{8C83670F-0171-49B3-8DCD-B8D742F72AA9}"/>
            </a:ext>
          </a:extLst>
        </xdr:cNvPr>
        <xdr:cNvCxnSpPr/>
      </xdr:nvCxnSpPr>
      <xdr:spPr>
        <a:xfrm flipV="1">
          <a:off x="8496300" y="704215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122555</xdr:rowOff>
    </xdr:from>
    <xdr:to>
      <xdr:col>46</xdr:col>
      <xdr:colOff>38100</xdr:colOff>
      <xdr:row>42</xdr:row>
      <xdr:rowOff>52705</xdr:rowOff>
    </xdr:to>
    <xdr:sp macro="" textlink="">
      <xdr:nvSpPr>
        <xdr:cNvPr id="134" name="楕円 133">
          <a:extLst>
            <a:ext uri="{FF2B5EF4-FFF2-40B4-BE49-F238E27FC236}">
              <a16:creationId xmlns:a16="http://schemas.microsoft.com/office/drawing/2014/main" id="{0039BAF6-3F5E-4F49-8A42-8219974469D4}"/>
            </a:ext>
          </a:extLst>
        </xdr:cNvPr>
        <xdr:cNvSpPr/>
      </xdr:nvSpPr>
      <xdr:spPr>
        <a:xfrm>
          <a:off x="7670800" y="6995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1270</xdr:rowOff>
    </xdr:from>
    <xdr:to>
      <xdr:col>50</xdr:col>
      <xdr:colOff>114300</xdr:colOff>
      <xdr:row>42</xdr:row>
      <xdr:rowOff>1905</xdr:rowOff>
    </xdr:to>
    <xdr:cxnSp macro="">
      <xdr:nvCxnSpPr>
        <xdr:cNvPr id="135" name="直線コネクタ 134">
          <a:extLst>
            <a:ext uri="{FF2B5EF4-FFF2-40B4-BE49-F238E27FC236}">
              <a16:creationId xmlns:a16="http://schemas.microsoft.com/office/drawing/2014/main" id="{27F63829-B5DC-4164-B191-0B0A7A0C7697}"/>
            </a:ext>
          </a:extLst>
        </xdr:cNvPr>
        <xdr:cNvCxnSpPr/>
      </xdr:nvCxnSpPr>
      <xdr:spPr>
        <a:xfrm flipV="1">
          <a:off x="7713980" y="7042150"/>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123190</xdr:rowOff>
    </xdr:from>
    <xdr:to>
      <xdr:col>41</xdr:col>
      <xdr:colOff>101600</xdr:colOff>
      <xdr:row>42</xdr:row>
      <xdr:rowOff>53340</xdr:rowOff>
    </xdr:to>
    <xdr:sp macro="" textlink="">
      <xdr:nvSpPr>
        <xdr:cNvPr id="136" name="楕円 135">
          <a:extLst>
            <a:ext uri="{FF2B5EF4-FFF2-40B4-BE49-F238E27FC236}">
              <a16:creationId xmlns:a16="http://schemas.microsoft.com/office/drawing/2014/main" id="{CEF76D92-E455-41D7-8B54-C48B71E60506}"/>
            </a:ext>
          </a:extLst>
        </xdr:cNvPr>
        <xdr:cNvSpPr/>
      </xdr:nvSpPr>
      <xdr:spPr>
        <a:xfrm>
          <a:off x="6873240" y="6996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1905</xdr:rowOff>
    </xdr:from>
    <xdr:to>
      <xdr:col>45</xdr:col>
      <xdr:colOff>177800</xdr:colOff>
      <xdr:row>42</xdr:row>
      <xdr:rowOff>2540</xdr:rowOff>
    </xdr:to>
    <xdr:cxnSp macro="">
      <xdr:nvCxnSpPr>
        <xdr:cNvPr id="137" name="直線コネクタ 136">
          <a:extLst>
            <a:ext uri="{FF2B5EF4-FFF2-40B4-BE49-F238E27FC236}">
              <a16:creationId xmlns:a16="http://schemas.microsoft.com/office/drawing/2014/main" id="{A99B6CA2-1492-4B7D-BF82-ED0AF9F1D5CD}"/>
            </a:ext>
          </a:extLst>
        </xdr:cNvPr>
        <xdr:cNvCxnSpPr/>
      </xdr:nvCxnSpPr>
      <xdr:spPr>
        <a:xfrm flipV="1">
          <a:off x="6924040" y="7042785"/>
          <a:ext cx="78994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123825</xdr:rowOff>
    </xdr:from>
    <xdr:to>
      <xdr:col>36</xdr:col>
      <xdr:colOff>165100</xdr:colOff>
      <xdr:row>42</xdr:row>
      <xdr:rowOff>53975</xdr:rowOff>
    </xdr:to>
    <xdr:sp macro="" textlink="">
      <xdr:nvSpPr>
        <xdr:cNvPr id="138" name="楕円 137">
          <a:extLst>
            <a:ext uri="{FF2B5EF4-FFF2-40B4-BE49-F238E27FC236}">
              <a16:creationId xmlns:a16="http://schemas.microsoft.com/office/drawing/2014/main" id="{D84654F7-44A3-4366-83FD-B8C123E0241F}"/>
            </a:ext>
          </a:extLst>
        </xdr:cNvPr>
        <xdr:cNvSpPr/>
      </xdr:nvSpPr>
      <xdr:spPr>
        <a:xfrm>
          <a:off x="6098540" y="6997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2540</xdr:rowOff>
    </xdr:from>
    <xdr:to>
      <xdr:col>41</xdr:col>
      <xdr:colOff>50800</xdr:colOff>
      <xdr:row>42</xdr:row>
      <xdr:rowOff>3175</xdr:rowOff>
    </xdr:to>
    <xdr:cxnSp macro="">
      <xdr:nvCxnSpPr>
        <xdr:cNvPr id="139" name="直線コネクタ 138">
          <a:extLst>
            <a:ext uri="{FF2B5EF4-FFF2-40B4-BE49-F238E27FC236}">
              <a16:creationId xmlns:a16="http://schemas.microsoft.com/office/drawing/2014/main" id="{F3544C6E-7D83-4C8F-B98C-9B6A2AE050D5}"/>
            </a:ext>
          </a:extLst>
        </xdr:cNvPr>
        <xdr:cNvCxnSpPr/>
      </xdr:nvCxnSpPr>
      <xdr:spPr>
        <a:xfrm flipV="1">
          <a:off x="6149340" y="704342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4445</xdr:rowOff>
    </xdr:from>
    <xdr:ext cx="534670" cy="259080"/>
    <xdr:sp macro="" textlink="">
      <xdr:nvSpPr>
        <xdr:cNvPr id="140" name="n_1aveValue【道路】&#10;一人当たり延長">
          <a:extLst>
            <a:ext uri="{FF2B5EF4-FFF2-40B4-BE49-F238E27FC236}">
              <a16:creationId xmlns:a16="http://schemas.microsoft.com/office/drawing/2014/main" id="{FE670A42-E8E5-4510-ADA2-FE21B0CE2EDE}"/>
            </a:ext>
          </a:extLst>
        </xdr:cNvPr>
        <xdr:cNvSpPr txBox="1"/>
      </xdr:nvSpPr>
      <xdr:spPr>
        <a:xfrm>
          <a:off x="8239125" y="6710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2540</xdr:rowOff>
    </xdr:from>
    <xdr:ext cx="532130" cy="259080"/>
    <xdr:sp macro="" textlink="">
      <xdr:nvSpPr>
        <xdr:cNvPr id="141" name="n_2aveValue【道路】&#10;一人当たり延長">
          <a:extLst>
            <a:ext uri="{FF2B5EF4-FFF2-40B4-BE49-F238E27FC236}">
              <a16:creationId xmlns:a16="http://schemas.microsoft.com/office/drawing/2014/main" id="{FB027EC6-77C7-4833-87BE-D22BEC7F0F25}"/>
            </a:ext>
          </a:extLst>
        </xdr:cNvPr>
        <xdr:cNvSpPr txBox="1"/>
      </xdr:nvSpPr>
      <xdr:spPr>
        <a:xfrm>
          <a:off x="7477125" y="6708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80.995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33020</xdr:rowOff>
    </xdr:from>
    <xdr:ext cx="532130" cy="259080"/>
    <xdr:sp macro="" textlink="">
      <xdr:nvSpPr>
        <xdr:cNvPr id="142" name="n_3aveValue【道路】&#10;一人当たり延長">
          <a:extLst>
            <a:ext uri="{FF2B5EF4-FFF2-40B4-BE49-F238E27FC236}">
              <a16:creationId xmlns:a16="http://schemas.microsoft.com/office/drawing/2014/main" id="{EA8CE147-5E31-4A72-B9B8-8B302D306225}"/>
            </a:ext>
          </a:extLst>
        </xdr:cNvPr>
        <xdr:cNvSpPr txBox="1"/>
      </xdr:nvSpPr>
      <xdr:spPr>
        <a:xfrm>
          <a:off x="6702425" y="6738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27305</xdr:rowOff>
    </xdr:from>
    <xdr:ext cx="532130" cy="259080"/>
    <xdr:sp macro="" textlink="">
      <xdr:nvSpPr>
        <xdr:cNvPr id="143" name="n_4aveValue【道路】&#10;一人当たり延長">
          <a:extLst>
            <a:ext uri="{FF2B5EF4-FFF2-40B4-BE49-F238E27FC236}">
              <a16:creationId xmlns:a16="http://schemas.microsoft.com/office/drawing/2014/main" id="{A5B25DE9-42C1-4B79-AF38-D5908F7D60BE}"/>
            </a:ext>
          </a:extLst>
        </xdr:cNvPr>
        <xdr:cNvSpPr txBox="1"/>
      </xdr:nvSpPr>
      <xdr:spPr>
        <a:xfrm>
          <a:off x="5904865" y="67329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61.350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43180</xdr:rowOff>
    </xdr:from>
    <xdr:ext cx="534670" cy="256540"/>
    <xdr:sp macro="" textlink="">
      <xdr:nvSpPr>
        <xdr:cNvPr id="144" name="n_1mainValue【道路】&#10;一人当たり延長">
          <a:extLst>
            <a:ext uri="{FF2B5EF4-FFF2-40B4-BE49-F238E27FC236}">
              <a16:creationId xmlns:a16="http://schemas.microsoft.com/office/drawing/2014/main" id="{A177A1D2-42F9-4ED3-9016-727A67F424EB}"/>
            </a:ext>
          </a:extLst>
        </xdr:cNvPr>
        <xdr:cNvSpPr txBox="1"/>
      </xdr:nvSpPr>
      <xdr:spPr>
        <a:xfrm>
          <a:off x="8239125" y="70840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43815</xdr:rowOff>
    </xdr:from>
    <xdr:ext cx="532130" cy="256540"/>
    <xdr:sp macro="" textlink="">
      <xdr:nvSpPr>
        <xdr:cNvPr id="145" name="n_2mainValue【道路】&#10;一人当たり延長">
          <a:extLst>
            <a:ext uri="{FF2B5EF4-FFF2-40B4-BE49-F238E27FC236}">
              <a16:creationId xmlns:a16="http://schemas.microsoft.com/office/drawing/2014/main" id="{EE843769-AEA9-46B5-98D7-29F33D4F083B}"/>
            </a:ext>
          </a:extLst>
        </xdr:cNvPr>
        <xdr:cNvSpPr txBox="1"/>
      </xdr:nvSpPr>
      <xdr:spPr>
        <a:xfrm>
          <a:off x="7477125" y="70846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42</xdr:row>
      <xdr:rowOff>44450</xdr:rowOff>
    </xdr:from>
    <xdr:ext cx="532130" cy="259080"/>
    <xdr:sp macro="" textlink="">
      <xdr:nvSpPr>
        <xdr:cNvPr id="146" name="n_3mainValue【道路】&#10;一人当たり延長">
          <a:extLst>
            <a:ext uri="{FF2B5EF4-FFF2-40B4-BE49-F238E27FC236}">
              <a16:creationId xmlns:a16="http://schemas.microsoft.com/office/drawing/2014/main" id="{C4CF81F3-AACB-4446-94FF-D5BCF33124E6}"/>
            </a:ext>
          </a:extLst>
        </xdr:cNvPr>
        <xdr:cNvSpPr txBox="1"/>
      </xdr:nvSpPr>
      <xdr:spPr>
        <a:xfrm>
          <a:off x="6702425" y="7085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42</xdr:row>
      <xdr:rowOff>45085</xdr:rowOff>
    </xdr:from>
    <xdr:ext cx="532130" cy="258445"/>
    <xdr:sp macro="" textlink="">
      <xdr:nvSpPr>
        <xdr:cNvPr id="147" name="n_4mainValue【道路】&#10;一人当たり延長">
          <a:extLst>
            <a:ext uri="{FF2B5EF4-FFF2-40B4-BE49-F238E27FC236}">
              <a16:creationId xmlns:a16="http://schemas.microsoft.com/office/drawing/2014/main" id="{7823EE71-E179-40E6-872A-3DB1750B429E}"/>
            </a:ext>
          </a:extLst>
        </xdr:cNvPr>
        <xdr:cNvSpPr txBox="1"/>
      </xdr:nvSpPr>
      <xdr:spPr>
        <a:xfrm>
          <a:off x="5904865" y="70859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5351BEF-6407-446C-9CB2-DEF380039D3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45C4E3E-DB4C-4AA9-B724-9AAFDEDCFAB9}"/>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2ECB14A-7B7C-4717-8B93-91EFBB0C2413}"/>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FCECDDA-4DE4-4DDA-9CF2-0D0B9AA514D1}"/>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520219E-6DD1-4584-A7CC-D4F92B824A23}"/>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CD97174-9999-46EB-99EC-A3249A88EC8C}"/>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423AE09-EDCF-4923-ABEE-8780564D77E7}"/>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57082B4-7F33-4678-BDA3-591630A8F6FC}"/>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6" name="テキスト ボックス 155">
          <a:extLst>
            <a:ext uri="{FF2B5EF4-FFF2-40B4-BE49-F238E27FC236}">
              <a16:creationId xmlns:a16="http://schemas.microsoft.com/office/drawing/2014/main" id="{49605833-EBBB-4B12-8C66-1758653368EF}"/>
            </a:ext>
          </a:extLst>
        </xdr:cNvPr>
        <xdr:cNvSpPr txBox="1"/>
      </xdr:nvSpPr>
      <xdr:spPr>
        <a:xfrm>
          <a:off x="655320" y="875538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32F8852-5790-4282-A062-F9E88BCF0996}"/>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8" name="テキスト ボックス 157">
          <a:extLst>
            <a:ext uri="{FF2B5EF4-FFF2-40B4-BE49-F238E27FC236}">
              <a16:creationId xmlns:a16="http://schemas.microsoft.com/office/drawing/2014/main" id="{6B73290D-A2EF-4B3A-8A39-52BA9E561050}"/>
            </a:ext>
          </a:extLst>
        </xdr:cNvPr>
        <xdr:cNvSpPr txBox="1"/>
      </xdr:nvSpPr>
      <xdr:spPr>
        <a:xfrm>
          <a:off x="271780" y="110401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934BE91D-8DC3-44FA-8D1A-A17F30658B52}"/>
            </a:ext>
          </a:extLst>
        </xdr:cNvPr>
        <xdr:cNvCxnSpPr/>
      </xdr:nvCxnSpPr>
      <xdr:spPr>
        <a:xfrm>
          <a:off x="67056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60" name="テキスト ボックス 159">
          <a:extLst>
            <a:ext uri="{FF2B5EF4-FFF2-40B4-BE49-F238E27FC236}">
              <a16:creationId xmlns:a16="http://schemas.microsoft.com/office/drawing/2014/main" id="{781318C6-22A5-4207-BB29-A212F729912D}"/>
            </a:ext>
          </a:extLst>
        </xdr:cNvPr>
        <xdr:cNvSpPr txBox="1"/>
      </xdr:nvSpPr>
      <xdr:spPr>
        <a:xfrm>
          <a:off x="271780" y="107213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2D7905B5-CF58-4DB0-9681-5602A0E17C3E}"/>
            </a:ext>
          </a:extLst>
        </xdr:cNvPr>
        <xdr:cNvCxnSpPr/>
      </xdr:nvCxnSpPr>
      <xdr:spPr>
        <a:xfrm>
          <a:off x="67056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94D6AD92-F6D6-41A9-8031-41C69EBD6492}"/>
            </a:ext>
          </a:extLst>
        </xdr:cNvPr>
        <xdr:cNvSpPr txBox="1"/>
      </xdr:nvSpPr>
      <xdr:spPr>
        <a:xfrm>
          <a:off x="33591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1E1B1573-AA5C-4393-ACAE-C2C213AC5A0F}"/>
            </a:ext>
          </a:extLst>
        </xdr:cNvPr>
        <xdr:cNvCxnSpPr/>
      </xdr:nvCxnSpPr>
      <xdr:spPr>
        <a:xfrm>
          <a:off x="67056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64" name="テキスト ボックス 163">
          <a:extLst>
            <a:ext uri="{FF2B5EF4-FFF2-40B4-BE49-F238E27FC236}">
              <a16:creationId xmlns:a16="http://schemas.microsoft.com/office/drawing/2014/main" id="{4BF61ED3-8277-4BD3-B583-84990E937289}"/>
            </a:ext>
          </a:extLst>
        </xdr:cNvPr>
        <xdr:cNvSpPr txBox="1"/>
      </xdr:nvSpPr>
      <xdr:spPr>
        <a:xfrm>
          <a:off x="335915" y="100793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9C78D322-0EAD-4CAE-AA3B-A788CD97328B}"/>
            </a:ext>
          </a:extLst>
        </xdr:cNvPr>
        <xdr:cNvCxnSpPr/>
      </xdr:nvCxnSpPr>
      <xdr:spPr>
        <a:xfrm>
          <a:off x="67056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F107C5F6-84CE-4ACF-8904-3B4E9728FF38}"/>
            </a:ext>
          </a:extLst>
        </xdr:cNvPr>
        <xdr:cNvSpPr txBox="1"/>
      </xdr:nvSpPr>
      <xdr:spPr>
        <a:xfrm>
          <a:off x="33591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ABD2342D-7B0E-4564-AFD7-676DA9515B21}"/>
            </a:ext>
          </a:extLst>
        </xdr:cNvPr>
        <xdr:cNvCxnSpPr/>
      </xdr:nvCxnSpPr>
      <xdr:spPr>
        <a:xfrm>
          <a:off x="67056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8" name="テキスト ボックス 167">
          <a:extLst>
            <a:ext uri="{FF2B5EF4-FFF2-40B4-BE49-F238E27FC236}">
              <a16:creationId xmlns:a16="http://schemas.microsoft.com/office/drawing/2014/main" id="{FDC92F2D-DBE0-41D0-A142-4972219E2383}"/>
            </a:ext>
          </a:extLst>
        </xdr:cNvPr>
        <xdr:cNvSpPr txBox="1"/>
      </xdr:nvSpPr>
      <xdr:spPr>
        <a:xfrm>
          <a:off x="335915" y="944181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43F3D33B-DD8D-43B4-BC8C-86A5E012B1CF}"/>
            </a:ext>
          </a:extLst>
        </xdr:cNvPr>
        <xdr:cNvCxnSpPr/>
      </xdr:nvCxnSpPr>
      <xdr:spPr>
        <a:xfrm>
          <a:off x="67056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70" name="テキスト ボックス 169">
          <a:extLst>
            <a:ext uri="{FF2B5EF4-FFF2-40B4-BE49-F238E27FC236}">
              <a16:creationId xmlns:a16="http://schemas.microsoft.com/office/drawing/2014/main" id="{302F20BC-037A-42E0-923E-30551D441C85}"/>
            </a:ext>
          </a:extLst>
        </xdr:cNvPr>
        <xdr:cNvSpPr txBox="1"/>
      </xdr:nvSpPr>
      <xdr:spPr>
        <a:xfrm>
          <a:off x="377190" y="912241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9D4DF0A-5495-4455-9CE0-47C58BF6D2EF}"/>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0B0286C-9409-4C69-B016-55E70CBBE7BE}"/>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70485</xdr:rowOff>
    </xdr:to>
    <xdr:cxnSp macro="">
      <xdr:nvCxnSpPr>
        <xdr:cNvPr id="173" name="直線コネクタ 172">
          <a:extLst>
            <a:ext uri="{FF2B5EF4-FFF2-40B4-BE49-F238E27FC236}">
              <a16:creationId xmlns:a16="http://schemas.microsoft.com/office/drawing/2014/main" id="{DF7CEF94-2816-49CA-B753-56F3C892A039}"/>
            </a:ext>
          </a:extLst>
        </xdr:cNvPr>
        <xdr:cNvCxnSpPr/>
      </xdr:nvCxnSpPr>
      <xdr:spPr>
        <a:xfrm flipV="1">
          <a:off x="4086225" y="937069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74930</xdr:rowOff>
    </xdr:from>
    <xdr:ext cx="405130" cy="256540"/>
    <xdr:sp macro="" textlink="">
      <xdr:nvSpPr>
        <xdr:cNvPr id="174" name="【橋りょう・トンネル】&#10;有形固定資産減価償却率最小値テキスト">
          <a:extLst>
            <a:ext uri="{FF2B5EF4-FFF2-40B4-BE49-F238E27FC236}">
              <a16:creationId xmlns:a16="http://schemas.microsoft.com/office/drawing/2014/main" id="{D5DB076F-7F4A-4C6B-9BC7-D97FC88F5BEC}"/>
            </a:ext>
          </a:extLst>
        </xdr:cNvPr>
        <xdr:cNvSpPr txBox="1"/>
      </xdr:nvSpPr>
      <xdr:spPr>
        <a:xfrm>
          <a:off x="4124960" y="10803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a:extLst>
            <a:ext uri="{FF2B5EF4-FFF2-40B4-BE49-F238E27FC236}">
              <a16:creationId xmlns:a16="http://schemas.microsoft.com/office/drawing/2014/main" id="{82DCF506-23DE-4055-A19B-FDADCC7E444C}"/>
            </a:ext>
          </a:extLst>
        </xdr:cNvPr>
        <xdr:cNvCxnSpPr/>
      </xdr:nvCxnSpPr>
      <xdr:spPr>
        <a:xfrm>
          <a:off x="4020820" y="10799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97790</xdr:rowOff>
    </xdr:from>
    <xdr:ext cx="340360" cy="256540"/>
    <xdr:sp macro="" textlink="">
      <xdr:nvSpPr>
        <xdr:cNvPr id="176" name="【橋りょう・トンネル】&#10;有形固定資産減価償却率最大値テキスト">
          <a:extLst>
            <a:ext uri="{FF2B5EF4-FFF2-40B4-BE49-F238E27FC236}">
              <a16:creationId xmlns:a16="http://schemas.microsoft.com/office/drawing/2014/main" id="{CCA8B515-0CE5-4BCA-81A8-6F3183DC8C0A}"/>
            </a:ext>
          </a:extLst>
        </xdr:cNvPr>
        <xdr:cNvSpPr txBox="1"/>
      </xdr:nvSpPr>
      <xdr:spPr>
        <a:xfrm>
          <a:off x="4124960" y="915035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77" name="直線コネクタ 176">
          <a:extLst>
            <a:ext uri="{FF2B5EF4-FFF2-40B4-BE49-F238E27FC236}">
              <a16:creationId xmlns:a16="http://schemas.microsoft.com/office/drawing/2014/main" id="{9D410E81-9A4B-458E-906E-84B644561ACB}"/>
            </a:ext>
          </a:extLst>
        </xdr:cNvPr>
        <xdr:cNvCxnSpPr/>
      </xdr:nvCxnSpPr>
      <xdr:spPr>
        <a:xfrm>
          <a:off x="4020820" y="9370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138430</xdr:rowOff>
    </xdr:from>
    <xdr:ext cx="405130" cy="259080"/>
    <xdr:sp macro="" textlink="">
      <xdr:nvSpPr>
        <xdr:cNvPr id="178" name="【橋りょう・トンネル】&#10;有形固定資産減価償却率平均値テキスト">
          <a:extLst>
            <a:ext uri="{FF2B5EF4-FFF2-40B4-BE49-F238E27FC236}">
              <a16:creationId xmlns:a16="http://schemas.microsoft.com/office/drawing/2014/main" id="{1A5DB7F0-C59E-4CDD-BE01-3C4B495330E4}"/>
            </a:ext>
          </a:extLst>
        </xdr:cNvPr>
        <xdr:cNvSpPr txBox="1"/>
      </xdr:nvSpPr>
      <xdr:spPr>
        <a:xfrm>
          <a:off x="4124960" y="10029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115570</xdr:rowOff>
    </xdr:from>
    <xdr:to>
      <xdr:col>24</xdr:col>
      <xdr:colOff>114300</xdr:colOff>
      <xdr:row>61</xdr:row>
      <xdr:rowOff>45720</xdr:rowOff>
    </xdr:to>
    <xdr:sp macro="" textlink="">
      <xdr:nvSpPr>
        <xdr:cNvPr id="179" name="フローチャート: 判断 178">
          <a:extLst>
            <a:ext uri="{FF2B5EF4-FFF2-40B4-BE49-F238E27FC236}">
              <a16:creationId xmlns:a16="http://schemas.microsoft.com/office/drawing/2014/main" id="{5E71ADC7-720C-487F-AA6F-1396DFC4A44F}"/>
            </a:ext>
          </a:extLst>
        </xdr:cNvPr>
        <xdr:cNvSpPr/>
      </xdr:nvSpPr>
      <xdr:spPr>
        <a:xfrm>
          <a:off x="4036060" y="10173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102870</xdr:rowOff>
    </xdr:from>
    <xdr:to>
      <xdr:col>20</xdr:col>
      <xdr:colOff>38100</xdr:colOff>
      <xdr:row>61</xdr:row>
      <xdr:rowOff>33020</xdr:rowOff>
    </xdr:to>
    <xdr:sp macro="" textlink="">
      <xdr:nvSpPr>
        <xdr:cNvPr id="180" name="フローチャート: 判断 179">
          <a:extLst>
            <a:ext uri="{FF2B5EF4-FFF2-40B4-BE49-F238E27FC236}">
              <a16:creationId xmlns:a16="http://schemas.microsoft.com/office/drawing/2014/main" id="{345A8A97-5CF0-4B34-BE38-AC90DF0C1B7A}"/>
            </a:ext>
          </a:extLst>
        </xdr:cNvPr>
        <xdr:cNvSpPr/>
      </xdr:nvSpPr>
      <xdr:spPr>
        <a:xfrm>
          <a:off x="3312160" y="10161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99695</xdr:rowOff>
    </xdr:from>
    <xdr:to>
      <xdr:col>15</xdr:col>
      <xdr:colOff>101600</xdr:colOff>
      <xdr:row>61</xdr:row>
      <xdr:rowOff>29845</xdr:rowOff>
    </xdr:to>
    <xdr:sp macro="" textlink="">
      <xdr:nvSpPr>
        <xdr:cNvPr id="181" name="フローチャート: 判断 180">
          <a:extLst>
            <a:ext uri="{FF2B5EF4-FFF2-40B4-BE49-F238E27FC236}">
              <a16:creationId xmlns:a16="http://schemas.microsoft.com/office/drawing/2014/main" id="{00533F58-76ED-47DB-97AA-3A6B77C7D3AC}"/>
            </a:ext>
          </a:extLst>
        </xdr:cNvPr>
        <xdr:cNvSpPr/>
      </xdr:nvSpPr>
      <xdr:spPr>
        <a:xfrm>
          <a:off x="2514600" y="1015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82" name="フローチャート: 判断 181">
          <a:extLst>
            <a:ext uri="{FF2B5EF4-FFF2-40B4-BE49-F238E27FC236}">
              <a16:creationId xmlns:a16="http://schemas.microsoft.com/office/drawing/2014/main" id="{0ECE0689-9EF0-4D6D-88C8-9218967768BA}"/>
            </a:ext>
          </a:extLst>
        </xdr:cNvPr>
        <xdr:cNvSpPr/>
      </xdr:nvSpPr>
      <xdr:spPr>
        <a:xfrm>
          <a:off x="1739900" y="1016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71755</xdr:rowOff>
    </xdr:from>
    <xdr:to>
      <xdr:col>6</xdr:col>
      <xdr:colOff>38100</xdr:colOff>
      <xdr:row>61</xdr:row>
      <xdr:rowOff>1905</xdr:rowOff>
    </xdr:to>
    <xdr:sp macro="" textlink="">
      <xdr:nvSpPr>
        <xdr:cNvPr id="183" name="フローチャート: 判断 182">
          <a:extLst>
            <a:ext uri="{FF2B5EF4-FFF2-40B4-BE49-F238E27FC236}">
              <a16:creationId xmlns:a16="http://schemas.microsoft.com/office/drawing/2014/main" id="{BA3DB049-73DA-4C47-86A8-B41D5000640E}"/>
            </a:ext>
          </a:extLst>
        </xdr:cNvPr>
        <xdr:cNvSpPr/>
      </xdr:nvSpPr>
      <xdr:spPr>
        <a:xfrm>
          <a:off x="965200" y="10130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560302CE-0DAA-4AC6-BC9B-B8E472E4080D}"/>
            </a:ext>
          </a:extLst>
        </xdr:cNvPr>
        <xdr:cNvSpPr txBox="1"/>
      </xdr:nvSpPr>
      <xdr:spPr>
        <a:xfrm>
          <a:off x="391922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C33D0A84-713A-44A5-AA21-4768A15E24DF}"/>
            </a:ext>
          </a:extLst>
        </xdr:cNvPr>
        <xdr:cNvSpPr txBox="1"/>
      </xdr:nvSpPr>
      <xdr:spPr>
        <a:xfrm>
          <a:off x="31877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646C22F9-4091-43F5-8329-2932BE0AC4ED}"/>
            </a:ext>
          </a:extLst>
        </xdr:cNvPr>
        <xdr:cNvSpPr txBox="1"/>
      </xdr:nvSpPr>
      <xdr:spPr>
        <a:xfrm>
          <a:off x="23977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C487ED61-3786-4A95-B730-28A39433F434}"/>
            </a:ext>
          </a:extLst>
        </xdr:cNvPr>
        <xdr:cNvSpPr txBox="1"/>
      </xdr:nvSpPr>
      <xdr:spPr>
        <a:xfrm>
          <a:off x="16230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EFED3D6-90D4-48CE-B854-37048FA471A0}"/>
            </a:ext>
          </a:extLst>
        </xdr:cNvPr>
        <xdr:cNvSpPr txBox="1"/>
      </xdr:nvSpPr>
      <xdr:spPr>
        <a:xfrm>
          <a:off x="8407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20955</xdr:rowOff>
    </xdr:from>
    <xdr:to>
      <xdr:col>24</xdr:col>
      <xdr:colOff>114300</xdr:colOff>
      <xdr:row>61</xdr:row>
      <xdr:rowOff>122555</xdr:rowOff>
    </xdr:to>
    <xdr:sp macro="" textlink="">
      <xdr:nvSpPr>
        <xdr:cNvPr id="189" name="楕円 188">
          <a:extLst>
            <a:ext uri="{FF2B5EF4-FFF2-40B4-BE49-F238E27FC236}">
              <a16:creationId xmlns:a16="http://schemas.microsoft.com/office/drawing/2014/main" id="{304CF66F-8698-4BE9-B4A5-05845FF2CB32}"/>
            </a:ext>
          </a:extLst>
        </xdr:cNvPr>
        <xdr:cNvSpPr/>
      </xdr:nvSpPr>
      <xdr:spPr>
        <a:xfrm>
          <a:off x="4036060" y="102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170815</xdr:rowOff>
    </xdr:from>
    <xdr:ext cx="405130" cy="258445"/>
    <xdr:sp macro="" textlink="">
      <xdr:nvSpPr>
        <xdr:cNvPr id="190" name="【橋りょう・トンネル】&#10;有形固定資産減価償却率該当値テキスト">
          <a:extLst>
            <a:ext uri="{FF2B5EF4-FFF2-40B4-BE49-F238E27FC236}">
              <a16:creationId xmlns:a16="http://schemas.microsoft.com/office/drawing/2014/main" id="{54248C3E-011E-4DC8-BA36-FE7705336969}"/>
            </a:ext>
          </a:extLst>
        </xdr:cNvPr>
        <xdr:cNvSpPr txBox="1"/>
      </xdr:nvSpPr>
      <xdr:spPr>
        <a:xfrm>
          <a:off x="4124960" y="10229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1" name="楕円 190">
          <a:extLst>
            <a:ext uri="{FF2B5EF4-FFF2-40B4-BE49-F238E27FC236}">
              <a16:creationId xmlns:a16="http://schemas.microsoft.com/office/drawing/2014/main" id="{7A0F8B22-6007-4105-BC36-4976C025F919}"/>
            </a:ext>
          </a:extLst>
        </xdr:cNvPr>
        <xdr:cNvSpPr/>
      </xdr:nvSpPr>
      <xdr:spPr>
        <a:xfrm>
          <a:off x="331216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71755</xdr:rowOff>
    </xdr:to>
    <xdr:cxnSp macro="">
      <xdr:nvCxnSpPr>
        <xdr:cNvPr id="192" name="直線コネクタ 191">
          <a:extLst>
            <a:ext uri="{FF2B5EF4-FFF2-40B4-BE49-F238E27FC236}">
              <a16:creationId xmlns:a16="http://schemas.microsoft.com/office/drawing/2014/main" id="{6A0BCAFD-453D-4767-9ED5-95E37402D4CB}"/>
            </a:ext>
          </a:extLst>
        </xdr:cNvPr>
        <xdr:cNvCxnSpPr/>
      </xdr:nvCxnSpPr>
      <xdr:spPr>
        <a:xfrm>
          <a:off x="3355340" y="10271760"/>
          <a:ext cx="73152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140335</xdr:rowOff>
    </xdr:from>
    <xdr:to>
      <xdr:col>15</xdr:col>
      <xdr:colOff>101600</xdr:colOff>
      <xdr:row>61</xdr:row>
      <xdr:rowOff>70485</xdr:rowOff>
    </xdr:to>
    <xdr:sp macro="" textlink="">
      <xdr:nvSpPr>
        <xdr:cNvPr id="193" name="楕円 192">
          <a:extLst>
            <a:ext uri="{FF2B5EF4-FFF2-40B4-BE49-F238E27FC236}">
              <a16:creationId xmlns:a16="http://schemas.microsoft.com/office/drawing/2014/main" id="{15C17B4D-5DA6-4729-A464-4B452184C154}"/>
            </a:ext>
          </a:extLst>
        </xdr:cNvPr>
        <xdr:cNvSpPr/>
      </xdr:nvSpPr>
      <xdr:spPr>
        <a:xfrm>
          <a:off x="2514600" y="10198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19685</xdr:rowOff>
    </xdr:from>
    <xdr:to>
      <xdr:col>19</xdr:col>
      <xdr:colOff>177800</xdr:colOff>
      <xdr:row>61</xdr:row>
      <xdr:rowOff>45720</xdr:rowOff>
    </xdr:to>
    <xdr:cxnSp macro="">
      <xdr:nvCxnSpPr>
        <xdr:cNvPr id="194" name="直線コネクタ 193">
          <a:extLst>
            <a:ext uri="{FF2B5EF4-FFF2-40B4-BE49-F238E27FC236}">
              <a16:creationId xmlns:a16="http://schemas.microsoft.com/office/drawing/2014/main" id="{49F3EEEB-5A05-4635-BEA6-25F2ACCCC945}"/>
            </a:ext>
          </a:extLst>
        </xdr:cNvPr>
        <xdr:cNvCxnSpPr/>
      </xdr:nvCxnSpPr>
      <xdr:spPr>
        <a:xfrm>
          <a:off x="2565400" y="10245725"/>
          <a:ext cx="78994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115570</xdr:rowOff>
    </xdr:from>
    <xdr:to>
      <xdr:col>10</xdr:col>
      <xdr:colOff>165100</xdr:colOff>
      <xdr:row>61</xdr:row>
      <xdr:rowOff>45720</xdr:rowOff>
    </xdr:to>
    <xdr:sp macro="" textlink="">
      <xdr:nvSpPr>
        <xdr:cNvPr id="195" name="楕円 194">
          <a:extLst>
            <a:ext uri="{FF2B5EF4-FFF2-40B4-BE49-F238E27FC236}">
              <a16:creationId xmlns:a16="http://schemas.microsoft.com/office/drawing/2014/main" id="{9BFBF9E3-EE26-4497-B8D3-680B6F454C35}"/>
            </a:ext>
          </a:extLst>
        </xdr:cNvPr>
        <xdr:cNvSpPr/>
      </xdr:nvSpPr>
      <xdr:spPr>
        <a:xfrm>
          <a:off x="1739900" y="1017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166370</xdr:rowOff>
    </xdr:from>
    <xdr:to>
      <xdr:col>15</xdr:col>
      <xdr:colOff>50800</xdr:colOff>
      <xdr:row>61</xdr:row>
      <xdr:rowOff>19685</xdr:rowOff>
    </xdr:to>
    <xdr:cxnSp macro="">
      <xdr:nvCxnSpPr>
        <xdr:cNvPr id="196" name="直線コネクタ 195">
          <a:extLst>
            <a:ext uri="{FF2B5EF4-FFF2-40B4-BE49-F238E27FC236}">
              <a16:creationId xmlns:a16="http://schemas.microsoft.com/office/drawing/2014/main" id="{1292281B-80EF-4656-9FDC-B90DDA4FD5D2}"/>
            </a:ext>
          </a:extLst>
        </xdr:cNvPr>
        <xdr:cNvCxnSpPr/>
      </xdr:nvCxnSpPr>
      <xdr:spPr>
        <a:xfrm>
          <a:off x="1790700" y="10224770"/>
          <a:ext cx="774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91440</xdr:rowOff>
    </xdr:from>
    <xdr:to>
      <xdr:col>6</xdr:col>
      <xdr:colOff>38100</xdr:colOff>
      <xdr:row>61</xdr:row>
      <xdr:rowOff>21590</xdr:rowOff>
    </xdr:to>
    <xdr:sp macro="" textlink="">
      <xdr:nvSpPr>
        <xdr:cNvPr id="197" name="楕円 196">
          <a:extLst>
            <a:ext uri="{FF2B5EF4-FFF2-40B4-BE49-F238E27FC236}">
              <a16:creationId xmlns:a16="http://schemas.microsoft.com/office/drawing/2014/main" id="{C602D0D0-C447-4862-A09F-49617F974DCF}"/>
            </a:ext>
          </a:extLst>
        </xdr:cNvPr>
        <xdr:cNvSpPr/>
      </xdr:nvSpPr>
      <xdr:spPr>
        <a:xfrm>
          <a:off x="965200" y="10149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142240</xdr:rowOff>
    </xdr:from>
    <xdr:to>
      <xdr:col>10</xdr:col>
      <xdr:colOff>114300</xdr:colOff>
      <xdr:row>60</xdr:row>
      <xdr:rowOff>166370</xdr:rowOff>
    </xdr:to>
    <xdr:cxnSp macro="">
      <xdr:nvCxnSpPr>
        <xdr:cNvPr id="198" name="直線コネクタ 197">
          <a:extLst>
            <a:ext uri="{FF2B5EF4-FFF2-40B4-BE49-F238E27FC236}">
              <a16:creationId xmlns:a16="http://schemas.microsoft.com/office/drawing/2014/main" id="{649FD966-2C69-4653-B9F1-4AF4538EDA38}"/>
            </a:ext>
          </a:extLst>
        </xdr:cNvPr>
        <xdr:cNvCxnSpPr/>
      </xdr:nvCxnSpPr>
      <xdr:spPr>
        <a:xfrm>
          <a:off x="1008380" y="10200640"/>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49530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B3D326D1-584E-470C-A122-BDB648776617}"/>
            </a:ext>
          </a:extLst>
        </xdr:cNvPr>
        <xdr:cNvSpPr txBox="1"/>
      </xdr:nvSpPr>
      <xdr:spPr>
        <a:xfrm>
          <a:off x="3170555" y="9940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46355</xdr:rowOff>
    </xdr:from>
    <xdr:ext cx="402590" cy="259080"/>
    <xdr:sp macro="" textlink="">
      <xdr:nvSpPr>
        <xdr:cNvPr id="200" name="n_2aveValue【橋りょう・トンネル】&#10;有形固定資産減価償却率">
          <a:extLst>
            <a:ext uri="{FF2B5EF4-FFF2-40B4-BE49-F238E27FC236}">
              <a16:creationId xmlns:a16="http://schemas.microsoft.com/office/drawing/2014/main" id="{0415B320-CF8F-4D0F-BDAE-AF2E27A20E96}"/>
            </a:ext>
          </a:extLst>
        </xdr:cNvPr>
        <xdr:cNvSpPr txBox="1"/>
      </xdr:nvSpPr>
      <xdr:spPr>
        <a:xfrm>
          <a:off x="2385695" y="99371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57785</xdr:rowOff>
    </xdr:from>
    <xdr:ext cx="402590" cy="259080"/>
    <xdr:sp macro="" textlink="">
      <xdr:nvSpPr>
        <xdr:cNvPr id="201" name="n_3aveValue【橋りょう・トンネル】&#10;有形固定資産減価償却率">
          <a:extLst>
            <a:ext uri="{FF2B5EF4-FFF2-40B4-BE49-F238E27FC236}">
              <a16:creationId xmlns:a16="http://schemas.microsoft.com/office/drawing/2014/main" id="{04E6D11F-C68F-4447-A4FA-5F61FB49231C}"/>
            </a:ext>
          </a:extLst>
        </xdr:cNvPr>
        <xdr:cNvSpPr txBox="1"/>
      </xdr:nvSpPr>
      <xdr:spPr>
        <a:xfrm>
          <a:off x="1610995" y="99485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18415</xdr:rowOff>
    </xdr:from>
    <xdr:ext cx="402590" cy="256540"/>
    <xdr:sp macro="" textlink="">
      <xdr:nvSpPr>
        <xdr:cNvPr id="202" name="n_4aveValue【橋りょう・トンネル】&#10;有形固定資産減価償却率">
          <a:extLst>
            <a:ext uri="{FF2B5EF4-FFF2-40B4-BE49-F238E27FC236}">
              <a16:creationId xmlns:a16="http://schemas.microsoft.com/office/drawing/2014/main" id="{A5C4D1BC-EFB3-4C7C-9B9F-8F2FD3080A62}"/>
            </a:ext>
          </a:extLst>
        </xdr:cNvPr>
        <xdr:cNvSpPr txBox="1"/>
      </xdr:nvSpPr>
      <xdr:spPr>
        <a:xfrm>
          <a:off x="836295" y="99091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87630</xdr:rowOff>
    </xdr:from>
    <xdr:ext cx="405130" cy="256540"/>
    <xdr:sp macro="" textlink="">
      <xdr:nvSpPr>
        <xdr:cNvPr id="203" name="n_1mainValue【橋りょう・トンネル】&#10;有形固定資産減価償却率">
          <a:extLst>
            <a:ext uri="{FF2B5EF4-FFF2-40B4-BE49-F238E27FC236}">
              <a16:creationId xmlns:a16="http://schemas.microsoft.com/office/drawing/2014/main" id="{ABFDD9EB-8681-4DFA-89BE-A55359C6A96C}"/>
            </a:ext>
          </a:extLst>
        </xdr:cNvPr>
        <xdr:cNvSpPr txBox="1"/>
      </xdr:nvSpPr>
      <xdr:spPr>
        <a:xfrm>
          <a:off x="3170555" y="103136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61595</xdr:rowOff>
    </xdr:from>
    <xdr:ext cx="402590" cy="259080"/>
    <xdr:sp macro="" textlink="">
      <xdr:nvSpPr>
        <xdr:cNvPr id="204" name="n_2mainValue【橋りょう・トンネル】&#10;有形固定資産減価償却率">
          <a:extLst>
            <a:ext uri="{FF2B5EF4-FFF2-40B4-BE49-F238E27FC236}">
              <a16:creationId xmlns:a16="http://schemas.microsoft.com/office/drawing/2014/main" id="{8FC52235-51C8-4FB9-9DE7-6E7DA5AB58AB}"/>
            </a:ext>
          </a:extLst>
        </xdr:cNvPr>
        <xdr:cNvSpPr txBox="1"/>
      </xdr:nvSpPr>
      <xdr:spPr>
        <a:xfrm>
          <a:off x="2385695" y="10287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36830</xdr:rowOff>
    </xdr:from>
    <xdr:ext cx="402590" cy="259080"/>
    <xdr:sp macro="" textlink="">
      <xdr:nvSpPr>
        <xdr:cNvPr id="205" name="n_3mainValue【橋りょう・トンネル】&#10;有形固定資産減価償却率">
          <a:extLst>
            <a:ext uri="{FF2B5EF4-FFF2-40B4-BE49-F238E27FC236}">
              <a16:creationId xmlns:a16="http://schemas.microsoft.com/office/drawing/2014/main" id="{25EF03C0-5B90-423D-9955-8973A9F07351}"/>
            </a:ext>
          </a:extLst>
        </xdr:cNvPr>
        <xdr:cNvSpPr txBox="1"/>
      </xdr:nvSpPr>
      <xdr:spPr>
        <a:xfrm>
          <a:off x="1610995" y="10262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12700</xdr:rowOff>
    </xdr:from>
    <xdr:ext cx="402590" cy="259080"/>
    <xdr:sp macro="" textlink="">
      <xdr:nvSpPr>
        <xdr:cNvPr id="206" name="n_4mainValue【橋りょう・トンネル】&#10;有形固定資産減価償却率">
          <a:extLst>
            <a:ext uri="{FF2B5EF4-FFF2-40B4-BE49-F238E27FC236}">
              <a16:creationId xmlns:a16="http://schemas.microsoft.com/office/drawing/2014/main" id="{7B3B4876-EE79-4761-8B08-F45D3CC6B46E}"/>
            </a:ext>
          </a:extLst>
        </xdr:cNvPr>
        <xdr:cNvSpPr txBox="1"/>
      </xdr:nvSpPr>
      <xdr:spPr>
        <a:xfrm>
          <a:off x="836295" y="10238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F1507FD-E970-41D8-8DED-5E3A532684C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8F0A441-E5CF-4965-88EC-0B8E71FA1F2A}"/>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A0595FB-91DE-43CB-B2DC-6AB45FFF2308}"/>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57E9FD6-E1D2-4914-9064-C393C789FCDB}"/>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BC8D280-ABF0-4C04-A8F1-8AD4B09014F1}"/>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DA50B71-840F-481E-9317-B884D48F0674}"/>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8EED0D8-7669-4607-9C07-5431194BCEB7}"/>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B5E44B3-B3EB-4A89-86CE-F020B827F26B}"/>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5" name="テキスト ボックス 214">
          <a:extLst>
            <a:ext uri="{FF2B5EF4-FFF2-40B4-BE49-F238E27FC236}">
              <a16:creationId xmlns:a16="http://schemas.microsoft.com/office/drawing/2014/main" id="{A2D5E6E7-CA81-466C-9F05-6E03105AE2FF}"/>
            </a:ext>
          </a:extLst>
        </xdr:cNvPr>
        <xdr:cNvSpPr txBox="1"/>
      </xdr:nvSpPr>
      <xdr:spPr>
        <a:xfrm>
          <a:off x="5788660" y="875538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A1EADEE-AF1B-4E26-8F4D-5E5682507C03}"/>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EE2466C-7449-4F1F-8D7A-C6227907D820}"/>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18" name="テキスト ボックス 217">
          <a:extLst>
            <a:ext uri="{FF2B5EF4-FFF2-40B4-BE49-F238E27FC236}">
              <a16:creationId xmlns:a16="http://schemas.microsoft.com/office/drawing/2014/main" id="{BB5A2655-5666-4895-9332-F06363E57E00}"/>
            </a:ext>
          </a:extLst>
        </xdr:cNvPr>
        <xdr:cNvSpPr txBox="1"/>
      </xdr:nvSpPr>
      <xdr:spPr>
        <a:xfrm>
          <a:off x="5600700" y="1066673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7F1532B-07AA-4033-B7BE-18CCB59E24E6}"/>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3260" cy="259080"/>
    <xdr:sp macro="" textlink="">
      <xdr:nvSpPr>
        <xdr:cNvPr id="220" name="テキスト ボックス 219">
          <a:extLst>
            <a:ext uri="{FF2B5EF4-FFF2-40B4-BE49-F238E27FC236}">
              <a16:creationId xmlns:a16="http://schemas.microsoft.com/office/drawing/2014/main" id="{EA71A339-CEB3-4F47-BF2E-78EF09892078}"/>
            </a:ext>
          </a:extLst>
        </xdr:cNvPr>
        <xdr:cNvSpPr txBox="1"/>
      </xdr:nvSpPr>
      <xdr:spPr>
        <a:xfrm>
          <a:off x="5209540" y="102933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5C14A46-230D-4E08-BE4D-3192F154487F}"/>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260" cy="256540"/>
    <xdr:sp macro="" textlink="">
      <xdr:nvSpPr>
        <xdr:cNvPr id="222" name="テキスト ボックス 221">
          <a:extLst>
            <a:ext uri="{FF2B5EF4-FFF2-40B4-BE49-F238E27FC236}">
              <a16:creationId xmlns:a16="http://schemas.microsoft.com/office/drawing/2014/main" id="{427C616C-0B52-47D7-AFF0-97D13A451FEF}"/>
            </a:ext>
          </a:extLst>
        </xdr:cNvPr>
        <xdr:cNvSpPr txBox="1"/>
      </xdr:nvSpPr>
      <xdr:spPr>
        <a:xfrm>
          <a:off x="5209540" y="991997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EA1BEC5-E77E-4A64-AB17-9A9E5FF8DD18}"/>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260" cy="259080"/>
    <xdr:sp macro="" textlink="">
      <xdr:nvSpPr>
        <xdr:cNvPr id="224" name="テキスト ボックス 223">
          <a:extLst>
            <a:ext uri="{FF2B5EF4-FFF2-40B4-BE49-F238E27FC236}">
              <a16:creationId xmlns:a16="http://schemas.microsoft.com/office/drawing/2014/main" id="{1D317E07-34B5-495D-9838-18374FFF93C6}"/>
            </a:ext>
          </a:extLst>
        </xdr:cNvPr>
        <xdr:cNvSpPr txBox="1"/>
      </xdr:nvSpPr>
      <xdr:spPr>
        <a:xfrm>
          <a:off x="5209540" y="955040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B26D1B6-37DB-4E1A-B0BF-BB075BE7A9DA}"/>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260" cy="259080"/>
    <xdr:sp macro="" textlink="">
      <xdr:nvSpPr>
        <xdr:cNvPr id="226" name="テキスト ボックス 225">
          <a:extLst>
            <a:ext uri="{FF2B5EF4-FFF2-40B4-BE49-F238E27FC236}">
              <a16:creationId xmlns:a16="http://schemas.microsoft.com/office/drawing/2014/main" id="{0644CE28-6C11-47C1-9CB8-8C93F6446682}"/>
            </a:ext>
          </a:extLst>
        </xdr:cNvPr>
        <xdr:cNvSpPr txBox="1"/>
      </xdr:nvSpPr>
      <xdr:spPr>
        <a:xfrm>
          <a:off x="5209540" y="917702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B6E426A-F8CD-4692-803D-CF559CC63FF7}"/>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8" name="テキスト ボックス 227">
          <a:extLst>
            <a:ext uri="{FF2B5EF4-FFF2-40B4-BE49-F238E27FC236}">
              <a16:creationId xmlns:a16="http://schemas.microsoft.com/office/drawing/2014/main" id="{47B87BD5-F130-4B7E-88A2-6C9D3EE5EDE1}"/>
            </a:ext>
          </a:extLst>
        </xdr:cNvPr>
        <xdr:cNvSpPr txBox="1"/>
      </xdr:nvSpPr>
      <xdr:spPr>
        <a:xfrm>
          <a:off x="5209540" y="880364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F93E338-81F9-44B5-9E76-0E1A2D266EB1}"/>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144780</xdr:rowOff>
    </xdr:from>
    <xdr:to>
      <xdr:col>54</xdr:col>
      <xdr:colOff>189865</xdr:colOff>
      <xdr:row>64</xdr:row>
      <xdr:rowOff>66675</xdr:rowOff>
    </xdr:to>
    <xdr:cxnSp macro="">
      <xdr:nvCxnSpPr>
        <xdr:cNvPr id="230" name="直線コネクタ 229">
          <a:extLst>
            <a:ext uri="{FF2B5EF4-FFF2-40B4-BE49-F238E27FC236}">
              <a16:creationId xmlns:a16="http://schemas.microsoft.com/office/drawing/2014/main" id="{777FE028-83DA-4567-89B9-97050BBE37F6}"/>
            </a:ext>
          </a:extLst>
        </xdr:cNvPr>
        <xdr:cNvCxnSpPr/>
      </xdr:nvCxnSpPr>
      <xdr:spPr>
        <a:xfrm flipV="1">
          <a:off x="9219565" y="953262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70485</xdr:rowOff>
    </xdr:from>
    <xdr:ext cx="534670" cy="259080"/>
    <xdr:sp macro="" textlink="">
      <xdr:nvSpPr>
        <xdr:cNvPr id="231" name="【橋りょう・トンネル】&#10;一人当たり有形固定資産（償却資産）額最小値テキスト">
          <a:extLst>
            <a:ext uri="{FF2B5EF4-FFF2-40B4-BE49-F238E27FC236}">
              <a16:creationId xmlns:a16="http://schemas.microsoft.com/office/drawing/2014/main" id="{5ED64A8C-7CF0-4232-99C6-A56816D40A64}"/>
            </a:ext>
          </a:extLst>
        </xdr:cNvPr>
        <xdr:cNvSpPr txBox="1"/>
      </xdr:nvSpPr>
      <xdr:spPr>
        <a:xfrm>
          <a:off x="9258300" y="10799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66675</xdr:rowOff>
    </xdr:from>
    <xdr:to>
      <xdr:col>55</xdr:col>
      <xdr:colOff>88900</xdr:colOff>
      <xdr:row>64</xdr:row>
      <xdr:rowOff>66675</xdr:rowOff>
    </xdr:to>
    <xdr:cxnSp macro="">
      <xdr:nvCxnSpPr>
        <xdr:cNvPr id="232" name="直線コネクタ 231">
          <a:extLst>
            <a:ext uri="{FF2B5EF4-FFF2-40B4-BE49-F238E27FC236}">
              <a16:creationId xmlns:a16="http://schemas.microsoft.com/office/drawing/2014/main" id="{D5C07323-E02E-4D1F-80F6-8ECBE8B801C9}"/>
            </a:ext>
          </a:extLst>
        </xdr:cNvPr>
        <xdr:cNvCxnSpPr/>
      </xdr:nvCxnSpPr>
      <xdr:spPr>
        <a:xfrm>
          <a:off x="9154160" y="10795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91440</xdr:rowOff>
    </xdr:from>
    <xdr:ext cx="690245" cy="259080"/>
    <xdr:sp macro="" textlink="">
      <xdr:nvSpPr>
        <xdr:cNvPr id="233" name="【橋りょう・トンネル】&#10;一人当たり有形固定資産（償却資産）額最大値テキスト">
          <a:extLst>
            <a:ext uri="{FF2B5EF4-FFF2-40B4-BE49-F238E27FC236}">
              <a16:creationId xmlns:a16="http://schemas.microsoft.com/office/drawing/2014/main" id="{4341450A-08FC-4AE3-A0B9-CFD58079C27E}"/>
            </a:ext>
          </a:extLst>
        </xdr:cNvPr>
        <xdr:cNvSpPr txBox="1"/>
      </xdr:nvSpPr>
      <xdr:spPr>
        <a:xfrm>
          <a:off x="9258300" y="93116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3,419,327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144780</xdr:rowOff>
    </xdr:from>
    <xdr:to>
      <xdr:col>55</xdr:col>
      <xdr:colOff>88900</xdr:colOff>
      <xdr:row>56</xdr:row>
      <xdr:rowOff>144780</xdr:rowOff>
    </xdr:to>
    <xdr:cxnSp macro="">
      <xdr:nvCxnSpPr>
        <xdr:cNvPr id="234" name="直線コネクタ 233">
          <a:extLst>
            <a:ext uri="{FF2B5EF4-FFF2-40B4-BE49-F238E27FC236}">
              <a16:creationId xmlns:a16="http://schemas.microsoft.com/office/drawing/2014/main" id="{8239D07E-C437-44A0-8101-7B2F788D6AC2}"/>
            </a:ext>
          </a:extLst>
        </xdr:cNvPr>
        <xdr:cNvCxnSpPr/>
      </xdr:nvCxnSpPr>
      <xdr:spPr>
        <a:xfrm>
          <a:off x="9154160" y="95326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15240</xdr:rowOff>
    </xdr:from>
    <xdr:ext cx="598805" cy="259080"/>
    <xdr:sp macro="" textlink="">
      <xdr:nvSpPr>
        <xdr:cNvPr id="235" name="【橋りょう・トンネル】&#10;一人当たり有形固定資産（償却資産）額平均値テキスト">
          <a:extLst>
            <a:ext uri="{FF2B5EF4-FFF2-40B4-BE49-F238E27FC236}">
              <a16:creationId xmlns:a16="http://schemas.microsoft.com/office/drawing/2014/main" id="{A503A38B-5CEB-484E-86DF-F203DCB43363}"/>
            </a:ext>
          </a:extLst>
        </xdr:cNvPr>
        <xdr:cNvSpPr txBox="1"/>
      </xdr:nvSpPr>
      <xdr:spPr>
        <a:xfrm>
          <a:off x="9258300" y="104089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870,081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6" name="フローチャート: 判断 235">
          <a:extLst>
            <a:ext uri="{FF2B5EF4-FFF2-40B4-BE49-F238E27FC236}">
              <a16:creationId xmlns:a16="http://schemas.microsoft.com/office/drawing/2014/main" id="{F140185A-F7E7-435B-81AF-50ADAD5F9506}"/>
            </a:ext>
          </a:extLst>
        </xdr:cNvPr>
        <xdr:cNvSpPr/>
      </xdr:nvSpPr>
      <xdr:spPr>
        <a:xfrm>
          <a:off x="9192260" y="10430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48895</xdr:rowOff>
    </xdr:from>
    <xdr:to>
      <xdr:col>50</xdr:col>
      <xdr:colOff>165100</xdr:colOff>
      <xdr:row>62</xdr:row>
      <xdr:rowOff>150495</xdr:rowOff>
    </xdr:to>
    <xdr:sp macro="" textlink="">
      <xdr:nvSpPr>
        <xdr:cNvPr id="237" name="フローチャート: 判断 236">
          <a:extLst>
            <a:ext uri="{FF2B5EF4-FFF2-40B4-BE49-F238E27FC236}">
              <a16:creationId xmlns:a16="http://schemas.microsoft.com/office/drawing/2014/main" id="{937DDF23-D8B3-472B-9966-D7023B0AAE53}"/>
            </a:ext>
          </a:extLst>
        </xdr:cNvPr>
        <xdr:cNvSpPr/>
      </xdr:nvSpPr>
      <xdr:spPr>
        <a:xfrm>
          <a:off x="84455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60325</xdr:rowOff>
    </xdr:from>
    <xdr:to>
      <xdr:col>46</xdr:col>
      <xdr:colOff>38100</xdr:colOff>
      <xdr:row>62</xdr:row>
      <xdr:rowOff>161925</xdr:rowOff>
    </xdr:to>
    <xdr:sp macro="" textlink="">
      <xdr:nvSpPr>
        <xdr:cNvPr id="238" name="フローチャート: 判断 237">
          <a:extLst>
            <a:ext uri="{FF2B5EF4-FFF2-40B4-BE49-F238E27FC236}">
              <a16:creationId xmlns:a16="http://schemas.microsoft.com/office/drawing/2014/main" id="{4B48B18B-4BCE-4DA2-8A8B-3534633E6D11}"/>
            </a:ext>
          </a:extLst>
        </xdr:cNvPr>
        <xdr:cNvSpPr/>
      </xdr:nvSpPr>
      <xdr:spPr>
        <a:xfrm>
          <a:off x="7670800" y="104540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48895</xdr:rowOff>
    </xdr:from>
    <xdr:to>
      <xdr:col>41</xdr:col>
      <xdr:colOff>101600</xdr:colOff>
      <xdr:row>62</xdr:row>
      <xdr:rowOff>150495</xdr:rowOff>
    </xdr:to>
    <xdr:sp macro="" textlink="">
      <xdr:nvSpPr>
        <xdr:cNvPr id="239" name="フローチャート: 判断 238">
          <a:extLst>
            <a:ext uri="{FF2B5EF4-FFF2-40B4-BE49-F238E27FC236}">
              <a16:creationId xmlns:a16="http://schemas.microsoft.com/office/drawing/2014/main" id="{2781A627-93DE-4624-B577-C16FBD428D44}"/>
            </a:ext>
          </a:extLst>
        </xdr:cNvPr>
        <xdr:cNvSpPr/>
      </xdr:nvSpPr>
      <xdr:spPr>
        <a:xfrm>
          <a:off x="687324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8255</xdr:rowOff>
    </xdr:from>
    <xdr:to>
      <xdr:col>36</xdr:col>
      <xdr:colOff>165100</xdr:colOff>
      <xdr:row>62</xdr:row>
      <xdr:rowOff>109855</xdr:rowOff>
    </xdr:to>
    <xdr:sp macro="" textlink="">
      <xdr:nvSpPr>
        <xdr:cNvPr id="240" name="フローチャート: 判断 239">
          <a:extLst>
            <a:ext uri="{FF2B5EF4-FFF2-40B4-BE49-F238E27FC236}">
              <a16:creationId xmlns:a16="http://schemas.microsoft.com/office/drawing/2014/main" id="{F404E820-360A-4760-B7DA-4BCF8789AD33}"/>
            </a:ext>
          </a:extLst>
        </xdr:cNvPr>
        <xdr:cNvSpPr/>
      </xdr:nvSpPr>
      <xdr:spPr>
        <a:xfrm>
          <a:off x="609854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579F5BD4-DED8-4131-9F40-3BEE52C2300B}"/>
            </a:ext>
          </a:extLst>
        </xdr:cNvPr>
        <xdr:cNvSpPr txBox="1"/>
      </xdr:nvSpPr>
      <xdr:spPr>
        <a:xfrm>
          <a:off x="90525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2CC308D5-817B-4958-8E4C-A00DA27F4E45}"/>
            </a:ext>
          </a:extLst>
        </xdr:cNvPr>
        <xdr:cNvSpPr txBox="1"/>
      </xdr:nvSpPr>
      <xdr:spPr>
        <a:xfrm>
          <a:off x="83286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945C8D80-D29B-4956-BA08-9707FB9436FF}"/>
            </a:ext>
          </a:extLst>
        </xdr:cNvPr>
        <xdr:cNvSpPr txBox="1"/>
      </xdr:nvSpPr>
      <xdr:spPr>
        <a:xfrm>
          <a:off x="75463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7FAB188E-15B5-4730-AC8A-3DDE11347EEE}"/>
            </a:ext>
          </a:extLst>
        </xdr:cNvPr>
        <xdr:cNvSpPr txBox="1"/>
      </xdr:nvSpPr>
      <xdr:spPr>
        <a:xfrm>
          <a:off x="67564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0D538AF2-CC70-44AF-BB28-A3619D4FCD94}"/>
            </a:ext>
          </a:extLst>
        </xdr:cNvPr>
        <xdr:cNvSpPr txBox="1"/>
      </xdr:nvSpPr>
      <xdr:spPr>
        <a:xfrm>
          <a:off x="59817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170180</xdr:rowOff>
    </xdr:from>
    <xdr:to>
      <xdr:col>55</xdr:col>
      <xdr:colOff>50800</xdr:colOff>
      <xdr:row>60</xdr:row>
      <xdr:rowOff>100330</xdr:rowOff>
    </xdr:to>
    <xdr:sp macro="" textlink="">
      <xdr:nvSpPr>
        <xdr:cNvPr id="246" name="楕円 245">
          <a:extLst>
            <a:ext uri="{FF2B5EF4-FFF2-40B4-BE49-F238E27FC236}">
              <a16:creationId xmlns:a16="http://schemas.microsoft.com/office/drawing/2014/main" id="{E55C7B9F-258E-4DA1-AB86-4055CC2C3D3B}"/>
            </a:ext>
          </a:extLst>
        </xdr:cNvPr>
        <xdr:cNvSpPr/>
      </xdr:nvSpPr>
      <xdr:spPr>
        <a:xfrm>
          <a:off x="9192260" y="1006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21590</xdr:rowOff>
    </xdr:from>
    <xdr:ext cx="690245" cy="259080"/>
    <xdr:sp macro="" textlink="">
      <xdr:nvSpPr>
        <xdr:cNvPr id="247" name="【橋りょう・トンネル】&#10;一人当たり有形固定資産（償却資産）額該当値テキスト">
          <a:extLst>
            <a:ext uri="{FF2B5EF4-FFF2-40B4-BE49-F238E27FC236}">
              <a16:creationId xmlns:a16="http://schemas.microsoft.com/office/drawing/2014/main" id="{79FA2A8C-4CBF-4769-8559-A071DC217C5F}"/>
            </a:ext>
          </a:extLst>
        </xdr:cNvPr>
        <xdr:cNvSpPr txBox="1"/>
      </xdr:nvSpPr>
      <xdr:spPr>
        <a:xfrm>
          <a:off x="9258300" y="9912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1,870,479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9525</xdr:rowOff>
    </xdr:from>
    <xdr:to>
      <xdr:col>50</xdr:col>
      <xdr:colOff>165100</xdr:colOff>
      <xdr:row>60</xdr:row>
      <xdr:rowOff>111125</xdr:rowOff>
    </xdr:to>
    <xdr:sp macro="" textlink="">
      <xdr:nvSpPr>
        <xdr:cNvPr id="248" name="楕円 247">
          <a:extLst>
            <a:ext uri="{FF2B5EF4-FFF2-40B4-BE49-F238E27FC236}">
              <a16:creationId xmlns:a16="http://schemas.microsoft.com/office/drawing/2014/main" id="{F7DA1070-5F65-4B67-B60F-A6F16E9D21DB}"/>
            </a:ext>
          </a:extLst>
        </xdr:cNvPr>
        <xdr:cNvSpPr/>
      </xdr:nvSpPr>
      <xdr:spPr>
        <a:xfrm>
          <a:off x="84455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49530</xdr:rowOff>
    </xdr:from>
    <xdr:to>
      <xdr:col>55</xdr:col>
      <xdr:colOff>0</xdr:colOff>
      <xdr:row>60</xdr:row>
      <xdr:rowOff>60325</xdr:rowOff>
    </xdr:to>
    <xdr:cxnSp macro="">
      <xdr:nvCxnSpPr>
        <xdr:cNvPr id="249" name="直線コネクタ 248">
          <a:extLst>
            <a:ext uri="{FF2B5EF4-FFF2-40B4-BE49-F238E27FC236}">
              <a16:creationId xmlns:a16="http://schemas.microsoft.com/office/drawing/2014/main" id="{7EF4727F-5BA5-4FFF-B6AD-60D8E777276F}"/>
            </a:ext>
          </a:extLst>
        </xdr:cNvPr>
        <xdr:cNvCxnSpPr/>
      </xdr:nvCxnSpPr>
      <xdr:spPr>
        <a:xfrm flipV="1">
          <a:off x="8496300" y="10107930"/>
          <a:ext cx="7239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16510</xdr:rowOff>
    </xdr:from>
    <xdr:to>
      <xdr:col>46</xdr:col>
      <xdr:colOff>38100</xdr:colOff>
      <xdr:row>60</xdr:row>
      <xdr:rowOff>118110</xdr:rowOff>
    </xdr:to>
    <xdr:sp macro="" textlink="">
      <xdr:nvSpPr>
        <xdr:cNvPr id="250" name="楕円 249">
          <a:extLst>
            <a:ext uri="{FF2B5EF4-FFF2-40B4-BE49-F238E27FC236}">
              <a16:creationId xmlns:a16="http://schemas.microsoft.com/office/drawing/2014/main" id="{EC64B504-7E71-4B02-9F17-2BE9B4160305}"/>
            </a:ext>
          </a:extLst>
        </xdr:cNvPr>
        <xdr:cNvSpPr/>
      </xdr:nvSpPr>
      <xdr:spPr>
        <a:xfrm>
          <a:off x="7670800" y="10074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60325</xdr:rowOff>
    </xdr:from>
    <xdr:to>
      <xdr:col>50</xdr:col>
      <xdr:colOff>114300</xdr:colOff>
      <xdr:row>60</xdr:row>
      <xdr:rowOff>67310</xdr:rowOff>
    </xdr:to>
    <xdr:cxnSp macro="">
      <xdr:nvCxnSpPr>
        <xdr:cNvPr id="251" name="直線コネクタ 250">
          <a:extLst>
            <a:ext uri="{FF2B5EF4-FFF2-40B4-BE49-F238E27FC236}">
              <a16:creationId xmlns:a16="http://schemas.microsoft.com/office/drawing/2014/main" id="{1EEDD851-92A3-4B89-9B48-EE8C9C2E3E0C}"/>
            </a:ext>
          </a:extLst>
        </xdr:cNvPr>
        <xdr:cNvCxnSpPr/>
      </xdr:nvCxnSpPr>
      <xdr:spPr>
        <a:xfrm flipV="1">
          <a:off x="7713980" y="10118725"/>
          <a:ext cx="7823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26035</xdr:rowOff>
    </xdr:from>
    <xdr:to>
      <xdr:col>41</xdr:col>
      <xdr:colOff>101600</xdr:colOff>
      <xdr:row>60</xdr:row>
      <xdr:rowOff>127635</xdr:rowOff>
    </xdr:to>
    <xdr:sp macro="" textlink="">
      <xdr:nvSpPr>
        <xdr:cNvPr id="252" name="楕円 251">
          <a:extLst>
            <a:ext uri="{FF2B5EF4-FFF2-40B4-BE49-F238E27FC236}">
              <a16:creationId xmlns:a16="http://schemas.microsoft.com/office/drawing/2014/main" id="{19927964-56BA-40C9-82D6-14A661CB77D2}"/>
            </a:ext>
          </a:extLst>
        </xdr:cNvPr>
        <xdr:cNvSpPr/>
      </xdr:nvSpPr>
      <xdr:spPr>
        <a:xfrm>
          <a:off x="687324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67310</xdr:rowOff>
    </xdr:from>
    <xdr:to>
      <xdr:col>45</xdr:col>
      <xdr:colOff>177800</xdr:colOff>
      <xdr:row>60</xdr:row>
      <xdr:rowOff>76835</xdr:rowOff>
    </xdr:to>
    <xdr:cxnSp macro="">
      <xdr:nvCxnSpPr>
        <xdr:cNvPr id="253" name="直線コネクタ 252">
          <a:extLst>
            <a:ext uri="{FF2B5EF4-FFF2-40B4-BE49-F238E27FC236}">
              <a16:creationId xmlns:a16="http://schemas.microsoft.com/office/drawing/2014/main" id="{D609E6AD-BEEF-495E-B799-55CB79657BEA}"/>
            </a:ext>
          </a:extLst>
        </xdr:cNvPr>
        <xdr:cNvCxnSpPr/>
      </xdr:nvCxnSpPr>
      <xdr:spPr>
        <a:xfrm flipV="1">
          <a:off x="6924040" y="10125710"/>
          <a:ext cx="78994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38735</xdr:rowOff>
    </xdr:from>
    <xdr:to>
      <xdr:col>36</xdr:col>
      <xdr:colOff>165100</xdr:colOff>
      <xdr:row>60</xdr:row>
      <xdr:rowOff>140335</xdr:rowOff>
    </xdr:to>
    <xdr:sp macro="" textlink="">
      <xdr:nvSpPr>
        <xdr:cNvPr id="254" name="楕円 253">
          <a:extLst>
            <a:ext uri="{FF2B5EF4-FFF2-40B4-BE49-F238E27FC236}">
              <a16:creationId xmlns:a16="http://schemas.microsoft.com/office/drawing/2014/main" id="{80BCF4DC-EE4E-4881-AE8F-28AF97664A75}"/>
            </a:ext>
          </a:extLst>
        </xdr:cNvPr>
        <xdr:cNvSpPr/>
      </xdr:nvSpPr>
      <xdr:spPr>
        <a:xfrm>
          <a:off x="609854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76835</xdr:rowOff>
    </xdr:from>
    <xdr:to>
      <xdr:col>41</xdr:col>
      <xdr:colOff>50800</xdr:colOff>
      <xdr:row>60</xdr:row>
      <xdr:rowOff>89535</xdr:rowOff>
    </xdr:to>
    <xdr:cxnSp macro="">
      <xdr:nvCxnSpPr>
        <xdr:cNvPr id="255" name="直線コネクタ 254">
          <a:extLst>
            <a:ext uri="{FF2B5EF4-FFF2-40B4-BE49-F238E27FC236}">
              <a16:creationId xmlns:a16="http://schemas.microsoft.com/office/drawing/2014/main" id="{F9667F1A-9122-41A8-8896-A493302A6928}"/>
            </a:ext>
          </a:extLst>
        </xdr:cNvPr>
        <xdr:cNvCxnSpPr/>
      </xdr:nvCxnSpPr>
      <xdr:spPr>
        <a:xfrm flipV="1">
          <a:off x="6149340" y="10135235"/>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141605</xdr:rowOff>
    </xdr:from>
    <xdr:ext cx="596265" cy="259080"/>
    <xdr:sp macro="" textlink="">
      <xdr:nvSpPr>
        <xdr:cNvPr id="256" name="n_1aveValue【橋りょう・トンネル】&#10;一人当たり有形固定資産（償却資産）額">
          <a:extLst>
            <a:ext uri="{FF2B5EF4-FFF2-40B4-BE49-F238E27FC236}">
              <a16:creationId xmlns:a16="http://schemas.microsoft.com/office/drawing/2014/main" id="{462ECE0F-43D0-4ABB-9392-C35419D590FC}"/>
            </a:ext>
          </a:extLst>
        </xdr:cNvPr>
        <xdr:cNvSpPr txBox="1"/>
      </xdr:nvSpPr>
      <xdr:spPr>
        <a:xfrm>
          <a:off x="8214360" y="105352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153035</xdr:rowOff>
    </xdr:from>
    <xdr:ext cx="596265" cy="259080"/>
    <xdr:sp macro="" textlink="">
      <xdr:nvSpPr>
        <xdr:cNvPr id="257" name="n_2aveValue【橋りょう・トンネル】&#10;一人当たり有形固定資産（償却資産）額">
          <a:extLst>
            <a:ext uri="{FF2B5EF4-FFF2-40B4-BE49-F238E27FC236}">
              <a16:creationId xmlns:a16="http://schemas.microsoft.com/office/drawing/2014/main" id="{54E7CB91-1A8F-458E-A5FD-28258478EA59}"/>
            </a:ext>
          </a:extLst>
        </xdr:cNvPr>
        <xdr:cNvSpPr txBox="1"/>
      </xdr:nvSpPr>
      <xdr:spPr>
        <a:xfrm>
          <a:off x="7444740" y="105467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141605</xdr:rowOff>
    </xdr:from>
    <xdr:ext cx="596265" cy="259080"/>
    <xdr:sp macro="" textlink="">
      <xdr:nvSpPr>
        <xdr:cNvPr id="258" name="n_3aveValue【橋りょう・トンネル】&#10;一人当たり有形固定資産（償却資産）額">
          <a:extLst>
            <a:ext uri="{FF2B5EF4-FFF2-40B4-BE49-F238E27FC236}">
              <a16:creationId xmlns:a16="http://schemas.microsoft.com/office/drawing/2014/main" id="{A87C7DED-A695-4226-8572-551EB6B37575}"/>
            </a:ext>
          </a:extLst>
        </xdr:cNvPr>
        <xdr:cNvSpPr txBox="1"/>
      </xdr:nvSpPr>
      <xdr:spPr>
        <a:xfrm>
          <a:off x="6670040" y="105352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100965</xdr:rowOff>
    </xdr:from>
    <xdr:ext cx="596265" cy="256540"/>
    <xdr:sp macro="" textlink="">
      <xdr:nvSpPr>
        <xdr:cNvPr id="259" name="n_4aveValue【橋りょう・トンネル】&#10;一人当たり有形固定資産（償却資産）額">
          <a:extLst>
            <a:ext uri="{FF2B5EF4-FFF2-40B4-BE49-F238E27FC236}">
              <a16:creationId xmlns:a16="http://schemas.microsoft.com/office/drawing/2014/main" id="{3612FF0E-DBF9-412B-863C-C93CAA8F588A}"/>
            </a:ext>
          </a:extLst>
        </xdr:cNvPr>
        <xdr:cNvSpPr txBox="1"/>
      </xdr:nvSpPr>
      <xdr:spPr>
        <a:xfrm>
          <a:off x="5872480" y="104946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58</xdr:row>
      <xdr:rowOff>127635</xdr:rowOff>
    </xdr:from>
    <xdr:ext cx="690245" cy="259080"/>
    <xdr:sp macro="" textlink="">
      <xdr:nvSpPr>
        <xdr:cNvPr id="260" name="n_1mainValue【橋りょう・トンネル】&#10;一人当たり有形固定資産（償却資産）額">
          <a:extLst>
            <a:ext uri="{FF2B5EF4-FFF2-40B4-BE49-F238E27FC236}">
              <a16:creationId xmlns:a16="http://schemas.microsoft.com/office/drawing/2014/main" id="{6CBB836C-2148-45B7-9D1A-E80EA9BE6CF2}"/>
            </a:ext>
          </a:extLst>
        </xdr:cNvPr>
        <xdr:cNvSpPr txBox="1"/>
      </xdr:nvSpPr>
      <xdr:spPr>
        <a:xfrm>
          <a:off x="8184515" y="98507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1,841,724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58</xdr:row>
      <xdr:rowOff>134620</xdr:rowOff>
    </xdr:from>
    <xdr:ext cx="687705" cy="256540"/>
    <xdr:sp macro="" textlink="">
      <xdr:nvSpPr>
        <xdr:cNvPr id="261" name="n_2mainValue【橋りょう・トンネル】&#10;一人当たり有形固定資産（償却資産）額">
          <a:extLst>
            <a:ext uri="{FF2B5EF4-FFF2-40B4-BE49-F238E27FC236}">
              <a16:creationId xmlns:a16="http://schemas.microsoft.com/office/drawing/2014/main" id="{A57E0EA4-DAB2-4861-9849-2D72ACA7A4D1}"/>
            </a:ext>
          </a:extLst>
        </xdr:cNvPr>
        <xdr:cNvSpPr txBox="1"/>
      </xdr:nvSpPr>
      <xdr:spPr>
        <a:xfrm>
          <a:off x="7399655" y="9857740"/>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1,822,815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58</xdr:row>
      <xdr:rowOff>144145</xdr:rowOff>
    </xdr:from>
    <xdr:ext cx="687705" cy="256540"/>
    <xdr:sp macro="" textlink="">
      <xdr:nvSpPr>
        <xdr:cNvPr id="262" name="n_3mainValue【橋りょう・トンネル】&#10;一人当たり有形固定資産（償却資産）額">
          <a:extLst>
            <a:ext uri="{FF2B5EF4-FFF2-40B4-BE49-F238E27FC236}">
              <a16:creationId xmlns:a16="http://schemas.microsoft.com/office/drawing/2014/main" id="{5880B101-1C7A-4772-BF91-4C0FC25EE911}"/>
            </a:ext>
          </a:extLst>
        </xdr:cNvPr>
        <xdr:cNvSpPr txBox="1"/>
      </xdr:nvSpPr>
      <xdr:spPr>
        <a:xfrm>
          <a:off x="6624955" y="9867265"/>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1,797,670</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58</xdr:row>
      <xdr:rowOff>156845</xdr:rowOff>
    </xdr:from>
    <xdr:ext cx="687705" cy="256540"/>
    <xdr:sp macro="" textlink="">
      <xdr:nvSpPr>
        <xdr:cNvPr id="263" name="n_4mainValue【橋りょう・トンネル】&#10;一人当たり有形固定資産（償却資産）額">
          <a:extLst>
            <a:ext uri="{FF2B5EF4-FFF2-40B4-BE49-F238E27FC236}">
              <a16:creationId xmlns:a16="http://schemas.microsoft.com/office/drawing/2014/main" id="{5D6626FE-F40D-4A6C-99CB-7A48A316058B}"/>
            </a:ext>
          </a:extLst>
        </xdr:cNvPr>
        <xdr:cNvSpPr txBox="1"/>
      </xdr:nvSpPr>
      <xdr:spPr>
        <a:xfrm>
          <a:off x="5850255" y="9879965"/>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1,765,341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E59A181-6FA3-481A-8D3A-170932A8374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7835E8F-EC82-4022-93C4-EE428E9E7B80}"/>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27B563C-2484-4061-BDA4-04F9A494D025}"/>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3C6BA72-E1C3-4E91-88CD-46076944764D}"/>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4D2C9D-26F3-4E5C-9FE4-BAECACB331C1}"/>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F97B671-43A9-49C4-AFEC-E521C697DCAF}"/>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0C47362-D814-4002-956F-C050869D348E}"/>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5E5BDDE-ABCE-4854-945D-80277D0B13EC}"/>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2" name="テキスト ボックス 271">
          <a:extLst>
            <a:ext uri="{FF2B5EF4-FFF2-40B4-BE49-F238E27FC236}">
              <a16:creationId xmlns:a16="http://schemas.microsoft.com/office/drawing/2014/main" id="{C9A1F3F4-804F-422B-9BCE-5DE1B53B53B5}"/>
            </a:ext>
          </a:extLst>
        </xdr:cNvPr>
        <xdr:cNvSpPr txBox="1"/>
      </xdr:nvSpPr>
      <xdr:spPr>
        <a:xfrm>
          <a:off x="655320" y="1248156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362E5E0-291B-42B2-B0AE-750AA0819442}"/>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4" name="テキスト ボックス 273">
          <a:extLst>
            <a:ext uri="{FF2B5EF4-FFF2-40B4-BE49-F238E27FC236}">
              <a16:creationId xmlns:a16="http://schemas.microsoft.com/office/drawing/2014/main" id="{3F798420-1322-407E-B040-4EBFB0C2DA2E}"/>
            </a:ext>
          </a:extLst>
        </xdr:cNvPr>
        <xdr:cNvSpPr txBox="1"/>
      </xdr:nvSpPr>
      <xdr:spPr>
        <a:xfrm>
          <a:off x="271780" y="14762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32C1FCF-59EF-42B5-AF22-ED20D8E4C89A}"/>
            </a:ext>
          </a:extLst>
        </xdr:cNvPr>
        <xdr:cNvCxnSpPr/>
      </xdr:nvCxnSpPr>
      <xdr:spPr>
        <a:xfrm>
          <a:off x="670560" y="14531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6" name="テキスト ボックス 275">
          <a:extLst>
            <a:ext uri="{FF2B5EF4-FFF2-40B4-BE49-F238E27FC236}">
              <a16:creationId xmlns:a16="http://schemas.microsoft.com/office/drawing/2014/main" id="{F37402F4-36D4-48C0-A45C-21316D959DD2}"/>
            </a:ext>
          </a:extLst>
        </xdr:cNvPr>
        <xdr:cNvSpPr txBox="1"/>
      </xdr:nvSpPr>
      <xdr:spPr>
        <a:xfrm>
          <a:off x="271780" y="143929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CC131E1-A1B9-4ED7-8942-D85282E39D9E}"/>
            </a:ext>
          </a:extLst>
        </xdr:cNvPr>
        <xdr:cNvCxnSpPr/>
      </xdr:nvCxnSpPr>
      <xdr:spPr>
        <a:xfrm>
          <a:off x="670560" y="14157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462A2E7F-2593-4362-AB5D-B49FAFDC6351}"/>
            </a:ext>
          </a:extLst>
        </xdr:cNvPr>
        <xdr:cNvSpPr txBox="1"/>
      </xdr:nvSpPr>
      <xdr:spPr>
        <a:xfrm>
          <a:off x="33591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EF00B91-AAF2-4560-913B-3539A39E2ABA}"/>
            </a:ext>
          </a:extLst>
        </xdr:cNvPr>
        <xdr:cNvCxnSpPr/>
      </xdr:nvCxnSpPr>
      <xdr:spPr>
        <a:xfrm>
          <a:off x="67056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01E0101C-8640-43CC-8FCE-7E1602DBBCFC}"/>
            </a:ext>
          </a:extLst>
        </xdr:cNvPr>
        <xdr:cNvSpPr txBox="1"/>
      </xdr:nvSpPr>
      <xdr:spPr>
        <a:xfrm>
          <a:off x="33591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B9FB54A-5759-4190-9659-0DE8ED67A1C2}"/>
            </a:ext>
          </a:extLst>
        </xdr:cNvPr>
        <xdr:cNvCxnSpPr/>
      </xdr:nvCxnSpPr>
      <xdr:spPr>
        <a:xfrm>
          <a:off x="67056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2" name="テキスト ボックス 281">
          <a:extLst>
            <a:ext uri="{FF2B5EF4-FFF2-40B4-BE49-F238E27FC236}">
              <a16:creationId xmlns:a16="http://schemas.microsoft.com/office/drawing/2014/main" id="{6B5A98C3-228A-4274-A6B0-3A6B7BEB2CDA}"/>
            </a:ext>
          </a:extLst>
        </xdr:cNvPr>
        <xdr:cNvSpPr txBox="1"/>
      </xdr:nvSpPr>
      <xdr:spPr>
        <a:xfrm>
          <a:off x="335915" y="132727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DDE376C-5389-4569-A97A-AFC3FCD3AE0D}"/>
            </a:ext>
          </a:extLst>
        </xdr:cNvPr>
        <xdr:cNvCxnSpPr/>
      </xdr:nvCxnSpPr>
      <xdr:spPr>
        <a:xfrm>
          <a:off x="670560" y="13041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5128A13C-B605-4833-8A60-80220E0600CA}"/>
            </a:ext>
          </a:extLst>
        </xdr:cNvPr>
        <xdr:cNvSpPr txBox="1"/>
      </xdr:nvSpPr>
      <xdr:spPr>
        <a:xfrm>
          <a:off x="33591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0487FC3-BC88-41C2-A68D-48BF127EEE63}"/>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6" name="テキスト ボックス 285">
          <a:extLst>
            <a:ext uri="{FF2B5EF4-FFF2-40B4-BE49-F238E27FC236}">
              <a16:creationId xmlns:a16="http://schemas.microsoft.com/office/drawing/2014/main" id="{99765DB7-00C5-4A8D-B9FB-453C9F36C250}"/>
            </a:ext>
          </a:extLst>
        </xdr:cNvPr>
        <xdr:cNvSpPr txBox="1"/>
      </xdr:nvSpPr>
      <xdr:spPr>
        <a:xfrm>
          <a:off x="377190" y="1252982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3FD9020-0DB9-432A-912C-0DC1E9A9F6BA}"/>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3BE2057-23C3-4095-986D-F3F51380D778}"/>
            </a:ext>
          </a:extLst>
        </xdr:cNvPr>
        <xdr:cNvCxnSpPr/>
      </xdr:nvCxnSpPr>
      <xdr:spPr>
        <a:xfrm flipV="1">
          <a:off x="4086225" y="1311211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C8F36003-8366-487C-A1AD-BA7D088BFC96}"/>
            </a:ext>
          </a:extLst>
        </xdr:cNvPr>
        <xdr:cNvSpPr txBox="1"/>
      </xdr:nvSpPr>
      <xdr:spPr>
        <a:xfrm>
          <a:off x="4124960" y="1453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9623CF7-BBD2-47CE-8700-4B35CA6A72E8}"/>
            </a:ext>
          </a:extLst>
        </xdr:cNvPr>
        <xdr:cNvCxnSpPr/>
      </xdr:nvCxnSpPr>
      <xdr:spPr>
        <a:xfrm>
          <a:off x="402082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154940</xdr:rowOff>
    </xdr:from>
    <xdr:ext cx="405130" cy="256540"/>
    <xdr:sp macro="" textlink="">
      <xdr:nvSpPr>
        <xdr:cNvPr id="291" name="【公営住宅】&#10;有形固定資産減価償却率最大値テキスト">
          <a:extLst>
            <a:ext uri="{FF2B5EF4-FFF2-40B4-BE49-F238E27FC236}">
              <a16:creationId xmlns:a16="http://schemas.microsoft.com/office/drawing/2014/main" id="{544ABA9C-8B3D-4FD6-A10F-657CDB05F037}"/>
            </a:ext>
          </a:extLst>
        </xdr:cNvPr>
        <xdr:cNvSpPr txBox="1"/>
      </xdr:nvSpPr>
      <xdr:spPr>
        <a:xfrm>
          <a:off x="4124960" y="128955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663A90D8-56DE-4634-9566-928BBA156865}"/>
            </a:ext>
          </a:extLst>
        </xdr:cNvPr>
        <xdr:cNvCxnSpPr/>
      </xdr:nvCxnSpPr>
      <xdr:spPr>
        <a:xfrm>
          <a:off x="4020820" y="131121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156845</xdr:rowOff>
    </xdr:from>
    <xdr:ext cx="405130" cy="256540"/>
    <xdr:sp macro="" textlink="">
      <xdr:nvSpPr>
        <xdr:cNvPr id="293" name="【公営住宅】&#10;有形固定資産減価償却率平均値テキスト">
          <a:extLst>
            <a:ext uri="{FF2B5EF4-FFF2-40B4-BE49-F238E27FC236}">
              <a16:creationId xmlns:a16="http://schemas.microsoft.com/office/drawing/2014/main" id="{736BE86A-9E38-48E7-8E0E-296BBE899215}"/>
            </a:ext>
          </a:extLst>
        </xdr:cNvPr>
        <xdr:cNvSpPr txBox="1"/>
      </xdr:nvSpPr>
      <xdr:spPr>
        <a:xfrm>
          <a:off x="4124960" y="137356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133985</xdr:rowOff>
    </xdr:from>
    <xdr:to>
      <xdr:col>24</xdr:col>
      <xdr:colOff>114300</xdr:colOff>
      <xdr:row>83</xdr:row>
      <xdr:rowOff>64135</xdr:rowOff>
    </xdr:to>
    <xdr:sp macro="" textlink="">
      <xdr:nvSpPr>
        <xdr:cNvPr id="294" name="フローチャート: 判断 293">
          <a:extLst>
            <a:ext uri="{FF2B5EF4-FFF2-40B4-BE49-F238E27FC236}">
              <a16:creationId xmlns:a16="http://schemas.microsoft.com/office/drawing/2014/main" id="{F290E769-FAC1-4B7B-B869-C7775AAB9D46}"/>
            </a:ext>
          </a:extLst>
        </xdr:cNvPr>
        <xdr:cNvSpPr/>
      </xdr:nvSpPr>
      <xdr:spPr>
        <a:xfrm>
          <a:off x="4036060" y="1388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126365</xdr:rowOff>
    </xdr:from>
    <xdr:to>
      <xdr:col>20</xdr:col>
      <xdr:colOff>38100</xdr:colOff>
      <xdr:row>83</xdr:row>
      <xdr:rowOff>56515</xdr:rowOff>
    </xdr:to>
    <xdr:sp macro="" textlink="">
      <xdr:nvSpPr>
        <xdr:cNvPr id="295" name="フローチャート: 判断 294">
          <a:extLst>
            <a:ext uri="{FF2B5EF4-FFF2-40B4-BE49-F238E27FC236}">
              <a16:creationId xmlns:a16="http://schemas.microsoft.com/office/drawing/2014/main" id="{C54D677A-D30B-4A06-99CA-B989B88588D3}"/>
            </a:ext>
          </a:extLst>
        </xdr:cNvPr>
        <xdr:cNvSpPr/>
      </xdr:nvSpPr>
      <xdr:spPr>
        <a:xfrm>
          <a:off x="3312160" y="13872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107315</xdr:rowOff>
    </xdr:from>
    <xdr:to>
      <xdr:col>15</xdr:col>
      <xdr:colOff>101600</xdr:colOff>
      <xdr:row>83</xdr:row>
      <xdr:rowOff>37465</xdr:rowOff>
    </xdr:to>
    <xdr:sp macro="" textlink="">
      <xdr:nvSpPr>
        <xdr:cNvPr id="296" name="フローチャート: 判断 295">
          <a:extLst>
            <a:ext uri="{FF2B5EF4-FFF2-40B4-BE49-F238E27FC236}">
              <a16:creationId xmlns:a16="http://schemas.microsoft.com/office/drawing/2014/main" id="{ABBA159F-5D2E-4348-8CBD-DCD5B2069485}"/>
            </a:ext>
          </a:extLst>
        </xdr:cNvPr>
        <xdr:cNvSpPr/>
      </xdr:nvSpPr>
      <xdr:spPr>
        <a:xfrm>
          <a:off x="2514600" y="1385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76835</xdr:rowOff>
    </xdr:from>
    <xdr:to>
      <xdr:col>10</xdr:col>
      <xdr:colOff>165100</xdr:colOff>
      <xdr:row>83</xdr:row>
      <xdr:rowOff>6985</xdr:rowOff>
    </xdr:to>
    <xdr:sp macro="" textlink="">
      <xdr:nvSpPr>
        <xdr:cNvPr id="297" name="フローチャート: 判断 296">
          <a:extLst>
            <a:ext uri="{FF2B5EF4-FFF2-40B4-BE49-F238E27FC236}">
              <a16:creationId xmlns:a16="http://schemas.microsoft.com/office/drawing/2014/main" id="{7A8F7216-4718-4104-A9F2-73B01AA5E236}"/>
            </a:ext>
          </a:extLst>
        </xdr:cNvPr>
        <xdr:cNvSpPr/>
      </xdr:nvSpPr>
      <xdr:spPr>
        <a:xfrm>
          <a:off x="1739900" y="1382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F20BD506-10F2-43D8-B1E9-AA55AD98E674}"/>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ED337178-8E52-4C02-AB9D-CC179E6D7FEE}"/>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4AA9F5A9-B846-4579-AA53-46DFB91185F0}"/>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E2E51B63-24CE-4225-8DB9-5E462FB82104}"/>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13E6D3C7-2E92-4974-B043-E6917A664D2E}"/>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42DDB4EC-64D3-4400-8F7F-3FFA94819AC4}"/>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4" name="楕円 303">
          <a:extLst>
            <a:ext uri="{FF2B5EF4-FFF2-40B4-BE49-F238E27FC236}">
              <a16:creationId xmlns:a16="http://schemas.microsoft.com/office/drawing/2014/main" id="{04A61EB2-8D97-4012-A7AD-3E74EB1443EF}"/>
            </a:ext>
          </a:extLst>
        </xdr:cNvPr>
        <xdr:cNvSpPr/>
      </xdr:nvSpPr>
      <xdr:spPr>
        <a:xfrm>
          <a:off x="403606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80010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3D892A18-E08B-425D-868C-9BEEA135B9D5}"/>
            </a:ext>
          </a:extLst>
        </xdr:cNvPr>
        <xdr:cNvSpPr txBox="1"/>
      </xdr:nvSpPr>
      <xdr:spPr>
        <a:xfrm>
          <a:off x="4124960" y="1416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76835</xdr:rowOff>
    </xdr:from>
    <xdr:to>
      <xdr:col>20</xdr:col>
      <xdr:colOff>38100</xdr:colOff>
      <xdr:row>85</xdr:row>
      <xdr:rowOff>6985</xdr:rowOff>
    </xdr:to>
    <xdr:sp macro="" textlink="">
      <xdr:nvSpPr>
        <xdr:cNvPr id="306" name="楕円 305">
          <a:extLst>
            <a:ext uri="{FF2B5EF4-FFF2-40B4-BE49-F238E27FC236}">
              <a16:creationId xmlns:a16="http://schemas.microsoft.com/office/drawing/2014/main" id="{6C49FC51-5F1D-419F-9ED1-8AAD358F6B5C}"/>
            </a:ext>
          </a:extLst>
        </xdr:cNvPr>
        <xdr:cNvSpPr/>
      </xdr:nvSpPr>
      <xdr:spPr>
        <a:xfrm>
          <a:off x="3312160" y="14158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127635</xdr:rowOff>
    </xdr:from>
    <xdr:to>
      <xdr:col>24</xdr:col>
      <xdr:colOff>63500</xdr:colOff>
      <xdr:row>84</xdr:row>
      <xdr:rowOff>152400</xdr:rowOff>
    </xdr:to>
    <xdr:cxnSp macro="">
      <xdr:nvCxnSpPr>
        <xdr:cNvPr id="307" name="直線コネクタ 306">
          <a:extLst>
            <a:ext uri="{FF2B5EF4-FFF2-40B4-BE49-F238E27FC236}">
              <a16:creationId xmlns:a16="http://schemas.microsoft.com/office/drawing/2014/main" id="{D5F0C7AC-2D7E-4FB2-83D5-843A6D802FF7}"/>
            </a:ext>
          </a:extLst>
        </xdr:cNvPr>
        <xdr:cNvCxnSpPr/>
      </xdr:nvCxnSpPr>
      <xdr:spPr>
        <a:xfrm>
          <a:off x="3355340" y="14209395"/>
          <a:ext cx="7315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53975</xdr:rowOff>
    </xdr:from>
    <xdr:to>
      <xdr:col>15</xdr:col>
      <xdr:colOff>101600</xdr:colOff>
      <xdr:row>84</xdr:row>
      <xdr:rowOff>155575</xdr:rowOff>
    </xdr:to>
    <xdr:sp macro="" textlink="">
      <xdr:nvSpPr>
        <xdr:cNvPr id="308" name="楕円 307">
          <a:extLst>
            <a:ext uri="{FF2B5EF4-FFF2-40B4-BE49-F238E27FC236}">
              <a16:creationId xmlns:a16="http://schemas.microsoft.com/office/drawing/2014/main" id="{6E5A7714-D268-4ED8-8D9D-EA1F279F0FAE}"/>
            </a:ext>
          </a:extLst>
        </xdr:cNvPr>
        <xdr:cNvSpPr/>
      </xdr:nvSpPr>
      <xdr:spPr>
        <a:xfrm>
          <a:off x="2514600" y="141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127635</xdr:rowOff>
    </xdr:to>
    <xdr:cxnSp macro="">
      <xdr:nvCxnSpPr>
        <xdr:cNvPr id="309" name="直線コネクタ 308">
          <a:extLst>
            <a:ext uri="{FF2B5EF4-FFF2-40B4-BE49-F238E27FC236}">
              <a16:creationId xmlns:a16="http://schemas.microsoft.com/office/drawing/2014/main" id="{2382F2C8-800C-4C8B-999D-7C6EF86E54A7}"/>
            </a:ext>
          </a:extLst>
        </xdr:cNvPr>
        <xdr:cNvCxnSpPr/>
      </xdr:nvCxnSpPr>
      <xdr:spPr>
        <a:xfrm>
          <a:off x="2565400" y="14186535"/>
          <a:ext cx="7899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xdr:rowOff>
    </xdr:from>
    <xdr:to>
      <xdr:col>10</xdr:col>
      <xdr:colOff>165100</xdr:colOff>
      <xdr:row>84</xdr:row>
      <xdr:rowOff>115570</xdr:rowOff>
    </xdr:to>
    <xdr:sp macro="" textlink="">
      <xdr:nvSpPr>
        <xdr:cNvPr id="310" name="楕円 309">
          <a:extLst>
            <a:ext uri="{FF2B5EF4-FFF2-40B4-BE49-F238E27FC236}">
              <a16:creationId xmlns:a16="http://schemas.microsoft.com/office/drawing/2014/main" id="{18DBF016-012B-4F7F-BA42-EB9A6E234342}"/>
            </a:ext>
          </a:extLst>
        </xdr:cNvPr>
        <xdr:cNvSpPr/>
      </xdr:nvSpPr>
      <xdr:spPr>
        <a:xfrm>
          <a:off x="17399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104775</xdr:rowOff>
    </xdr:to>
    <xdr:cxnSp macro="">
      <xdr:nvCxnSpPr>
        <xdr:cNvPr id="311" name="直線コネクタ 310">
          <a:extLst>
            <a:ext uri="{FF2B5EF4-FFF2-40B4-BE49-F238E27FC236}">
              <a16:creationId xmlns:a16="http://schemas.microsoft.com/office/drawing/2014/main" id="{1D7FD74C-8A31-4A29-B220-B3DB7DD06C01}"/>
            </a:ext>
          </a:extLst>
        </xdr:cNvPr>
        <xdr:cNvCxnSpPr/>
      </xdr:nvCxnSpPr>
      <xdr:spPr>
        <a:xfrm>
          <a:off x="1790700" y="14146530"/>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143510</xdr:rowOff>
    </xdr:from>
    <xdr:to>
      <xdr:col>6</xdr:col>
      <xdr:colOff>38100</xdr:colOff>
      <xdr:row>84</xdr:row>
      <xdr:rowOff>73660</xdr:rowOff>
    </xdr:to>
    <xdr:sp macro="" textlink="">
      <xdr:nvSpPr>
        <xdr:cNvPr id="312" name="楕円 311">
          <a:extLst>
            <a:ext uri="{FF2B5EF4-FFF2-40B4-BE49-F238E27FC236}">
              <a16:creationId xmlns:a16="http://schemas.microsoft.com/office/drawing/2014/main" id="{571F737A-FCD1-497A-B442-2D13680DA5B9}"/>
            </a:ext>
          </a:extLst>
        </xdr:cNvPr>
        <xdr:cNvSpPr/>
      </xdr:nvSpPr>
      <xdr:spPr>
        <a:xfrm>
          <a:off x="965200" y="14057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22860</xdr:rowOff>
    </xdr:from>
    <xdr:to>
      <xdr:col>10</xdr:col>
      <xdr:colOff>114300</xdr:colOff>
      <xdr:row>84</xdr:row>
      <xdr:rowOff>64770</xdr:rowOff>
    </xdr:to>
    <xdr:cxnSp macro="">
      <xdr:nvCxnSpPr>
        <xdr:cNvPr id="313" name="直線コネクタ 312">
          <a:extLst>
            <a:ext uri="{FF2B5EF4-FFF2-40B4-BE49-F238E27FC236}">
              <a16:creationId xmlns:a16="http://schemas.microsoft.com/office/drawing/2014/main" id="{94404525-246B-4F35-9DCA-4E1DA6578626}"/>
            </a:ext>
          </a:extLst>
        </xdr:cNvPr>
        <xdr:cNvCxnSpPr/>
      </xdr:nvCxnSpPr>
      <xdr:spPr>
        <a:xfrm>
          <a:off x="1008380" y="14104620"/>
          <a:ext cx="7823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73025</xdr:rowOff>
    </xdr:from>
    <xdr:ext cx="405130" cy="259080"/>
    <xdr:sp macro="" textlink="">
      <xdr:nvSpPr>
        <xdr:cNvPr id="314" name="n_1aveValue【公営住宅】&#10;有形固定資産減価償却率">
          <a:extLst>
            <a:ext uri="{FF2B5EF4-FFF2-40B4-BE49-F238E27FC236}">
              <a16:creationId xmlns:a16="http://schemas.microsoft.com/office/drawing/2014/main" id="{D1DD1B50-9375-4DBD-AA58-FDF73BDF9F2F}"/>
            </a:ext>
          </a:extLst>
        </xdr:cNvPr>
        <xdr:cNvSpPr txBox="1"/>
      </xdr:nvSpPr>
      <xdr:spPr>
        <a:xfrm>
          <a:off x="3170555" y="1365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53975</xdr:rowOff>
    </xdr:from>
    <xdr:ext cx="402590" cy="256540"/>
    <xdr:sp macro="" textlink="">
      <xdr:nvSpPr>
        <xdr:cNvPr id="315" name="n_2aveValue【公営住宅】&#10;有形固定資産減価償却率">
          <a:extLst>
            <a:ext uri="{FF2B5EF4-FFF2-40B4-BE49-F238E27FC236}">
              <a16:creationId xmlns:a16="http://schemas.microsoft.com/office/drawing/2014/main" id="{AF168BC9-F32B-48F8-AD46-33F559268464}"/>
            </a:ext>
          </a:extLst>
        </xdr:cNvPr>
        <xdr:cNvSpPr txBox="1"/>
      </xdr:nvSpPr>
      <xdr:spPr>
        <a:xfrm>
          <a:off x="2385695" y="13632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23495</xdr:rowOff>
    </xdr:from>
    <xdr:ext cx="402590" cy="259080"/>
    <xdr:sp macro="" textlink="">
      <xdr:nvSpPr>
        <xdr:cNvPr id="316" name="n_3aveValue【公営住宅】&#10;有形固定資産減価償却率">
          <a:extLst>
            <a:ext uri="{FF2B5EF4-FFF2-40B4-BE49-F238E27FC236}">
              <a16:creationId xmlns:a16="http://schemas.microsoft.com/office/drawing/2014/main" id="{7B054E14-656F-4E5C-BB89-BF1E558D29BC}"/>
            </a:ext>
          </a:extLst>
        </xdr:cNvPr>
        <xdr:cNvSpPr txBox="1"/>
      </xdr:nvSpPr>
      <xdr:spPr>
        <a:xfrm>
          <a:off x="1610995" y="13602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19685</xdr:rowOff>
    </xdr:from>
    <xdr:ext cx="402590" cy="256540"/>
    <xdr:sp macro="" textlink="">
      <xdr:nvSpPr>
        <xdr:cNvPr id="317" name="n_4aveValue【公営住宅】&#10;有形固定資産減価償却率">
          <a:extLst>
            <a:ext uri="{FF2B5EF4-FFF2-40B4-BE49-F238E27FC236}">
              <a16:creationId xmlns:a16="http://schemas.microsoft.com/office/drawing/2014/main" id="{E67F3E3B-A3F7-43E4-AC38-E2373D0318DE}"/>
            </a:ext>
          </a:extLst>
        </xdr:cNvPr>
        <xdr:cNvSpPr txBox="1"/>
      </xdr:nvSpPr>
      <xdr:spPr>
        <a:xfrm>
          <a:off x="836295" y="13598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169545</xdr:rowOff>
    </xdr:from>
    <xdr:ext cx="405130" cy="256540"/>
    <xdr:sp macro="" textlink="">
      <xdr:nvSpPr>
        <xdr:cNvPr id="318" name="n_1mainValue【公営住宅】&#10;有形固定資産減価償却率">
          <a:extLst>
            <a:ext uri="{FF2B5EF4-FFF2-40B4-BE49-F238E27FC236}">
              <a16:creationId xmlns:a16="http://schemas.microsoft.com/office/drawing/2014/main" id="{8CB6C320-0993-42ED-8FB8-D83C84FBC810}"/>
            </a:ext>
          </a:extLst>
        </xdr:cNvPr>
        <xdr:cNvSpPr txBox="1"/>
      </xdr:nvSpPr>
      <xdr:spPr>
        <a:xfrm>
          <a:off x="3170555" y="142513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146685</xdr:rowOff>
    </xdr:from>
    <xdr:ext cx="402590" cy="256540"/>
    <xdr:sp macro="" textlink="">
      <xdr:nvSpPr>
        <xdr:cNvPr id="319" name="n_2mainValue【公営住宅】&#10;有形固定資産減価償却率">
          <a:extLst>
            <a:ext uri="{FF2B5EF4-FFF2-40B4-BE49-F238E27FC236}">
              <a16:creationId xmlns:a16="http://schemas.microsoft.com/office/drawing/2014/main" id="{433A8A23-D9B8-4893-B1FD-44552EBBEB02}"/>
            </a:ext>
          </a:extLst>
        </xdr:cNvPr>
        <xdr:cNvSpPr txBox="1"/>
      </xdr:nvSpPr>
      <xdr:spPr>
        <a:xfrm>
          <a:off x="2385695" y="142284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106680</xdr:rowOff>
    </xdr:from>
    <xdr:ext cx="402590" cy="259080"/>
    <xdr:sp macro="" textlink="">
      <xdr:nvSpPr>
        <xdr:cNvPr id="320" name="n_3mainValue【公営住宅】&#10;有形固定資産減価償却率">
          <a:extLst>
            <a:ext uri="{FF2B5EF4-FFF2-40B4-BE49-F238E27FC236}">
              <a16:creationId xmlns:a16="http://schemas.microsoft.com/office/drawing/2014/main" id="{73E0216B-0560-4DEF-820C-5E0A80AC4096}"/>
            </a:ext>
          </a:extLst>
        </xdr:cNvPr>
        <xdr:cNvSpPr txBox="1"/>
      </xdr:nvSpPr>
      <xdr:spPr>
        <a:xfrm>
          <a:off x="1610995" y="14188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64770</xdr:rowOff>
    </xdr:from>
    <xdr:ext cx="402590" cy="256540"/>
    <xdr:sp macro="" textlink="">
      <xdr:nvSpPr>
        <xdr:cNvPr id="321" name="n_4mainValue【公営住宅】&#10;有形固定資産減価償却率">
          <a:extLst>
            <a:ext uri="{FF2B5EF4-FFF2-40B4-BE49-F238E27FC236}">
              <a16:creationId xmlns:a16="http://schemas.microsoft.com/office/drawing/2014/main" id="{E1715FED-F7A2-468B-87E3-F6084612F70B}"/>
            </a:ext>
          </a:extLst>
        </xdr:cNvPr>
        <xdr:cNvSpPr txBox="1"/>
      </xdr:nvSpPr>
      <xdr:spPr>
        <a:xfrm>
          <a:off x="836295" y="14146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2C16049-1D0E-47DB-9F90-6A1FE153D79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56B4EF7-3682-447D-B8CF-18DFA6F8F861}"/>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31385DE-64DC-451B-83C0-DBD28FEE82AE}"/>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7778B92-6170-41E6-8286-37D13AF97A74}"/>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390074F-84A5-4582-951B-3782F5072192}"/>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774464D-4B32-460E-B23F-2EEB44DFC2F0}"/>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5F2EB3A-BAB8-4823-B10D-657C3B149F69}"/>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7D8A7B0-DE48-4BE1-9A00-EBCD536177ED}"/>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0" name="テキスト ボックス 329">
          <a:extLst>
            <a:ext uri="{FF2B5EF4-FFF2-40B4-BE49-F238E27FC236}">
              <a16:creationId xmlns:a16="http://schemas.microsoft.com/office/drawing/2014/main" id="{0D1190B8-9281-4356-A436-3E9F80E18194}"/>
            </a:ext>
          </a:extLst>
        </xdr:cNvPr>
        <xdr:cNvSpPr txBox="1"/>
      </xdr:nvSpPr>
      <xdr:spPr>
        <a:xfrm>
          <a:off x="5788660" y="1248156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63059A9-338D-4A01-BF23-CD69531A09ED}"/>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26E9B70-CDB8-482D-89BB-004914BA9757}"/>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33" name="テキスト ボックス 332">
          <a:extLst>
            <a:ext uri="{FF2B5EF4-FFF2-40B4-BE49-F238E27FC236}">
              <a16:creationId xmlns:a16="http://schemas.microsoft.com/office/drawing/2014/main" id="{4FC0D8E1-622E-4B1C-B23D-1489617EC637}"/>
            </a:ext>
          </a:extLst>
        </xdr:cNvPr>
        <xdr:cNvSpPr txBox="1"/>
      </xdr:nvSpPr>
      <xdr:spPr>
        <a:xfrm>
          <a:off x="5405120" y="143929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16D7435-CCD1-4B14-8CF5-3F401596F992}"/>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35" name="テキスト ボックス 334">
          <a:extLst>
            <a:ext uri="{FF2B5EF4-FFF2-40B4-BE49-F238E27FC236}">
              <a16:creationId xmlns:a16="http://schemas.microsoft.com/office/drawing/2014/main" id="{694C34B6-6CD7-4CEC-84D3-52E6C6D18AE0}"/>
            </a:ext>
          </a:extLst>
        </xdr:cNvPr>
        <xdr:cNvSpPr txBox="1"/>
      </xdr:nvSpPr>
      <xdr:spPr>
        <a:xfrm>
          <a:off x="5405120" y="14019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57E0137-A822-45DA-BA4A-E4277FA700E9}"/>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81</xdr:row>
      <xdr:rowOff>67310</xdr:rowOff>
    </xdr:from>
    <xdr:ext cx="531495" cy="259080"/>
    <xdr:sp macro="" textlink="">
      <xdr:nvSpPr>
        <xdr:cNvPr id="337" name="テキスト ボックス 336">
          <a:extLst>
            <a:ext uri="{FF2B5EF4-FFF2-40B4-BE49-F238E27FC236}">
              <a16:creationId xmlns:a16="http://schemas.microsoft.com/office/drawing/2014/main" id="{AC8B4A15-B57E-4847-AF49-91847B3CA087}"/>
            </a:ext>
          </a:extLst>
        </xdr:cNvPr>
        <xdr:cNvSpPr txBox="1"/>
      </xdr:nvSpPr>
      <xdr:spPr>
        <a:xfrm>
          <a:off x="5363845" y="13646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B022941-C612-4491-A182-5C76E2ABD5C7}"/>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79</xdr:row>
      <xdr:rowOff>29210</xdr:rowOff>
    </xdr:from>
    <xdr:ext cx="531495" cy="256540"/>
    <xdr:sp macro="" textlink="">
      <xdr:nvSpPr>
        <xdr:cNvPr id="339" name="テキスト ボックス 338">
          <a:extLst>
            <a:ext uri="{FF2B5EF4-FFF2-40B4-BE49-F238E27FC236}">
              <a16:creationId xmlns:a16="http://schemas.microsoft.com/office/drawing/2014/main" id="{8B3B150C-603D-4107-AF23-0B8DE574ECDD}"/>
            </a:ext>
          </a:extLst>
        </xdr:cNvPr>
        <xdr:cNvSpPr txBox="1"/>
      </xdr:nvSpPr>
      <xdr:spPr>
        <a:xfrm>
          <a:off x="5363845" y="1327277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D9A3B11-F798-4DF1-9B38-48E5CE5E2750}"/>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1" name="テキスト ボックス 340">
          <a:extLst>
            <a:ext uri="{FF2B5EF4-FFF2-40B4-BE49-F238E27FC236}">
              <a16:creationId xmlns:a16="http://schemas.microsoft.com/office/drawing/2014/main" id="{D53036CA-9B36-450D-9F80-3944BE46B7D3}"/>
            </a:ext>
          </a:extLst>
        </xdr:cNvPr>
        <xdr:cNvSpPr txBox="1"/>
      </xdr:nvSpPr>
      <xdr:spPr>
        <a:xfrm>
          <a:off x="5363845" y="12903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1B268CD-B58F-4FDA-9A6B-77855C775CAF}"/>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3" name="テキスト ボックス 342">
          <a:extLst>
            <a:ext uri="{FF2B5EF4-FFF2-40B4-BE49-F238E27FC236}">
              <a16:creationId xmlns:a16="http://schemas.microsoft.com/office/drawing/2014/main" id="{9C88CC1A-B24F-4968-91A4-7339C6351C0D}"/>
            </a:ext>
          </a:extLst>
        </xdr:cNvPr>
        <xdr:cNvSpPr txBox="1"/>
      </xdr:nvSpPr>
      <xdr:spPr>
        <a:xfrm>
          <a:off x="5363845" y="12529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9AE4FED-74E0-4828-AEA2-EF89E45C729F}"/>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23495</xdr:rowOff>
    </xdr:from>
    <xdr:to>
      <xdr:col>54</xdr:col>
      <xdr:colOff>189865</xdr:colOff>
      <xdr:row>86</xdr:row>
      <xdr:rowOff>102235</xdr:rowOff>
    </xdr:to>
    <xdr:cxnSp macro="">
      <xdr:nvCxnSpPr>
        <xdr:cNvPr id="345" name="直線コネクタ 344">
          <a:extLst>
            <a:ext uri="{FF2B5EF4-FFF2-40B4-BE49-F238E27FC236}">
              <a16:creationId xmlns:a16="http://schemas.microsoft.com/office/drawing/2014/main" id="{A5CC51CE-0570-4617-86EE-AE622272643D}"/>
            </a:ext>
          </a:extLst>
        </xdr:cNvPr>
        <xdr:cNvCxnSpPr/>
      </xdr:nvCxnSpPr>
      <xdr:spPr>
        <a:xfrm flipV="1">
          <a:off x="9219565" y="13099415"/>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106045</xdr:rowOff>
    </xdr:from>
    <xdr:ext cx="469900" cy="259080"/>
    <xdr:sp macro="" textlink="">
      <xdr:nvSpPr>
        <xdr:cNvPr id="346" name="【公営住宅】&#10;一人当たり面積最小値テキスト">
          <a:extLst>
            <a:ext uri="{FF2B5EF4-FFF2-40B4-BE49-F238E27FC236}">
              <a16:creationId xmlns:a16="http://schemas.microsoft.com/office/drawing/2014/main" id="{9D5B2152-4185-4B38-97C6-799B8192CD2E}"/>
            </a:ext>
          </a:extLst>
        </xdr:cNvPr>
        <xdr:cNvSpPr txBox="1"/>
      </xdr:nvSpPr>
      <xdr:spPr>
        <a:xfrm>
          <a:off x="9258300" y="14523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102235</xdr:rowOff>
    </xdr:from>
    <xdr:to>
      <xdr:col>55</xdr:col>
      <xdr:colOff>88900</xdr:colOff>
      <xdr:row>86</xdr:row>
      <xdr:rowOff>102235</xdr:rowOff>
    </xdr:to>
    <xdr:cxnSp macro="">
      <xdr:nvCxnSpPr>
        <xdr:cNvPr id="347" name="直線コネクタ 346">
          <a:extLst>
            <a:ext uri="{FF2B5EF4-FFF2-40B4-BE49-F238E27FC236}">
              <a16:creationId xmlns:a16="http://schemas.microsoft.com/office/drawing/2014/main" id="{DC72ACDC-E0DB-4E43-8D80-9B60EB406382}"/>
            </a:ext>
          </a:extLst>
        </xdr:cNvPr>
        <xdr:cNvCxnSpPr/>
      </xdr:nvCxnSpPr>
      <xdr:spPr>
        <a:xfrm>
          <a:off x="9154160" y="14519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141605</xdr:rowOff>
    </xdr:from>
    <xdr:ext cx="534670" cy="259080"/>
    <xdr:sp macro="" textlink="">
      <xdr:nvSpPr>
        <xdr:cNvPr id="348" name="【公営住宅】&#10;一人当たり面積最大値テキスト">
          <a:extLst>
            <a:ext uri="{FF2B5EF4-FFF2-40B4-BE49-F238E27FC236}">
              <a16:creationId xmlns:a16="http://schemas.microsoft.com/office/drawing/2014/main" id="{522E1DD1-7A0B-4D01-8A1A-58EC9F27AA7F}"/>
            </a:ext>
          </a:extLst>
        </xdr:cNvPr>
        <xdr:cNvSpPr txBox="1"/>
      </xdr:nvSpPr>
      <xdr:spPr>
        <a:xfrm>
          <a:off x="9258300" y="12882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23495</xdr:rowOff>
    </xdr:from>
    <xdr:to>
      <xdr:col>55</xdr:col>
      <xdr:colOff>88900</xdr:colOff>
      <xdr:row>78</xdr:row>
      <xdr:rowOff>23495</xdr:rowOff>
    </xdr:to>
    <xdr:cxnSp macro="">
      <xdr:nvCxnSpPr>
        <xdr:cNvPr id="349" name="直線コネクタ 348">
          <a:extLst>
            <a:ext uri="{FF2B5EF4-FFF2-40B4-BE49-F238E27FC236}">
              <a16:creationId xmlns:a16="http://schemas.microsoft.com/office/drawing/2014/main" id="{5DFAD40B-FD50-4A66-9163-B68AFEC239A7}"/>
            </a:ext>
          </a:extLst>
        </xdr:cNvPr>
        <xdr:cNvCxnSpPr/>
      </xdr:nvCxnSpPr>
      <xdr:spPr>
        <a:xfrm>
          <a:off x="9154160" y="13099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1270</xdr:rowOff>
    </xdr:from>
    <xdr:ext cx="469900" cy="259080"/>
    <xdr:sp macro="" textlink="">
      <xdr:nvSpPr>
        <xdr:cNvPr id="350" name="【公営住宅】&#10;一人当たり面積平均値テキスト">
          <a:extLst>
            <a:ext uri="{FF2B5EF4-FFF2-40B4-BE49-F238E27FC236}">
              <a16:creationId xmlns:a16="http://schemas.microsoft.com/office/drawing/2014/main" id="{A6F14579-69C3-40EA-9BB0-6DD83FD51143}"/>
            </a:ext>
          </a:extLst>
        </xdr:cNvPr>
        <xdr:cNvSpPr txBox="1"/>
      </xdr:nvSpPr>
      <xdr:spPr>
        <a:xfrm>
          <a:off x="9258300" y="1408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149860</xdr:rowOff>
    </xdr:from>
    <xdr:to>
      <xdr:col>55</xdr:col>
      <xdr:colOff>50800</xdr:colOff>
      <xdr:row>85</xdr:row>
      <xdr:rowOff>80010</xdr:rowOff>
    </xdr:to>
    <xdr:sp macro="" textlink="">
      <xdr:nvSpPr>
        <xdr:cNvPr id="351" name="フローチャート: 判断 350">
          <a:extLst>
            <a:ext uri="{FF2B5EF4-FFF2-40B4-BE49-F238E27FC236}">
              <a16:creationId xmlns:a16="http://schemas.microsoft.com/office/drawing/2014/main" id="{67D067B5-1177-42BE-954B-BFD3B2D6ED79}"/>
            </a:ext>
          </a:extLst>
        </xdr:cNvPr>
        <xdr:cNvSpPr/>
      </xdr:nvSpPr>
      <xdr:spPr>
        <a:xfrm>
          <a:off x="9192260" y="14231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163830</xdr:rowOff>
    </xdr:from>
    <xdr:to>
      <xdr:col>50</xdr:col>
      <xdr:colOff>165100</xdr:colOff>
      <xdr:row>85</xdr:row>
      <xdr:rowOff>93980</xdr:rowOff>
    </xdr:to>
    <xdr:sp macro="" textlink="">
      <xdr:nvSpPr>
        <xdr:cNvPr id="352" name="フローチャート: 判断 351">
          <a:extLst>
            <a:ext uri="{FF2B5EF4-FFF2-40B4-BE49-F238E27FC236}">
              <a16:creationId xmlns:a16="http://schemas.microsoft.com/office/drawing/2014/main" id="{F72427D3-0C1F-4AB6-9DCC-B4F28C4111A4}"/>
            </a:ext>
          </a:extLst>
        </xdr:cNvPr>
        <xdr:cNvSpPr/>
      </xdr:nvSpPr>
      <xdr:spPr>
        <a:xfrm>
          <a:off x="8445500" y="14245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6985</xdr:rowOff>
    </xdr:from>
    <xdr:to>
      <xdr:col>46</xdr:col>
      <xdr:colOff>38100</xdr:colOff>
      <xdr:row>85</xdr:row>
      <xdr:rowOff>109220</xdr:rowOff>
    </xdr:to>
    <xdr:sp macro="" textlink="">
      <xdr:nvSpPr>
        <xdr:cNvPr id="353" name="フローチャート: 判断 352">
          <a:extLst>
            <a:ext uri="{FF2B5EF4-FFF2-40B4-BE49-F238E27FC236}">
              <a16:creationId xmlns:a16="http://schemas.microsoft.com/office/drawing/2014/main" id="{089B2009-F394-4249-A6DF-481C63136658}"/>
            </a:ext>
          </a:extLst>
        </xdr:cNvPr>
        <xdr:cNvSpPr/>
      </xdr:nvSpPr>
      <xdr:spPr>
        <a:xfrm>
          <a:off x="7670800" y="1425638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22225</xdr:rowOff>
    </xdr:from>
    <xdr:to>
      <xdr:col>41</xdr:col>
      <xdr:colOff>101600</xdr:colOff>
      <xdr:row>85</xdr:row>
      <xdr:rowOff>123825</xdr:rowOff>
    </xdr:to>
    <xdr:sp macro="" textlink="">
      <xdr:nvSpPr>
        <xdr:cNvPr id="354" name="フローチャート: 判断 353">
          <a:extLst>
            <a:ext uri="{FF2B5EF4-FFF2-40B4-BE49-F238E27FC236}">
              <a16:creationId xmlns:a16="http://schemas.microsoft.com/office/drawing/2014/main" id="{3D1DD710-CE91-478D-AA12-331F9C5C933F}"/>
            </a:ext>
          </a:extLst>
        </xdr:cNvPr>
        <xdr:cNvSpPr/>
      </xdr:nvSpPr>
      <xdr:spPr>
        <a:xfrm>
          <a:off x="6873240" y="142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14605</xdr:rowOff>
    </xdr:from>
    <xdr:to>
      <xdr:col>36</xdr:col>
      <xdr:colOff>165100</xdr:colOff>
      <xdr:row>85</xdr:row>
      <xdr:rowOff>116205</xdr:rowOff>
    </xdr:to>
    <xdr:sp macro="" textlink="">
      <xdr:nvSpPr>
        <xdr:cNvPr id="355" name="フローチャート: 判断 354">
          <a:extLst>
            <a:ext uri="{FF2B5EF4-FFF2-40B4-BE49-F238E27FC236}">
              <a16:creationId xmlns:a16="http://schemas.microsoft.com/office/drawing/2014/main" id="{9EAC664C-23FA-4360-890E-CF07BE7BDE5C}"/>
            </a:ext>
          </a:extLst>
        </xdr:cNvPr>
        <xdr:cNvSpPr/>
      </xdr:nvSpPr>
      <xdr:spPr>
        <a:xfrm>
          <a:off x="609854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CD2CA029-7FF9-4641-9725-308DA74FEFC7}"/>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C55C5050-9477-4044-8396-270917CF043D}"/>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29A1F61F-9DED-4F02-9F46-C4A5F5F556B2}"/>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619812B-D943-402E-BAEF-73AD4D8340A5}"/>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6C45D779-0268-4A99-80E8-58BF6433AA80}"/>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168910</xdr:rowOff>
    </xdr:from>
    <xdr:to>
      <xdr:col>55</xdr:col>
      <xdr:colOff>50800</xdr:colOff>
      <xdr:row>85</xdr:row>
      <xdr:rowOff>99060</xdr:rowOff>
    </xdr:to>
    <xdr:sp macro="" textlink="">
      <xdr:nvSpPr>
        <xdr:cNvPr id="361" name="楕円 360">
          <a:extLst>
            <a:ext uri="{FF2B5EF4-FFF2-40B4-BE49-F238E27FC236}">
              <a16:creationId xmlns:a16="http://schemas.microsoft.com/office/drawing/2014/main" id="{8A7CEBD7-A9CB-4228-ABAC-1549537E7133}"/>
            </a:ext>
          </a:extLst>
        </xdr:cNvPr>
        <xdr:cNvSpPr/>
      </xdr:nvSpPr>
      <xdr:spPr>
        <a:xfrm>
          <a:off x="9192260" y="14250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147320</xdr:rowOff>
    </xdr:from>
    <xdr:ext cx="469900" cy="259080"/>
    <xdr:sp macro="" textlink="">
      <xdr:nvSpPr>
        <xdr:cNvPr id="362" name="【公営住宅】&#10;一人当たり面積該当値テキスト">
          <a:extLst>
            <a:ext uri="{FF2B5EF4-FFF2-40B4-BE49-F238E27FC236}">
              <a16:creationId xmlns:a16="http://schemas.microsoft.com/office/drawing/2014/main" id="{D8B16845-7643-4FAC-91CA-98F067723190}"/>
            </a:ext>
          </a:extLst>
        </xdr:cNvPr>
        <xdr:cNvSpPr txBox="1"/>
      </xdr:nvSpPr>
      <xdr:spPr>
        <a:xfrm>
          <a:off x="9258300" y="14229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635</xdr:rowOff>
    </xdr:from>
    <xdr:to>
      <xdr:col>50</xdr:col>
      <xdr:colOff>165100</xdr:colOff>
      <xdr:row>85</xdr:row>
      <xdr:rowOff>102235</xdr:rowOff>
    </xdr:to>
    <xdr:sp macro="" textlink="">
      <xdr:nvSpPr>
        <xdr:cNvPr id="363" name="楕円 362">
          <a:extLst>
            <a:ext uri="{FF2B5EF4-FFF2-40B4-BE49-F238E27FC236}">
              <a16:creationId xmlns:a16="http://schemas.microsoft.com/office/drawing/2014/main" id="{D1589317-8174-4923-A802-2AF773FB5925}"/>
            </a:ext>
          </a:extLst>
        </xdr:cNvPr>
        <xdr:cNvSpPr/>
      </xdr:nvSpPr>
      <xdr:spPr>
        <a:xfrm>
          <a:off x="8445500" y="142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48260</xdr:rowOff>
    </xdr:from>
    <xdr:to>
      <xdr:col>55</xdr:col>
      <xdr:colOff>0</xdr:colOff>
      <xdr:row>85</xdr:row>
      <xdr:rowOff>52070</xdr:rowOff>
    </xdr:to>
    <xdr:cxnSp macro="">
      <xdr:nvCxnSpPr>
        <xdr:cNvPr id="364" name="直線コネクタ 363">
          <a:extLst>
            <a:ext uri="{FF2B5EF4-FFF2-40B4-BE49-F238E27FC236}">
              <a16:creationId xmlns:a16="http://schemas.microsoft.com/office/drawing/2014/main" id="{78CBBDBE-1A87-442A-BCA1-5EB42D24A0A1}"/>
            </a:ext>
          </a:extLst>
        </xdr:cNvPr>
        <xdr:cNvCxnSpPr/>
      </xdr:nvCxnSpPr>
      <xdr:spPr>
        <a:xfrm flipV="1">
          <a:off x="8496300" y="1429766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3175</xdr:rowOff>
    </xdr:from>
    <xdr:to>
      <xdr:col>46</xdr:col>
      <xdr:colOff>38100</xdr:colOff>
      <xdr:row>85</xdr:row>
      <xdr:rowOff>104775</xdr:rowOff>
    </xdr:to>
    <xdr:sp macro="" textlink="">
      <xdr:nvSpPr>
        <xdr:cNvPr id="365" name="楕円 364">
          <a:extLst>
            <a:ext uri="{FF2B5EF4-FFF2-40B4-BE49-F238E27FC236}">
              <a16:creationId xmlns:a16="http://schemas.microsoft.com/office/drawing/2014/main" id="{D416C819-2E11-4284-93A1-0C838397D20F}"/>
            </a:ext>
          </a:extLst>
        </xdr:cNvPr>
        <xdr:cNvSpPr/>
      </xdr:nvSpPr>
      <xdr:spPr>
        <a:xfrm>
          <a:off x="7670800" y="14252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52070</xdr:rowOff>
    </xdr:from>
    <xdr:to>
      <xdr:col>50</xdr:col>
      <xdr:colOff>114300</xdr:colOff>
      <xdr:row>85</xdr:row>
      <xdr:rowOff>53975</xdr:rowOff>
    </xdr:to>
    <xdr:cxnSp macro="">
      <xdr:nvCxnSpPr>
        <xdr:cNvPr id="366" name="直線コネクタ 365">
          <a:extLst>
            <a:ext uri="{FF2B5EF4-FFF2-40B4-BE49-F238E27FC236}">
              <a16:creationId xmlns:a16="http://schemas.microsoft.com/office/drawing/2014/main" id="{08B924B6-57A0-4616-A7F1-076EC5B07084}"/>
            </a:ext>
          </a:extLst>
        </xdr:cNvPr>
        <xdr:cNvCxnSpPr/>
      </xdr:nvCxnSpPr>
      <xdr:spPr>
        <a:xfrm flipV="1">
          <a:off x="7713980" y="14301470"/>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5080</xdr:rowOff>
    </xdr:from>
    <xdr:to>
      <xdr:col>41</xdr:col>
      <xdr:colOff>101600</xdr:colOff>
      <xdr:row>85</xdr:row>
      <xdr:rowOff>106680</xdr:rowOff>
    </xdr:to>
    <xdr:sp macro="" textlink="">
      <xdr:nvSpPr>
        <xdr:cNvPr id="367" name="楕円 366">
          <a:extLst>
            <a:ext uri="{FF2B5EF4-FFF2-40B4-BE49-F238E27FC236}">
              <a16:creationId xmlns:a16="http://schemas.microsoft.com/office/drawing/2014/main" id="{9FFEE32F-6379-4255-9312-E91A16EC6AB2}"/>
            </a:ext>
          </a:extLst>
        </xdr:cNvPr>
        <xdr:cNvSpPr/>
      </xdr:nvSpPr>
      <xdr:spPr>
        <a:xfrm>
          <a:off x="687324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53975</xdr:rowOff>
    </xdr:from>
    <xdr:to>
      <xdr:col>45</xdr:col>
      <xdr:colOff>177800</xdr:colOff>
      <xdr:row>85</xdr:row>
      <xdr:rowOff>55880</xdr:rowOff>
    </xdr:to>
    <xdr:cxnSp macro="">
      <xdr:nvCxnSpPr>
        <xdr:cNvPr id="368" name="直線コネクタ 367">
          <a:extLst>
            <a:ext uri="{FF2B5EF4-FFF2-40B4-BE49-F238E27FC236}">
              <a16:creationId xmlns:a16="http://schemas.microsoft.com/office/drawing/2014/main" id="{896BEFD7-9382-4B4E-89CD-3DD9459C3024}"/>
            </a:ext>
          </a:extLst>
        </xdr:cNvPr>
        <xdr:cNvCxnSpPr/>
      </xdr:nvCxnSpPr>
      <xdr:spPr>
        <a:xfrm flipV="1">
          <a:off x="6924040" y="14303375"/>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8890</xdr:rowOff>
    </xdr:from>
    <xdr:to>
      <xdr:col>36</xdr:col>
      <xdr:colOff>165100</xdr:colOff>
      <xdr:row>85</xdr:row>
      <xdr:rowOff>110490</xdr:rowOff>
    </xdr:to>
    <xdr:sp macro="" textlink="">
      <xdr:nvSpPr>
        <xdr:cNvPr id="369" name="楕円 368">
          <a:extLst>
            <a:ext uri="{FF2B5EF4-FFF2-40B4-BE49-F238E27FC236}">
              <a16:creationId xmlns:a16="http://schemas.microsoft.com/office/drawing/2014/main" id="{F659C58F-EBB8-420B-842B-EA3C2C4BA546}"/>
            </a:ext>
          </a:extLst>
        </xdr:cNvPr>
        <xdr:cNvSpPr/>
      </xdr:nvSpPr>
      <xdr:spPr>
        <a:xfrm>
          <a:off x="6098540" y="142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55880</xdr:rowOff>
    </xdr:from>
    <xdr:to>
      <xdr:col>41</xdr:col>
      <xdr:colOff>50800</xdr:colOff>
      <xdr:row>85</xdr:row>
      <xdr:rowOff>59690</xdr:rowOff>
    </xdr:to>
    <xdr:cxnSp macro="">
      <xdr:nvCxnSpPr>
        <xdr:cNvPr id="370" name="直線コネクタ 369">
          <a:extLst>
            <a:ext uri="{FF2B5EF4-FFF2-40B4-BE49-F238E27FC236}">
              <a16:creationId xmlns:a16="http://schemas.microsoft.com/office/drawing/2014/main" id="{D1539907-0E6D-4A47-823A-EA7800122290}"/>
            </a:ext>
          </a:extLst>
        </xdr:cNvPr>
        <xdr:cNvCxnSpPr/>
      </xdr:nvCxnSpPr>
      <xdr:spPr>
        <a:xfrm flipV="1">
          <a:off x="6149340" y="14305280"/>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110490</xdr:rowOff>
    </xdr:from>
    <xdr:ext cx="469900" cy="256540"/>
    <xdr:sp macro="" textlink="">
      <xdr:nvSpPr>
        <xdr:cNvPr id="371" name="n_1aveValue【公営住宅】&#10;一人当たり面積">
          <a:extLst>
            <a:ext uri="{FF2B5EF4-FFF2-40B4-BE49-F238E27FC236}">
              <a16:creationId xmlns:a16="http://schemas.microsoft.com/office/drawing/2014/main" id="{5C8727B6-1A1D-4B0E-916A-B7EB72F600F6}"/>
            </a:ext>
          </a:extLst>
        </xdr:cNvPr>
        <xdr:cNvSpPr txBox="1"/>
      </xdr:nvSpPr>
      <xdr:spPr>
        <a:xfrm>
          <a:off x="8271510" y="14024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99695</xdr:rowOff>
    </xdr:from>
    <xdr:ext cx="467360" cy="256540"/>
    <xdr:sp macro="" textlink="">
      <xdr:nvSpPr>
        <xdr:cNvPr id="372" name="n_2aveValue【公営住宅】&#10;一人当たり面積">
          <a:extLst>
            <a:ext uri="{FF2B5EF4-FFF2-40B4-BE49-F238E27FC236}">
              <a16:creationId xmlns:a16="http://schemas.microsoft.com/office/drawing/2014/main" id="{F519023F-A2A4-46B5-B0B9-AA5A7E8082E5}"/>
            </a:ext>
          </a:extLst>
        </xdr:cNvPr>
        <xdr:cNvSpPr txBox="1"/>
      </xdr:nvSpPr>
      <xdr:spPr>
        <a:xfrm>
          <a:off x="7509510" y="143490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114935</xdr:rowOff>
    </xdr:from>
    <xdr:ext cx="467360" cy="259080"/>
    <xdr:sp macro="" textlink="">
      <xdr:nvSpPr>
        <xdr:cNvPr id="373" name="n_3aveValue【公営住宅】&#10;一人当たり面積">
          <a:extLst>
            <a:ext uri="{FF2B5EF4-FFF2-40B4-BE49-F238E27FC236}">
              <a16:creationId xmlns:a16="http://schemas.microsoft.com/office/drawing/2014/main" id="{11C99B5A-E0B2-4EFE-81FA-8433D233896F}"/>
            </a:ext>
          </a:extLst>
        </xdr:cNvPr>
        <xdr:cNvSpPr txBox="1"/>
      </xdr:nvSpPr>
      <xdr:spPr>
        <a:xfrm>
          <a:off x="6711950" y="14364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107315</xdr:rowOff>
    </xdr:from>
    <xdr:ext cx="467360" cy="259080"/>
    <xdr:sp macro="" textlink="">
      <xdr:nvSpPr>
        <xdr:cNvPr id="374" name="n_4aveValue【公営住宅】&#10;一人当たり面積">
          <a:extLst>
            <a:ext uri="{FF2B5EF4-FFF2-40B4-BE49-F238E27FC236}">
              <a16:creationId xmlns:a16="http://schemas.microsoft.com/office/drawing/2014/main" id="{AD516BFC-20E7-481B-97DA-46F6DE6DA882}"/>
            </a:ext>
          </a:extLst>
        </xdr:cNvPr>
        <xdr:cNvSpPr txBox="1"/>
      </xdr:nvSpPr>
      <xdr:spPr>
        <a:xfrm>
          <a:off x="5937250" y="143567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93980</xdr:rowOff>
    </xdr:from>
    <xdr:ext cx="469900" cy="259080"/>
    <xdr:sp macro="" textlink="">
      <xdr:nvSpPr>
        <xdr:cNvPr id="375" name="n_1mainValue【公営住宅】&#10;一人当たり面積">
          <a:extLst>
            <a:ext uri="{FF2B5EF4-FFF2-40B4-BE49-F238E27FC236}">
              <a16:creationId xmlns:a16="http://schemas.microsoft.com/office/drawing/2014/main" id="{F7B47EE6-A0D7-4F6E-BBE9-759CE2B0EC3D}"/>
            </a:ext>
          </a:extLst>
        </xdr:cNvPr>
        <xdr:cNvSpPr txBox="1"/>
      </xdr:nvSpPr>
      <xdr:spPr>
        <a:xfrm>
          <a:off x="8271510" y="14343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121285</xdr:rowOff>
    </xdr:from>
    <xdr:ext cx="467360" cy="256540"/>
    <xdr:sp macro="" textlink="">
      <xdr:nvSpPr>
        <xdr:cNvPr id="376" name="n_2mainValue【公営住宅】&#10;一人当たり面積">
          <a:extLst>
            <a:ext uri="{FF2B5EF4-FFF2-40B4-BE49-F238E27FC236}">
              <a16:creationId xmlns:a16="http://schemas.microsoft.com/office/drawing/2014/main" id="{1468EB7B-F603-4FDE-BF9E-AC1EF1D8CE37}"/>
            </a:ext>
          </a:extLst>
        </xdr:cNvPr>
        <xdr:cNvSpPr txBox="1"/>
      </xdr:nvSpPr>
      <xdr:spPr>
        <a:xfrm>
          <a:off x="7509510" y="140354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123190</xdr:rowOff>
    </xdr:from>
    <xdr:ext cx="467360" cy="256540"/>
    <xdr:sp macro="" textlink="">
      <xdr:nvSpPr>
        <xdr:cNvPr id="377" name="n_3mainValue【公営住宅】&#10;一人当たり面積">
          <a:extLst>
            <a:ext uri="{FF2B5EF4-FFF2-40B4-BE49-F238E27FC236}">
              <a16:creationId xmlns:a16="http://schemas.microsoft.com/office/drawing/2014/main" id="{EB3B66E4-2D41-4BFF-932A-28FA2BD42D14}"/>
            </a:ext>
          </a:extLst>
        </xdr:cNvPr>
        <xdr:cNvSpPr txBox="1"/>
      </xdr:nvSpPr>
      <xdr:spPr>
        <a:xfrm>
          <a:off x="6711950" y="14037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127000</xdr:rowOff>
    </xdr:from>
    <xdr:ext cx="467360" cy="259080"/>
    <xdr:sp macro="" textlink="">
      <xdr:nvSpPr>
        <xdr:cNvPr id="378" name="n_4mainValue【公営住宅】&#10;一人当たり面積">
          <a:extLst>
            <a:ext uri="{FF2B5EF4-FFF2-40B4-BE49-F238E27FC236}">
              <a16:creationId xmlns:a16="http://schemas.microsoft.com/office/drawing/2014/main" id="{87728E56-A3D7-4661-814C-6CA9450A7327}"/>
            </a:ext>
          </a:extLst>
        </xdr:cNvPr>
        <xdr:cNvSpPr txBox="1"/>
      </xdr:nvSpPr>
      <xdr:spPr>
        <a:xfrm>
          <a:off x="5937250" y="14041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FE434B6-7630-47F0-A69E-017D1AA487E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2632703-64DA-45E3-A0F7-ED359D73D4AB}"/>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F98CFD8-CFF7-4276-907C-0F7B0EFC8868}"/>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E7D7423-4FE7-4C0A-836F-AD86A4777208}"/>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6DCE26D-1DC3-4AEC-B226-A41A7DA98103}"/>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CD42029-68B9-48C4-A090-863ADCD04832}"/>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14F516F-B173-4F5F-9109-A91774AAC13F}"/>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E90E7B8-62E5-4800-8DED-91A37807E15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2D99936-E39E-4EE5-93DE-A84B413A63C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76E16C1-5FD1-492A-9573-EB724B4FD74E}"/>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A1F929E-38AB-43B7-8B97-87439BD066FA}"/>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B35A745E-B179-4852-BCAB-DEAE0B9FDB44}"/>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948A6A8-12ED-40F6-B9D6-6A861ADC817B}"/>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C8B5149-37B8-4B9B-950C-83DB36A0B090}"/>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D7CC35B-5266-40EB-914F-2ECEA1AD9EAD}"/>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10A1FAB-FF83-4DD1-BDEE-81E114E9082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4BB5B46-1D17-4EC8-A1E0-47975A9A149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B403EFA-F09D-4842-B375-3075F3C8F2FD}"/>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F78A326-8869-4461-83ED-CFC1A7CCDD4D}"/>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9984067-145E-4560-B471-03EE83B07D48}"/>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5D01BCB-A287-418D-BEAA-B936D8D886B7}"/>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AD3810D-04C5-4518-A2D8-AF6B55EB271B}"/>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E2E07D2-5B80-4117-B23F-3CE04FE99C57}"/>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9081420-1CE8-46B6-A2A2-903A3DD9CA13}"/>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03" name="テキスト ボックス 402">
          <a:extLst>
            <a:ext uri="{FF2B5EF4-FFF2-40B4-BE49-F238E27FC236}">
              <a16:creationId xmlns:a16="http://schemas.microsoft.com/office/drawing/2014/main" id="{BACCC9F5-107D-4507-9F5F-B7369E6DA5BF}"/>
            </a:ext>
          </a:extLst>
        </xdr:cNvPr>
        <xdr:cNvSpPr txBox="1"/>
      </xdr:nvSpPr>
      <xdr:spPr>
        <a:xfrm>
          <a:off x="10922000" y="50292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F8DCBB3-6C8C-4237-B80F-42127C6922B8}"/>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5" name="テキスト ボックス 404">
          <a:extLst>
            <a:ext uri="{FF2B5EF4-FFF2-40B4-BE49-F238E27FC236}">
              <a16:creationId xmlns:a16="http://schemas.microsoft.com/office/drawing/2014/main" id="{DED0D216-2CCD-4437-9F4C-9918D6DAFDF0}"/>
            </a:ext>
          </a:extLst>
        </xdr:cNvPr>
        <xdr:cNvSpPr txBox="1"/>
      </xdr:nvSpPr>
      <xdr:spPr>
        <a:xfrm>
          <a:off x="10561320" y="7313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DB5E1826-85C9-4A09-B945-AD16A6820009}"/>
            </a:ext>
          </a:extLst>
        </xdr:cNvPr>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07" name="テキスト ボックス 406">
          <a:extLst>
            <a:ext uri="{FF2B5EF4-FFF2-40B4-BE49-F238E27FC236}">
              <a16:creationId xmlns:a16="http://schemas.microsoft.com/office/drawing/2014/main" id="{8FE37C06-713A-4B9B-97B7-C7A895B2FF69}"/>
            </a:ext>
          </a:extLst>
        </xdr:cNvPr>
        <xdr:cNvSpPr txBox="1"/>
      </xdr:nvSpPr>
      <xdr:spPr>
        <a:xfrm>
          <a:off x="10561320" y="6940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41677715-6F40-4381-A488-CB1D0638B4F2}"/>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09" name="テキスト ボックス 408">
          <a:extLst>
            <a:ext uri="{FF2B5EF4-FFF2-40B4-BE49-F238E27FC236}">
              <a16:creationId xmlns:a16="http://schemas.microsoft.com/office/drawing/2014/main" id="{E91E9FBE-8B70-4294-8477-458758C964BC}"/>
            </a:ext>
          </a:extLst>
        </xdr:cNvPr>
        <xdr:cNvSpPr txBox="1"/>
      </xdr:nvSpPr>
      <xdr:spPr>
        <a:xfrm>
          <a:off x="10602595" y="65671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9F59538-C704-4D69-8928-5956161315A4}"/>
            </a:ext>
          </a:extLst>
        </xdr:cNvPr>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1" name="テキスト ボックス 410">
          <a:extLst>
            <a:ext uri="{FF2B5EF4-FFF2-40B4-BE49-F238E27FC236}">
              <a16:creationId xmlns:a16="http://schemas.microsoft.com/office/drawing/2014/main" id="{9EADF93B-C8A4-45DD-ACE9-9AD2D655F930}"/>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9674CEE4-CE9A-4E26-A027-AC2FA5D8E604}"/>
            </a:ext>
          </a:extLst>
        </xdr:cNvPr>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3" name="テキスト ボックス 412">
          <a:extLst>
            <a:ext uri="{FF2B5EF4-FFF2-40B4-BE49-F238E27FC236}">
              <a16:creationId xmlns:a16="http://schemas.microsoft.com/office/drawing/2014/main" id="{B5CBE899-7B86-4A1A-9BDC-F3DBDE3B5DC3}"/>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6F4EF8E2-4977-4507-80D5-BD5BC510877C}"/>
            </a:ext>
          </a:extLst>
        </xdr:cNvPr>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15" name="テキスト ボックス 414">
          <a:extLst>
            <a:ext uri="{FF2B5EF4-FFF2-40B4-BE49-F238E27FC236}">
              <a16:creationId xmlns:a16="http://schemas.microsoft.com/office/drawing/2014/main" id="{E8AF06CC-D5E5-412E-A88D-582AE68427D9}"/>
            </a:ext>
          </a:extLst>
        </xdr:cNvPr>
        <xdr:cNvSpPr txBox="1"/>
      </xdr:nvSpPr>
      <xdr:spPr>
        <a:xfrm>
          <a:off x="10602595" y="545084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734DE16-DE86-4056-81D4-7A920C99F746}"/>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17" name="テキスト ボックス 416">
          <a:extLst>
            <a:ext uri="{FF2B5EF4-FFF2-40B4-BE49-F238E27FC236}">
              <a16:creationId xmlns:a16="http://schemas.microsoft.com/office/drawing/2014/main" id="{CB81F0DC-769F-459A-93CC-572563C48443}"/>
            </a:ext>
          </a:extLst>
        </xdr:cNvPr>
        <xdr:cNvSpPr txBox="1"/>
      </xdr:nvSpPr>
      <xdr:spPr>
        <a:xfrm>
          <a:off x="10666730" y="50774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E4753BA7-B615-44B1-9A22-9A9A8ACD9541}"/>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160020</xdr:rowOff>
    </xdr:from>
    <xdr:to>
      <xdr:col>85</xdr:col>
      <xdr:colOff>126365</xdr:colOff>
      <xdr:row>42</xdr:row>
      <xdr:rowOff>38100</xdr:rowOff>
    </xdr:to>
    <xdr:cxnSp macro="">
      <xdr:nvCxnSpPr>
        <xdr:cNvPr id="419" name="直線コネクタ 418">
          <a:extLst>
            <a:ext uri="{FF2B5EF4-FFF2-40B4-BE49-F238E27FC236}">
              <a16:creationId xmlns:a16="http://schemas.microsoft.com/office/drawing/2014/main" id="{39B260C1-99FE-497B-A179-553B2C256C17}"/>
            </a:ext>
          </a:extLst>
        </xdr:cNvPr>
        <xdr:cNvCxnSpPr/>
      </xdr:nvCxnSpPr>
      <xdr:spPr>
        <a:xfrm flipV="1">
          <a:off x="14375765" y="552450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420" name="【認定こども園・幼稚園・保育所】&#10;有形固定資産減価償却率最小値テキスト">
          <a:extLst>
            <a:ext uri="{FF2B5EF4-FFF2-40B4-BE49-F238E27FC236}">
              <a16:creationId xmlns:a16="http://schemas.microsoft.com/office/drawing/2014/main" id="{E35A8A91-6825-4D85-928B-C9BBE5B2E78B}"/>
            </a:ext>
          </a:extLst>
        </xdr:cNvPr>
        <xdr:cNvSpPr txBox="1"/>
      </xdr:nvSpPr>
      <xdr:spPr>
        <a:xfrm>
          <a:off x="14414500" y="70827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F327A9EE-E25F-41DE-A704-164D03E8D3A2}"/>
            </a:ext>
          </a:extLst>
        </xdr:cNvPr>
        <xdr:cNvCxnSpPr/>
      </xdr:nvCxnSpPr>
      <xdr:spPr>
        <a:xfrm>
          <a:off x="14287500" y="7078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106680</xdr:rowOff>
    </xdr:from>
    <xdr:ext cx="405130" cy="259080"/>
    <xdr:sp macro="" textlink="">
      <xdr:nvSpPr>
        <xdr:cNvPr id="422" name="【認定こども園・幼稚園・保育所】&#10;有形固定資産減価償却率最大値テキスト">
          <a:extLst>
            <a:ext uri="{FF2B5EF4-FFF2-40B4-BE49-F238E27FC236}">
              <a16:creationId xmlns:a16="http://schemas.microsoft.com/office/drawing/2014/main" id="{77AFE97E-E645-49E1-9572-B8865F416D4D}"/>
            </a:ext>
          </a:extLst>
        </xdr:cNvPr>
        <xdr:cNvSpPr txBox="1"/>
      </xdr:nvSpPr>
      <xdr:spPr>
        <a:xfrm>
          <a:off x="14414500" y="530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DC498492-FB13-4B4C-835F-66E14BE5C4AD}"/>
            </a:ext>
          </a:extLst>
        </xdr:cNvPr>
        <xdr:cNvCxnSpPr/>
      </xdr:nvCxnSpPr>
      <xdr:spPr>
        <a:xfrm>
          <a:off x="14287500" y="552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109220</xdr:rowOff>
    </xdr:from>
    <xdr:ext cx="405130" cy="256540"/>
    <xdr:sp macro="" textlink="">
      <xdr:nvSpPr>
        <xdr:cNvPr id="424" name="【認定こども園・幼稚園・保育所】&#10;有形固定資産減価償却率平均値テキスト">
          <a:extLst>
            <a:ext uri="{FF2B5EF4-FFF2-40B4-BE49-F238E27FC236}">
              <a16:creationId xmlns:a16="http://schemas.microsoft.com/office/drawing/2014/main" id="{4E2CD9E7-9A1B-48FD-ACDE-5E4223205A49}"/>
            </a:ext>
          </a:extLst>
        </xdr:cNvPr>
        <xdr:cNvSpPr txBox="1"/>
      </xdr:nvSpPr>
      <xdr:spPr>
        <a:xfrm>
          <a:off x="14414500" y="59766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35980D38-D888-40DE-AB35-C861FD6D9CFF}"/>
            </a:ext>
          </a:extLst>
        </xdr:cNvPr>
        <xdr:cNvSpPr/>
      </xdr:nvSpPr>
      <xdr:spPr>
        <a:xfrm>
          <a:off x="14325600" y="61214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261019F7-7379-4BEA-A08E-2072A309A2D1}"/>
            </a:ext>
          </a:extLst>
        </xdr:cNvPr>
        <xdr:cNvSpPr/>
      </xdr:nvSpPr>
      <xdr:spPr>
        <a:xfrm>
          <a:off x="1357884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90C063E6-798A-4618-BEA0-7D399ADF3CB4}"/>
            </a:ext>
          </a:extLst>
        </xdr:cNvPr>
        <xdr:cNvSpPr/>
      </xdr:nvSpPr>
      <xdr:spPr>
        <a:xfrm>
          <a:off x="1280414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1FBDB104-D28D-4BE3-A00B-DF8850BECAFF}"/>
            </a:ext>
          </a:extLst>
        </xdr:cNvPr>
        <xdr:cNvSpPr/>
      </xdr:nvSpPr>
      <xdr:spPr>
        <a:xfrm>
          <a:off x="12029440" y="6052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A1AB8582-63C0-4128-8125-719AE777F573}"/>
            </a:ext>
          </a:extLst>
        </xdr:cNvPr>
        <xdr:cNvSpPr/>
      </xdr:nvSpPr>
      <xdr:spPr>
        <a:xfrm>
          <a:off x="1123188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3C4E85EF-D0DC-4DE0-952E-B273B29313D9}"/>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A05D14EB-C1F3-4B81-9411-C5D6E4FE9623}"/>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700114DE-DE65-4753-8271-0A5CAC2EB68A}"/>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5CBD2D74-E71C-4884-85C3-03F77FDA9D36}"/>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35038713-4195-4C17-B368-401AA08AC6DF}"/>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99695</xdr:rowOff>
    </xdr:from>
    <xdr:to>
      <xdr:col>85</xdr:col>
      <xdr:colOff>177800</xdr:colOff>
      <xdr:row>38</xdr:row>
      <xdr:rowOff>29845</xdr:rowOff>
    </xdr:to>
    <xdr:sp macro="" textlink="">
      <xdr:nvSpPr>
        <xdr:cNvPr id="435" name="楕円 434">
          <a:extLst>
            <a:ext uri="{FF2B5EF4-FFF2-40B4-BE49-F238E27FC236}">
              <a16:creationId xmlns:a16="http://schemas.microsoft.com/office/drawing/2014/main" id="{6E6DB64F-E8A3-41BC-A178-1101D285B675}"/>
            </a:ext>
          </a:extLst>
        </xdr:cNvPr>
        <xdr:cNvSpPr/>
      </xdr:nvSpPr>
      <xdr:spPr>
        <a:xfrm>
          <a:off x="14325600" y="63023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78105</xdr:rowOff>
    </xdr:from>
    <xdr:ext cx="405130" cy="256540"/>
    <xdr:sp macro="" textlink="">
      <xdr:nvSpPr>
        <xdr:cNvPr id="436" name="【認定こども園・幼稚園・保育所】&#10;有形固定資産減価償却率該当値テキスト">
          <a:extLst>
            <a:ext uri="{FF2B5EF4-FFF2-40B4-BE49-F238E27FC236}">
              <a16:creationId xmlns:a16="http://schemas.microsoft.com/office/drawing/2014/main" id="{CE5176A0-3AA7-4D3A-8E25-1B96725CD86E}"/>
            </a:ext>
          </a:extLst>
        </xdr:cNvPr>
        <xdr:cNvSpPr txBox="1"/>
      </xdr:nvSpPr>
      <xdr:spPr>
        <a:xfrm>
          <a:off x="14414500" y="62807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437" name="楕円 436">
          <a:extLst>
            <a:ext uri="{FF2B5EF4-FFF2-40B4-BE49-F238E27FC236}">
              <a16:creationId xmlns:a16="http://schemas.microsoft.com/office/drawing/2014/main" id="{126BE8B6-A071-4B98-B3E2-2A581B45DF35}"/>
            </a:ext>
          </a:extLst>
        </xdr:cNvPr>
        <xdr:cNvSpPr/>
      </xdr:nvSpPr>
      <xdr:spPr>
        <a:xfrm>
          <a:off x="1357884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112395</xdr:rowOff>
    </xdr:from>
    <xdr:to>
      <xdr:col>85</xdr:col>
      <xdr:colOff>127000</xdr:colOff>
      <xdr:row>37</xdr:row>
      <xdr:rowOff>150495</xdr:rowOff>
    </xdr:to>
    <xdr:cxnSp macro="">
      <xdr:nvCxnSpPr>
        <xdr:cNvPr id="438" name="直線コネクタ 437">
          <a:extLst>
            <a:ext uri="{FF2B5EF4-FFF2-40B4-BE49-F238E27FC236}">
              <a16:creationId xmlns:a16="http://schemas.microsoft.com/office/drawing/2014/main" id="{1B36C85E-21A7-45B1-BAE3-B2CE5AD062FE}"/>
            </a:ext>
          </a:extLst>
        </xdr:cNvPr>
        <xdr:cNvCxnSpPr/>
      </xdr:nvCxnSpPr>
      <xdr:spPr>
        <a:xfrm>
          <a:off x="13629640" y="6315075"/>
          <a:ext cx="746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39" name="楕円 438">
          <a:extLst>
            <a:ext uri="{FF2B5EF4-FFF2-40B4-BE49-F238E27FC236}">
              <a16:creationId xmlns:a16="http://schemas.microsoft.com/office/drawing/2014/main" id="{88398A10-7597-44EF-9961-392D5A8A5F79}"/>
            </a:ext>
          </a:extLst>
        </xdr:cNvPr>
        <xdr:cNvSpPr/>
      </xdr:nvSpPr>
      <xdr:spPr>
        <a:xfrm>
          <a:off x="1280414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112395</xdr:rowOff>
    </xdr:to>
    <xdr:cxnSp macro="">
      <xdr:nvCxnSpPr>
        <xdr:cNvPr id="440" name="直線コネクタ 439">
          <a:extLst>
            <a:ext uri="{FF2B5EF4-FFF2-40B4-BE49-F238E27FC236}">
              <a16:creationId xmlns:a16="http://schemas.microsoft.com/office/drawing/2014/main" id="{434C48DD-05AF-49A5-8B22-AA0BE1C1402D}"/>
            </a:ext>
          </a:extLst>
        </xdr:cNvPr>
        <xdr:cNvCxnSpPr/>
      </xdr:nvCxnSpPr>
      <xdr:spPr>
        <a:xfrm>
          <a:off x="12854940" y="6292215"/>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153035</xdr:rowOff>
    </xdr:from>
    <xdr:to>
      <xdr:col>72</xdr:col>
      <xdr:colOff>38100</xdr:colOff>
      <xdr:row>37</xdr:row>
      <xdr:rowOff>83185</xdr:rowOff>
    </xdr:to>
    <xdr:sp macro="" textlink="">
      <xdr:nvSpPr>
        <xdr:cNvPr id="441" name="楕円 440">
          <a:extLst>
            <a:ext uri="{FF2B5EF4-FFF2-40B4-BE49-F238E27FC236}">
              <a16:creationId xmlns:a16="http://schemas.microsoft.com/office/drawing/2014/main" id="{CEE734EB-9B0E-467E-A783-9BCDDCA94331}"/>
            </a:ext>
          </a:extLst>
        </xdr:cNvPr>
        <xdr:cNvSpPr/>
      </xdr:nvSpPr>
      <xdr:spPr>
        <a:xfrm>
          <a:off x="12029440" y="6188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32385</xdr:rowOff>
    </xdr:from>
    <xdr:to>
      <xdr:col>76</xdr:col>
      <xdr:colOff>114300</xdr:colOff>
      <xdr:row>37</xdr:row>
      <xdr:rowOff>89535</xdr:rowOff>
    </xdr:to>
    <xdr:cxnSp macro="">
      <xdr:nvCxnSpPr>
        <xdr:cNvPr id="442" name="直線コネクタ 441">
          <a:extLst>
            <a:ext uri="{FF2B5EF4-FFF2-40B4-BE49-F238E27FC236}">
              <a16:creationId xmlns:a16="http://schemas.microsoft.com/office/drawing/2014/main" id="{AB1FE6ED-348A-466B-9C7F-63BF5DA8A317}"/>
            </a:ext>
          </a:extLst>
        </xdr:cNvPr>
        <xdr:cNvCxnSpPr/>
      </xdr:nvCxnSpPr>
      <xdr:spPr>
        <a:xfrm>
          <a:off x="12072620" y="6235065"/>
          <a:ext cx="7823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116840</xdr:rowOff>
    </xdr:from>
    <xdr:to>
      <xdr:col>67</xdr:col>
      <xdr:colOff>101600</xdr:colOff>
      <xdr:row>37</xdr:row>
      <xdr:rowOff>46990</xdr:rowOff>
    </xdr:to>
    <xdr:sp macro="" textlink="">
      <xdr:nvSpPr>
        <xdr:cNvPr id="443" name="楕円 442">
          <a:extLst>
            <a:ext uri="{FF2B5EF4-FFF2-40B4-BE49-F238E27FC236}">
              <a16:creationId xmlns:a16="http://schemas.microsoft.com/office/drawing/2014/main" id="{F98E3141-713D-4D91-89FE-D51DCD939A4C}"/>
            </a:ext>
          </a:extLst>
        </xdr:cNvPr>
        <xdr:cNvSpPr/>
      </xdr:nvSpPr>
      <xdr:spPr>
        <a:xfrm>
          <a:off x="1123188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167640</xdr:rowOff>
    </xdr:from>
    <xdr:to>
      <xdr:col>71</xdr:col>
      <xdr:colOff>177800</xdr:colOff>
      <xdr:row>37</xdr:row>
      <xdr:rowOff>32385</xdr:rowOff>
    </xdr:to>
    <xdr:cxnSp macro="">
      <xdr:nvCxnSpPr>
        <xdr:cNvPr id="444" name="直線コネクタ 443">
          <a:extLst>
            <a:ext uri="{FF2B5EF4-FFF2-40B4-BE49-F238E27FC236}">
              <a16:creationId xmlns:a16="http://schemas.microsoft.com/office/drawing/2014/main" id="{CF48548F-3F1C-4CB4-A961-F6A2BCFB326A}"/>
            </a:ext>
          </a:extLst>
        </xdr:cNvPr>
        <xdr:cNvCxnSpPr/>
      </xdr:nvCxnSpPr>
      <xdr:spPr>
        <a:xfrm>
          <a:off x="11282680" y="6202680"/>
          <a:ext cx="78994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2540</xdr:rowOff>
    </xdr:from>
    <xdr:ext cx="405130" cy="259080"/>
    <xdr:sp macro="" textlink="">
      <xdr:nvSpPr>
        <xdr:cNvPr id="445" name="n_1aveValue【認定こども園・幼稚園・保育所】&#10;有形固定資産減価償却率">
          <a:extLst>
            <a:ext uri="{FF2B5EF4-FFF2-40B4-BE49-F238E27FC236}">
              <a16:creationId xmlns:a16="http://schemas.microsoft.com/office/drawing/2014/main" id="{31A3DF2C-A21F-4692-A2C4-3367C9C02CC5}"/>
            </a:ext>
          </a:extLst>
        </xdr:cNvPr>
        <xdr:cNvSpPr txBox="1"/>
      </xdr:nvSpPr>
      <xdr:spPr>
        <a:xfrm>
          <a:off x="13437235" y="5869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34</xdr:row>
      <xdr:rowOff>160655</xdr:rowOff>
    </xdr:from>
    <xdr:ext cx="402590" cy="259080"/>
    <xdr:sp macro="" textlink="">
      <xdr:nvSpPr>
        <xdr:cNvPr id="446" name="n_2aveValue【認定こども園・幼稚園・保育所】&#10;有形固定資産減価償却率">
          <a:extLst>
            <a:ext uri="{FF2B5EF4-FFF2-40B4-BE49-F238E27FC236}">
              <a16:creationId xmlns:a16="http://schemas.microsoft.com/office/drawing/2014/main" id="{A637345A-90FE-4021-8FCE-CF0E629AE35B}"/>
            </a:ext>
          </a:extLst>
        </xdr:cNvPr>
        <xdr:cNvSpPr txBox="1"/>
      </xdr:nvSpPr>
      <xdr:spPr>
        <a:xfrm>
          <a:off x="12675235" y="5860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34</xdr:row>
      <xdr:rowOff>135890</xdr:rowOff>
    </xdr:from>
    <xdr:ext cx="402590" cy="259080"/>
    <xdr:sp macro="" textlink="">
      <xdr:nvSpPr>
        <xdr:cNvPr id="447" name="n_3aveValue【認定こども園・幼稚園・保育所】&#10;有形固定資産減価償却率">
          <a:extLst>
            <a:ext uri="{FF2B5EF4-FFF2-40B4-BE49-F238E27FC236}">
              <a16:creationId xmlns:a16="http://schemas.microsoft.com/office/drawing/2014/main" id="{D202AD36-6EEF-414B-92D0-A8C1D6E64633}"/>
            </a:ext>
          </a:extLst>
        </xdr:cNvPr>
        <xdr:cNvSpPr txBox="1"/>
      </xdr:nvSpPr>
      <xdr:spPr>
        <a:xfrm>
          <a:off x="11900535" y="5835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34</xdr:row>
      <xdr:rowOff>122555</xdr:rowOff>
    </xdr:from>
    <xdr:ext cx="402590" cy="256540"/>
    <xdr:sp macro="" textlink="">
      <xdr:nvSpPr>
        <xdr:cNvPr id="448" name="n_4aveValue【認定こども園・幼稚園・保育所】&#10;有形固定資産減価償却率">
          <a:extLst>
            <a:ext uri="{FF2B5EF4-FFF2-40B4-BE49-F238E27FC236}">
              <a16:creationId xmlns:a16="http://schemas.microsoft.com/office/drawing/2014/main" id="{A912FE84-6CB0-425A-AF2F-F593DCF2FEC6}"/>
            </a:ext>
          </a:extLst>
        </xdr:cNvPr>
        <xdr:cNvSpPr txBox="1"/>
      </xdr:nvSpPr>
      <xdr:spPr>
        <a:xfrm>
          <a:off x="11102975" y="58223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154940</xdr:rowOff>
    </xdr:from>
    <xdr:ext cx="405130" cy="256540"/>
    <xdr:sp macro="" textlink="">
      <xdr:nvSpPr>
        <xdr:cNvPr id="449" name="n_1mainValue【認定こども園・幼稚園・保育所】&#10;有形固定資産減価償却率">
          <a:extLst>
            <a:ext uri="{FF2B5EF4-FFF2-40B4-BE49-F238E27FC236}">
              <a16:creationId xmlns:a16="http://schemas.microsoft.com/office/drawing/2014/main" id="{65E38A66-3247-4DB7-AF64-26EB11D8E5FA}"/>
            </a:ext>
          </a:extLst>
        </xdr:cNvPr>
        <xdr:cNvSpPr txBox="1"/>
      </xdr:nvSpPr>
      <xdr:spPr>
        <a:xfrm>
          <a:off x="13437235" y="63576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132080</xdr:rowOff>
    </xdr:from>
    <xdr:ext cx="402590" cy="256540"/>
    <xdr:sp macro="" textlink="">
      <xdr:nvSpPr>
        <xdr:cNvPr id="450" name="n_2mainValue【認定こども園・幼稚園・保育所】&#10;有形固定資産減価償却率">
          <a:extLst>
            <a:ext uri="{FF2B5EF4-FFF2-40B4-BE49-F238E27FC236}">
              <a16:creationId xmlns:a16="http://schemas.microsoft.com/office/drawing/2014/main" id="{1D7016D6-4565-48A2-AC64-F40F41019FD7}"/>
            </a:ext>
          </a:extLst>
        </xdr:cNvPr>
        <xdr:cNvSpPr txBox="1"/>
      </xdr:nvSpPr>
      <xdr:spPr>
        <a:xfrm>
          <a:off x="12675235" y="6334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74930</xdr:rowOff>
    </xdr:from>
    <xdr:ext cx="402590" cy="256540"/>
    <xdr:sp macro="" textlink="">
      <xdr:nvSpPr>
        <xdr:cNvPr id="451" name="n_3mainValue【認定こども園・幼稚園・保育所】&#10;有形固定資産減価償却率">
          <a:extLst>
            <a:ext uri="{FF2B5EF4-FFF2-40B4-BE49-F238E27FC236}">
              <a16:creationId xmlns:a16="http://schemas.microsoft.com/office/drawing/2014/main" id="{1BBB6841-D45A-4CF7-8AC4-37FA86239C68}"/>
            </a:ext>
          </a:extLst>
        </xdr:cNvPr>
        <xdr:cNvSpPr txBox="1"/>
      </xdr:nvSpPr>
      <xdr:spPr>
        <a:xfrm>
          <a:off x="11900535" y="62776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38100</xdr:rowOff>
    </xdr:from>
    <xdr:ext cx="402590" cy="259080"/>
    <xdr:sp macro="" textlink="">
      <xdr:nvSpPr>
        <xdr:cNvPr id="452" name="n_4mainValue【認定こども園・幼稚園・保育所】&#10;有形固定資産減価償却率">
          <a:extLst>
            <a:ext uri="{FF2B5EF4-FFF2-40B4-BE49-F238E27FC236}">
              <a16:creationId xmlns:a16="http://schemas.microsoft.com/office/drawing/2014/main" id="{406D3C62-BF8B-46D0-BD71-CF29EFBB1BD9}"/>
            </a:ext>
          </a:extLst>
        </xdr:cNvPr>
        <xdr:cNvSpPr txBox="1"/>
      </xdr:nvSpPr>
      <xdr:spPr>
        <a:xfrm>
          <a:off x="11102975" y="6240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902BEE5-FE49-4D16-86FF-46336434CC1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CFDBFDB8-79E5-4D07-B8DE-1724F43D74E1}"/>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16EE0D6-104F-4188-A8D9-11CC019600B8}"/>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145FAEB-29FB-4043-AC6A-E12EFBBEEF02}"/>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107771D-E6AE-4739-A8D6-02F61B80FD0E}"/>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180278C-335C-4504-8563-8A7C59362BBE}"/>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8D1F4D2-B340-46E5-BE6D-EF3D83AB39A9}"/>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73224D5-8714-494E-AEDD-E37175A1C79D}"/>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61" name="テキスト ボックス 460">
          <a:extLst>
            <a:ext uri="{FF2B5EF4-FFF2-40B4-BE49-F238E27FC236}">
              <a16:creationId xmlns:a16="http://schemas.microsoft.com/office/drawing/2014/main" id="{88D5A68B-D2F4-4B2B-B7C2-F89F189F43AB}"/>
            </a:ext>
          </a:extLst>
        </xdr:cNvPr>
        <xdr:cNvSpPr txBox="1"/>
      </xdr:nvSpPr>
      <xdr:spPr>
        <a:xfrm>
          <a:off x="16078200" y="50292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0DFC263-6042-406F-8F1F-72C92709EF18}"/>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79ADE7-C871-4105-9296-BA299F87E521}"/>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820" cy="259080"/>
    <xdr:sp macro="" textlink="">
      <xdr:nvSpPr>
        <xdr:cNvPr id="464" name="テキスト ボックス 463">
          <a:extLst>
            <a:ext uri="{FF2B5EF4-FFF2-40B4-BE49-F238E27FC236}">
              <a16:creationId xmlns:a16="http://schemas.microsoft.com/office/drawing/2014/main" id="{9BB7A96A-ACE2-44B7-B3D9-6E129A70A177}"/>
            </a:ext>
          </a:extLst>
        </xdr:cNvPr>
        <xdr:cNvSpPr txBox="1"/>
      </xdr:nvSpPr>
      <xdr:spPr>
        <a:xfrm>
          <a:off x="15694660" y="6940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608EC0DF-4FD7-41B0-8D1C-1F791EF9CE7B}"/>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820" cy="256540"/>
    <xdr:sp macro="" textlink="">
      <xdr:nvSpPr>
        <xdr:cNvPr id="466" name="テキスト ボックス 465">
          <a:extLst>
            <a:ext uri="{FF2B5EF4-FFF2-40B4-BE49-F238E27FC236}">
              <a16:creationId xmlns:a16="http://schemas.microsoft.com/office/drawing/2014/main" id="{2DBB697B-152B-40AA-8632-4C6091FDCA80}"/>
            </a:ext>
          </a:extLst>
        </xdr:cNvPr>
        <xdr:cNvSpPr txBox="1"/>
      </xdr:nvSpPr>
      <xdr:spPr>
        <a:xfrm>
          <a:off x="15694660" y="65671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923A6D15-6788-4044-89E9-607AA5231967}"/>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820" cy="259080"/>
    <xdr:sp macro="" textlink="">
      <xdr:nvSpPr>
        <xdr:cNvPr id="468" name="テキスト ボックス 467">
          <a:extLst>
            <a:ext uri="{FF2B5EF4-FFF2-40B4-BE49-F238E27FC236}">
              <a16:creationId xmlns:a16="http://schemas.microsoft.com/office/drawing/2014/main" id="{9FD70D64-BF27-40C7-A472-F67D26DDC84B}"/>
            </a:ext>
          </a:extLst>
        </xdr:cNvPr>
        <xdr:cNvSpPr txBox="1"/>
      </xdr:nvSpPr>
      <xdr:spPr>
        <a:xfrm>
          <a:off x="15694660" y="61976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C3DBDB3D-4E3D-4E33-AF1E-6D6A34CD1A63}"/>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820" cy="259080"/>
    <xdr:sp macro="" textlink="">
      <xdr:nvSpPr>
        <xdr:cNvPr id="470" name="テキスト ボックス 469">
          <a:extLst>
            <a:ext uri="{FF2B5EF4-FFF2-40B4-BE49-F238E27FC236}">
              <a16:creationId xmlns:a16="http://schemas.microsoft.com/office/drawing/2014/main" id="{AE38D443-E29D-4BC9-9332-01C8D4468EEB}"/>
            </a:ext>
          </a:extLst>
        </xdr:cNvPr>
        <xdr:cNvSpPr txBox="1"/>
      </xdr:nvSpPr>
      <xdr:spPr>
        <a:xfrm>
          <a:off x="15694660" y="5824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141E765E-41CE-4B4F-A4B9-FB4348C0EE61}"/>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820" cy="256540"/>
    <xdr:sp macro="" textlink="">
      <xdr:nvSpPr>
        <xdr:cNvPr id="472" name="テキスト ボックス 471">
          <a:extLst>
            <a:ext uri="{FF2B5EF4-FFF2-40B4-BE49-F238E27FC236}">
              <a16:creationId xmlns:a16="http://schemas.microsoft.com/office/drawing/2014/main" id="{FD2F5439-16B4-4C42-9E32-66B82BF4E2DB}"/>
            </a:ext>
          </a:extLst>
        </xdr:cNvPr>
        <xdr:cNvSpPr txBox="1"/>
      </xdr:nvSpPr>
      <xdr:spPr>
        <a:xfrm>
          <a:off x="15694660" y="545084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66D4D25-3B4D-4DE7-8C78-A2E4CACE12EF}"/>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74" name="テキスト ボックス 473">
          <a:extLst>
            <a:ext uri="{FF2B5EF4-FFF2-40B4-BE49-F238E27FC236}">
              <a16:creationId xmlns:a16="http://schemas.microsoft.com/office/drawing/2014/main" id="{19972151-C942-4650-BF6E-F38841DEDD30}"/>
            </a:ext>
          </a:extLst>
        </xdr:cNvPr>
        <xdr:cNvSpPr txBox="1"/>
      </xdr:nvSpPr>
      <xdr:spPr>
        <a:xfrm>
          <a:off x="15694660" y="5077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D2B7B4B-48A6-4F22-A143-05031B9F7663}"/>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123190</xdr:rowOff>
    </xdr:from>
    <xdr:to>
      <xdr:col>116</xdr:col>
      <xdr:colOff>62865</xdr:colOff>
      <xdr:row>42</xdr:row>
      <xdr:rowOff>19685</xdr:rowOff>
    </xdr:to>
    <xdr:cxnSp macro="">
      <xdr:nvCxnSpPr>
        <xdr:cNvPr id="476" name="直線コネクタ 475">
          <a:extLst>
            <a:ext uri="{FF2B5EF4-FFF2-40B4-BE49-F238E27FC236}">
              <a16:creationId xmlns:a16="http://schemas.microsoft.com/office/drawing/2014/main" id="{8A112F2E-4ED3-4359-96D2-94870132C93B}"/>
            </a:ext>
          </a:extLst>
        </xdr:cNvPr>
        <xdr:cNvCxnSpPr/>
      </xdr:nvCxnSpPr>
      <xdr:spPr>
        <a:xfrm flipV="1">
          <a:off x="19509105" y="5822950"/>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23495</xdr:rowOff>
    </xdr:from>
    <xdr:ext cx="469900" cy="259080"/>
    <xdr:sp macro="" textlink="">
      <xdr:nvSpPr>
        <xdr:cNvPr id="477" name="【認定こども園・幼稚園・保育所】&#10;一人当たり面積最小値テキスト">
          <a:extLst>
            <a:ext uri="{FF2B5EF4-FFF2-40B4-BE49-F238E27FC236}">
              <a16:creationId xmlns:a16="http://schemas.microsoft.com/office/drawing/2014/main" id="{AA54A740-8266-473C-8422-9001F9E09AA2}"/>
            </a:ext>
          </a:extLst>
        </xdr:cNvPr>
        <xdr:cNvSpPr txBox="1"/>
      </xdr:nvSpPr>
      <xdr:spPr>
        <a:xfrm>
          <a:off x="19547840" y="7064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19685</xdr:rowOff>
    </xdr:from>
    <xdr:to>
      <xdr:col>116</xdr:col>
      <xdr:colOff>152400</xdr:colOff>
      <xdr:row>42</xdr:row>
      <xdr:rowOff>19685</xdr:rowOff>
    </xdr:to>
    <xdr:cxnSp macro="">
      <xdr:nvCxnSpPr>
        <xdr:cNvPr id="478" name="直線コネクタ 477">
          <a:extLst>
            <a:ext uri="{FF2B5EF4-FFF2-40B4-BE49-F238E27FC236}">
              <a16:creationId xmlns:a16="http://schemas.microsoft.com/office/drawing/2014/main" id="{E7A304DD-9EF4-4B6E-A09A-656BD11A6910}"/>
            </a:ext>
          </a:extLst>
        </xdr:cNvPr>
        <xdr:cNvCxnSpPr/>
      </xdr:nvCxnSpPr>
      <xdr:spPr>
        <a:xfrm>
          <a:off x="19443700" y="7060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69850</xdr:rowOff>
    </xdr:from>
    <xdr:ext cx="469900" cy="259080"/>
    <xdr:sp macro="" textlink="">
      <xdr:nvSpPr>
        <xdr:cNvPr id="479" name="【認定こども園・幼稚園・保育所】&#10;一人当たり面積最大値テキスト">
          <a:extLst>
            <a:ext uri="{FF2B5EF4-FFF2-40B4-BE49-F238E27FC236}">
              <a16:creationId xmlns:a16="http://schemas.microsoft.com/office/drawing/2014/main" id="{83C414B0-4ADC-48FB-90BF-B23CB048ED2D}"/>
            </a:ext>
          </a:extLst>
        </xdr:cNvPr>
        <xdr:cNvSpPr txBox="1"/>
      </xdr:nvSpPr>
      <xdr:spPr>
        <a:xfrm>
          <a:off x="19547840" y="5601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123190</xdr:rowOff>
    </xdr:from>
    <xdr:to>
      <xdr:col>116</xdr:col>
      <xdr:colOff>152400</xdr:colOff>
      <xdr:row>34</xdr:row>
      <xdr:rowOff>123190</xdr:rowOff>
    </xdr:to>
    <xdr:cxnSp macro="">
      <xdr:nvCxnSpPr>
        <xdr:cNvPr id="480" name="直線コネクタ 479">
          <a:extLst>
            <a:ext uri="{FF2B5EF4-FFF2-40B4-BE49-F238E27FC236}">
              <a16:creationId xmlns:a16="http://schemas.microsoft.com/office/drawing/2014/main" id="{07FDB56B-D5A5-4A9E-953E-A097DD470F83}"/>
            </a:ext>
          </a:extLst>
        </xdr:cNvPr>
        <xdr:cNvCxnSpPr/>
      </xdr:nvCxnSpPr>
      <xdr:spPr>
        <a:xfrm>
          <a:off x="19443700" y="5822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86360</xdr:rowOff>
    </xdr:from>
    <xdr:ext cx="469900" cy="256540"/>
    <xdr:sp macro="" textlink="">
      <xdr:nvSpPr>
        <xdr:cNvPr id="481" name="【認定こども園・幼稚園・保育所】&#10;一人当たり面積平均値テキスト">
          <a:extLst>
            <a:ext uri="{FF2B5EF4-FFF2-40B4-BE49-F238E27FC236}">
              <a16:creationId xmlns:a16="http://schemas.microsoft.com/office/drawing/2014/main" id="{A866E124-BC29-4AA2-BF2F-659B1DF80B05}"/>
            </a:ext>
          </a:extLst>
        </xdr:cNvPr>
        <xdr:cNvSpPr txBox="1"/>
      </xdr:nvSpPr>
      <xdr:spPr>
        <a:xfrm>
          <a:off x="19547840" y="66243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63500</xdr:rowOff>
    </xdr:from>
    <xdr:to>
      <xdr:col>116</xdr:col>
      <xdr:colOff>114300</xdr:colOff>
      <xdr:row>40</xdr:row>
      <xdr:rowOff>164465</xdr:rowOff>
    </xdr:to>
    <xdr:sp macro="" textlink="">
      <xdr:nvSpPr>
        <xdr:cNvPr id="482" name="フローチャート: 判断 481">
          <a:extLst>
            <a:ext uri="{FF2B5EF4-FFF2-40B4-BE49-F238E27FC236}">
              <a16:creationId xmlns:a16="http://schemas.microsoft.com/office/drawing/2014/main" id="{EC149F78-8E4A-41F7-AB68-1C2ED5F66D76}"/>
            </a:ext>
          </a:extLst>
        </xdr:cNvPr>
        <xdr:cNvSpPr/>
      </xdr:nvSpPr>
      <xdr:spPr>
        <a:xfrm>
          <a:off x="19458940" y="6769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63500</xdr:rowOff>
    </xdr:from>
    <xdr:to>
      <xdr:col>112</xdr:col>
      <xdr:colOff>38100</xdr:colOff>
      <xdr:row>40</xdr:row>
      <xdr:rowOff>164465</xdr:rowOff>
    </xdr:to>
    <xdr:sp macro="" textlink="">
      <xdr:nvSpPr>
        <xdr:cNvPr id="483" name="フローチャート: 判断 482">
          <a:extLst>
            <a:ext uri="{FF2B5EF4-FFF2-40B4-BE49-F238E27FC236}">
              <a16:creationId xmlns:a16="http://schemas.microsoft.com/office/drawing/2014/main" id="{5A199020-E508-4C79-AD4F-9F249366B239}"/>
            </a:ext>
          </a:extLst>
        </xdr:cNvPr>
        <xdr:cNvSpPr/>
      </xdr:nvSpPr>
      <xdr:spPr>
        <a:xfrm>
          <a:off x="18735040" y="676910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64135</xdr:rowOff>
    </xdr:from>
    <xdr:to>
      <xdr:col>107</xdr:col>
      <xdr:colOff>101600</xdr:colOff>
      <xdr:row>40</xdr:row>
      <xdr:rowOff>166370</xdr:rowOff>
    </xdr:to>
    <xdr:sp macro="" textlink="">
      <xdr:nvSpPr>
        <xdr:cNvPr id="484" name="フローチャート: 判断 483">
          <a:extLst>
            <a:ext uri="{FF2B5EF4-FFF2-40B4-BE49-F238E27FC236}">
              <a16:creationId xmlns:a16="http://schemas.microsoft.com/office/drawing/2014/main" id="{D1FF1622-7BA9-40CC-8004-14836895E353}"/>
            </a:ext>
          </a:extLst>
        </xdr:cNvPr>
        <xdr:cNvSpPr/>
      </xdr:nvSpPr>
      <xdr:spPr>
        <a:xfrm>
          <a:off x="17937480" y="676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5750C2A3-1DFF-436D-BCA5-5FD9D4A3C351}"/>
            </a:ext>
          </a:extLst>
        </xdr:cNvPr>
        <xdr:cNvSpPr/>
      </xdr:nvSpPr>
      <xdr:spPr>
        <a:xfrm>
          <a:off x="171627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71755</xdr:rowOff>
    </xdr:from>
    <xdr:to>
      <xdr:col>98</xdr:col>
      <xdr:colOff>38100</xdr:colOff>
      <xdr:row>41</xdr:row>
      <xdr:rowOff>1905</xdr:rowOff>
    </xdr:to>
    <xdr:sp macro="" textlink="">
      <xdr:nvSpPr>
        <xdr:cNvPr id="486" name="フローチャート: 判断 485">
          <a:extLst>
            <a:ext uri="{FF2B5EF4-FFF2-40B4-BE49-F238E27FC236}">
              <a16:creationId xmlns:a16="http://schemas.microsoft.com/office/drawing/2014/main" id="{B9EC3B6A-7F66-43A0-9683-E539B7F698A7}"/>
            </a:ext>
          </a:extLst>
        </xdr:cNvPr>
        <xdr:cNvSpPr/>
      </xdr:nvSpPr>
      <xdr:spPr>
        <a:xfrm>
          <a:off x="16388080" y="6777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A1E7CAA2-2E06-44DA-B0F2-3C94F10C8F6F}"/>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3B32A6C3-BF2B-4519-8423-CC192CD6E87D}"/>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AD40C866-77D1-4399-8F73-AF1B7FF9AE14}"/>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0" name="テキスト ボックス 489">
          <a:extLst>
            <a:ext uri="{FF2B5EF4-FFF2-40B4-BE49-F238E27FC236}">
              <a16:creationId xmlns:a16="http://schemas.microsoft.com/office/drawing/2014/main" id="{39B78A39-9636-4543-8624-0A2C61EFE339}"/>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683640A9-B2E9-4105-B419-B360F146B26F}"/>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143510</xdr:rowOff>
    </xdr:from>
    <xdr:to>
      <xdr:col>116</xdr:col>
      <xdr:colOff>114300</xdr:colOff>
      <xdr:row>41</xdr:row>
      <xdr:rowOff>73025</xdr:rowOff>
    </xdr:to>
    <xdr:sp macro="" textlink="">
      <xdr:nvSpPr>
        <xdr:cNvPr id="492" name="楕円 491">
          <a:extLst>
            <a:ext uri="{FF2B5EF4-FFF2-40B4-BE49-F238E27FC236}">
              <a16:creationId xmlns:a16="http://schemas.microsoft.com/office/drawing/2014/main" id="{F20AC982-4A61-4348-8613-394671CA7907}"/>
            </a:ext>
          </a:extLst>
        </xdr:cNvPr>
        <xdr:cNvSpPr/>
      </xdr:nvSpPr>
      <xdr:spPr>
        <a:xfrm>
          <a:off x="19458940" y="68491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121285</xdr:rowOff>
    </xdr:from>
    <xdr:ext cx="469900" cy="256540"/>
    <xdr:sp macro="" textlink="">
      <xdr:nvSpPr>
        <xdr:cNvPr id="493" name="【認定こども園・幼稚園・保育所】&#10;一人当たり面積該当値テキスト">
          <a:extLst>
            <a:ext uri="{FF2B5EF4-FFF2-40B4-BE49-F238E27FC236}">
              <a16:creationId xmlns:a16="http://schemas.microsoft.com/office/drawing/2014/main" id="{F7B27EF0-F190-491F-936E-C207B5249537}"/>
            </a:ext>
          </a:extLst>
        </xdr:cNvPr>
        <xdr:cNvSpPr txBox="1"/>
      </xdr:nvSpPr>
      <xdr:spPr>
        <a:xfrm>
          <a:off x="19547840" y="68268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144780</xdr:rowOff>
    </xdr:from>
    <xdr:to>
      <xdr:col>112</xdr:col>
      <xdr:colOff>38100</xdr:colOff>
      <xdr:row>41</xdr:row>
      <xdr:rowOff>74930</xdr:rowOff>
    </xdr:to>
    <xdr:sp macro="" textlink="">
      <xdr:nvSpPr>
        <xdr:cNvPr id="494" name="楕円 493">
          <a:extLst>
            <a:ext uri="{FF2B5EF4-FFF2-40B4-BE49-F238E27FC236}">
              <a16:creationId xmlns:a16="http://schemas.microsoft.com/office/drawing/2014/main" id="{5AAC1E46-CD5B-4C84-9F3A-508034ED62EE}"/>
            </a:ext>
          </a:extLst>
        </xdr:cNvPr>
        <xdr:cNvSpPr/>
      </xdr:nvSpPr>
      <xdr:spPr>
        <a:xfrm>
          <a:off x="18735040" y="6850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22225</xdr:rowOff>
    </xdr:from>
    <xdr:to>
      <xdr:col>116</xdr:col>
      <xdr:colOff>63500</xdr:colOff>
      <xdr:row>41</xdr:row>
      <xdr:rowOff>24130</xdr:rowOff>
    </xdr:to>
    <xdr:cxnSp macro="">
      <xdr:nvCxnSpPr>
        <xdr:cNvPr id="495" name="直線コネクタ 494">
          <a:extLst>
            <a:ext uri="{FF2B5EF4-FFF2-40B4-BE49-F238E27FC236}">
              <a16:creationId xmlns:a16="http://schemas.microsoft.com/office/drawing/2014/main" id="{BE2B64C7-6E0E-4CF8-B7E0-30396C8B2963}"/>
            </a:ext>
          </a:extLst>
        </xdr:cNvPr>
        <xdr:cNvCxnSpPr/>
      </xdr:nvCxnSpPr>
      <xdr:spPr>
        <a:xfrm flipV="1">
          <a:off x="18778220" y="6895465"/>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96" name="楕円 495">
          <a:extLst>
            <a:ext uri="{FF2B5EF4-FFF2-40B4-BE49-F238E27FC236}">
              <a16:creationId xmlns:a16="http://schemas.microsoft.com/office/drawing/2014/main" id="{EAEA0633-9DF1-4F68-85C5-20B9F4D0E87F}"/>
            </a:ext>
          </a:extLst>
        </xdr:cNvPr>
        <xdr:cNvSpPr/>
      </xdr:nvSpPr>
      <xdr:spPr>
        <a:xfrm>
          <a:off x="17937480" y="685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24130</xdr:rowOff>
    </xdr:from>
    <xdr:to>
      <xdr:col>111</xdr:col>
      <xdr:colOff>177800</xdr:colOff>
      <xdr:row>41</xdr:row>
      <xdr:rowOff>26670</xdr:rowOff>
    </xdr:to>
    <xdr:cxnSp macro="">
      <xdr:nvCxnSpPr>
        <xdr:cNvPr id="497" name="直線コネクタ 496">
          <a:extLst>
            <a:ext uri="{FF2B5EF4-FFF2-40B4-BE49-F238E27FC236}">
              <a16:creationId xmlns:a16="http://schemas.microsoft.com/office/drawing/2014/main" id="{35AAFA29-4F96-4FEE-B991-56A5A70CDAD2}"/>
            </a:ext>
          </a:extLst>
        </xdr:cNvPr>
        <xdr:cNvCxnSpPr/>
      </xdr:nvCxnSpPr>
      <xdr:spPr>
        <a:xfrm flipV="1">
          <a:off x="17988280" y="6897370"/>
          <a:ext cx="78994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149860</xdr:rowOff>
    </xdr:from>
    <xdr:to>
      <xdr:col>102</xdr:col>
      <xdr:colOff>165100</xdr:colOff>
      <xdr:row>41</xdr:row>
      <xdr:rowOff>80010</xdr:rowOff>
    </xdr:to>
    <xdr:sp macro="" textlink="">
      <xdr:nvSpPr>
        <xdr:cNvPr id="498" name="楕円 497">
          <a:extLst>
            <a:ext uri="{FF2B5EF4-FFF2-40B4-BE49-F238E27FC236}">
              <a16:creationId xmlns:a16="http://schemas.microsoft.com/office/drawing/2014/main" id="{18BCF35B-84BD-4EFD-8162-6FB0E56589C3}"/>
            </a:ext>
          </a:extLst>
        </xdr:cNvPr>
        <xdr:cNvSpPr/>
      </xdr:nvSpPr>
      <xdr:spPr>
        <a:xfrm>
          <a:off x="17162780" y="6855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29210</xdr:rowOff>
    </xdr:to>
    <xdr:cxnSp macro="">
      <xdr:nvCxnSpPr>
        <xdr:cNvPr id="499" name="直線コネクタ 498">
          <a:extLst>
            <a:ext uri="{FF2B5EF4-FFF2-40B4-BE49-F238E27FC236}">
              <a16:creationId xmlns:a16="http://schemas.microsoft.com/office/drawing/2014/main" id="{12A2747B-951B-4069-B888-5CB9509F975C}"/>
            </a:ext>
          </a:extLst>
        </xdr:cNvPr>
        <xdr:cNvCxnSpPr/>
      </xdr:nvCxnSpPr>
      <xdr:spPr>
        <a:xfrm flipV="1">
          <a:off x="17213580" y="6899910"/>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151765</xdr:rowOff>
    </xdr:from>
    <xdr:to>
      <xdr:col>98</xdr:col>
      <xdr:colOff>38100</xdr:colOff>
      <xdr:row>41</xdr:row>
      <xdr:rowOff>81915</xdr:rowOff>
    </xdr:to>
    <xdr:sp macro="" textlink="">
      <xdr:nvSpPr>
        <xdr:cNvPr id="500" name="楕円 499">
          <a:extLst>
            <a:ext uri="{FF2B5EF4-FFF2-40B4-BE49-F238E27FC236}">
              <a16:creationId xmlns:a16="http://schemas.microsoft.com/office/drawing/2014/main" id="{F0794D84-1D3F-4440-A849-AD432674B776}"/>
            </a:ext>
          </a:extLst>
        </xdr:cNvPr>
        <xdr:cNvSpPr/>
      </xdr:nvSpPr>
      <xdr:spPr>
        <a:xfrm>
          <a:off x="16388080" y="6857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29210</xdr:rowOff>
    </xdr:from>
    <xdr:to>
      <xdr:col>102</xdr:col>
      <xdr:colOff>114300</xdr:colOff>
      <xdr:row>41</xdr:row>
      <xdr:rowOff>31115</xdr:rowOff>
    </xdr:to>
    <xdr:cxnSp macro="">
      <xdr:nvCxnSpPr>
        <xdr:cNvPr id="501" name="直線コネクタ 500">
          <a:extLst>
            <a:ext uri="{FF2B5EF4-FFF2-40B4-BE49-F238E27FC236}">
              <a16:creationId xmlns:a16="http://schemas.microsoft.com/office/drawing/2014/main" id="{7C5B8A49-5C2E-4340-AD1E-70330DF3E791}"/>
            </a:ext>
          </a:extLst>
        </xdr:cNvPr>
        <xdr:cNvCxnSpPr/>
      </xdr:nvCxnSpPr>
      <xdr:spPr>
        <a:xfrm flipV="1">
          <a:off x="16431260" y="6902450"/>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9525</xdr:rowOff>
    </xdr:from>
    <xdr:ext cx="469900" cy="256540"/>
    <xdr:sp macro="" textlink="">
      <xdr:nvSpPr>
        <xdr:cNvPr id="502" name="n_1aveValue【認定こども園・幼稚園・保育所】&#10;一人当たり面積">
          <a:extLst>
            <a:ext uri="{FF2B5EF4-FFF2-40B4-BE49-F238E27FC236}">
              <a16:creationId xmlns:a16="http://schemas.microsoft.com/office/drawing/2014/main" id="{DC1F0B5D-F50F-4351-961F-BB0FFB1F65E2}"/>
            </a:ext>
          </a:extLst>
        </xdr:cNvPr>
        <xdr:cNvSpPr txBox="1"/>
      </xdr:nvSpPr>
      <xdr:spPr>
        <a:xfrm>
          <a:off x="18561050" y="65474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10795</xdr:rowOff>
    </xdr:from>
    <xdr:ext cx="467360" cy="258445"/>
    <xdr:sp macro="" textlink="">
      <xdr:nvSpPr>
        <xdr:cNvPr id="503" name="n_2aveValue【認定こども園・幼稚園・保育所】&#10;一人当たり面積">
          <a:extLst>
            <a:ext uri="{FF2B5EF4-FFF2-40B4-BE49-F238E27FC236}">
              <a16:creationId xmlns:a16="http://schemas.microsoft.com/office/drawing/2014/main" id="{A77DF8C0-B217-4CF2-A3A1-50BC4DD53B94}"/>
            </a:ext>
          </a:extLst>
        </xdr:cNvPr>
        <xdr:cNvSpPr txBox="1"/>
      </xdr:nvSpPr>
      <xdr:spPr>
        <a:xfrm>
          <a:off x="17776190" y="65487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21590</xdr:rowOff>
    </xdr:from>
    <xdr:ext cx="467360" cy="259080"/>
    <xdr:sp macro="" textlink="">
      <xdr:nvSpPr>
        <xdr:cNvPr id="504" name="n_3aveValue【認定こども園・幼稚園・保育所】&#10;一人当たり面積">
          <a:extLst>
            <a:ext uri="{FF2B5EF4-FFF2-40B4-BE49-F238E27FC236}">
              <a16:creationId xmlns:a16="http://schemas.microsoft.com/office/drawing/2014/main" id="{55896F80-31E0-4AED-B078-F5BEBBE56944}"/>
            </a:ext>
          </a:extLst>
        </xdr:cNvPr>
        <xdr:cNvSpPr txBox="1"/>
      </xdr:nvSpPr>
      <xdr:spPr>
        <a:xfrm>
          <a:off x="17001490" y="6559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18415</xdr:rowOff>
    </xdr:from>
    <xdr:ext cx="467360" cy="256540"/>
    <xdr:sp macro="" textlink="">
      <xdr:nvSpPr>
        <xdr:cNvPr id="505" name="n_4aveValue【認定こども園・幼稚園・保育所】&#10;一人当たり面積">
          <a:extLst>
            <a:ext uri="{FF2B5EF4-FFF2-40B4-BE49-F238E27FC236}">
              <a16:creationId xmlns:a16="http://schemas.microsoft.com/office/drawing/2014/main" id="{4B573D75-AB4F-4F4E-AF6D-2A46971C2138}"/>
            </a:ext>
          </a:extLst>
        </xdr:cNvPr>
        <xdr:cNvSpPr txBox="1"/>
      </xdr:nvSpPr>
      <xdr:spPr>
        <a:xfrm>
          <a:off x="16226790" y="6556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66040</xdr:rowOff>
    </xdr:from>
    <xdr:ext cx="469900" cy="256540"/>
    <xdr:sp macro="" textlink="">
      <xdr:nvSpPr>
        <xdr:cNvPr id="506" name="n_1mainValue【認定こども園・幼稚園・保育所】&#10;一人当たり面積">
          <a:extLst>
            <a:ext uri="{FF2B5EF4-FFF2-40B4-BE49-F238E27FC236}">
              <a16:creationId xmlns:a16="http://schemas.microsoft.com/office/drawing/2014/main" id="{A8CD89C6-F609-498B-B996-F2B3E6D043DD}"/>
            </a:ext>
          </a:extLst>
        </xdr:cNvPr>
        <xdr:cNvSpPr txBox="1"/>
      </xdr:nvSpPr>
      <xdr:spPr>
        <a:xfrm>
          <a:off x="18561050" y="69392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68580</xdr:rowOff>
    </xdr:from>
    <xdr:ext cx="467360" cy="259080"/>
    <xdr:sp macro="" textlink="">
      <xdr:nvSpPr>
        <xdr:cNvPr id="507" name="n_2mainValue【認定こども園・幼稚園・保育所】&#10;一人当たり面積">
          <a:extLst>
            <a:ext uri="{FF2B5EF4-FFF2-40B4-BE49-F238E27FC236}">
              <a16:creationId xmlns:a16="http://schemas.microsoft.com/office/drawing/2014/main" id="{F133928D-F0CB-4D9D-82F5-86AC9E069C8F}"/>
            </a:ext>
          </a:extLst>
        </xdr:cNvPr>
        <xdr:cNvSpPr txBox="1"/>
      </xdr:nvSpPr>
      <xdr:spPr>
        <a:xfrm>
          <a:off x="17776190" y="6941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71120</xdr:rowOff>
    </xdr:from>
    <xdr:ext cx="467360" cy="259080"/>
    <xdr:sp macro="" textlink="">
      <xdr:nvSpPr>
        <xdr:cNvPr id="508" name="n_3mainValue【認定こども園・幼稚園・保育所】&#10;一人当たり面積">
          <a:extLst>
            <a:ext uri="{FF2B5EF4-FFF2-40B4-BE49-F238E27FC236}">
              <a16:creationId xmlns:a16="http://schemas.microsoft.com/office/drawing/2014/main" id="{BA04C8C5-52CE-435F-B0CE-DA744C069152}"/>
            </a:ext>
          </a:extLst>
        </xdr:cNvPr>
        <xdr:cNvSpPr txBox="1"/>
      </xdr:nvSpPr>
      <xdr:spPr>
        <a:xfrm>
          <a:off x="17001490"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73025</xdr:rowOff>
    </xdr:from>
    <xdr:ext cx="467360" cy="259080"/>
    <xdr:sp macro="" textlink="">
      <xdr:nvSpPr>
        <xdr:cNvPr id="509" name="n_4mainValue【認定こども園・幼稚園・保育所】&#10;一人当たり面積">
          <a:extLst>
            <a:ext uri="{FF2B5EF4-FFF2-40B4-BE49-F238E27FC236}">
              <a16:creationId xmlns:a16="http://schemas.microsoft.com/office/drawing/2014/main" id="{52750486-8EBE-4D89-A876-8C52FAC56A7C}"/>
            </a:ext>
          </a:extLst>
        </xdr:cNvPr>
        <xdr:cNvSpPr txBox="1"/>
      </xdr:nvSpPr>
      <xdr:spPr>
        <a:xfrm>
          <a:off x="16226790" y="6946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1E91F96-9C69-4C75-8655-DEB6FF04ECD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4783BCC-6BC3-4DB3-8410-3B740BDA0E81}"/>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F31D2849-5BEE-4775-BE85-2854F116B75F}"/>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B5FF3E4-A052-4CE5-81EA-4CA45A0C0861}"/>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0B1ABF0-1D69-44D8-8BD3-B1796DB18936}"/>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2E42C5A2-ED11-4AB8-9063-8A6C3D97A09A}"/>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FCFA729E-8107-46F8-950E-C0FBA3E814D6}"/>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49F2259-AFFE-4DD2-93BA-E544FCBDC731}"/>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8" name="テキスト ボックス 517">
          <a:extLst>
            <a:ext uri="{FF2B5EF4-FFF2-40B4-BE49-F238E27FC236}">
              <a16:creationId xmlns:a16="http://schemas.microsoft.com/office/drawing/2014/main" id="{076568DB-A889-4A39-ADDD-9FBDFCDBD5AF}"/>
            </a:ext>
          </a:extLst>
        </xdr:cNvPr>
        <xdr:cNvSpPr txBox="1"/>
      </xdr:nvSpPr>
      <xdr:spPr>
        <a:xfrm>
          <a:off x="10922000" y="875538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4315564-2762-409C-B3DF-40FDA9A5956F}"/>
            </a:ext>
          </a:extLst>
        </xdr:cNvPr>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20" name="テキスト ボックス 519">
          <a:extLst>
            <a:ext uri="{FF2B5EF4-FFF2-40B4-BE49-F238E27FC236}">
              <a16:creationId xmlns:a16="http://schemas.microsoft.com/office/drawing/2014/main" id="{48E788F4-2C65-4B86-9A71-D0D695E2C16D}"/>
            </a:ext>
          </a:extLst>
        </xdr:cNvPr>
        <xdr:cNvSpPr txBox="1"/>
      </xdr:nvSpPr>
      <xdr:spPr>
        <a:xfrm>
          <a:off x="10561320" y="110401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2F81FA8-5971-4F24-83C3-CB92F1DB032F}"/>
            </a:ext>
          </a:extLst>
        </xdr:cNvPr>
        <xdr:cNvCxnSpPr/>
      </xdr:nvCxnSpPr>
      <xdr:spPr>
        <a:xfrm>
          <a:off x="10960100" y="1080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522" name="テキスト ボックス 521">
          <a:extLst>
            <a:ext uri="{FF2B5EF4-FFF2-40B4-BE49-F238E27FC236}">
              <a16:creationId xmlns:a16="http://schemas.microsoft.com/office/drawing/2014/main" id="{C29711A2-C89B-4F14-8DB5-AA5D73BD0116}"/>
            </a:ext>
          </a:extLst>
        </xdr:cNvPr>
        <xdr:cNvSpPr txBox="1"/>
      </xdr:nvSpPr>
      <xdr:spPr>
        <a:xfrm>
          <a:off x="10561320" y="10666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B5D7852-F813-4A5E-B416-71D9685224A8}"/>
            </a:ext>
          </a:extLst>
        </xdr:cNvPr>
        <xdr:cNvCxnSpPr/>
      </xdr:nvCxnSpPr>
      <xdr:spPr>
        <a:xfrm>
          <a:off x="10960100" y="104317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4" name="テキスト ボックス 523">
          <a:extLst>
            <a:ext uri="{FF2B5EF4-FFF2-40B4-BE49-F238E27FC236}">
              <a16:creationId xmlns:a16="http://schemas.microsoft.com/office/drawing/2014/main" id="{8B480D8C-AED3-4DA0-B2C9-E20483A545C1}"/>
            </a:ext>
          </a:extLst>
        </xdr:cNvPr>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A3979145-B41C-4DA4-873D-CB4606331EEC}"/>
            </a:ext>
          </a:extLst>
        </xdr:cNvPr>
        <xdr:cNvCxnSpPr/>
      </xdr:nvCxnSpPr>
      <xdr:spPr>
        <a:xfrm>
          <a:off x="10960100" y="100584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526" name="テキスト ボックス 525">
          <a:extLst>
            <a:ext uri="{FF2B5EF4-FFF2-40B4-BE49-F238E27FC236}">
              <a16:creationId xmlns:a16="http://schemas.microsoft.com/office/drawing/2014/main" id="{547FEC31-5617-459F-BF27-8242167F9A69}"/>
            </a:ext>
          </a:extLst>
        </xdr:cNvPr>
        <xdr:cNvSpPr txBox="1"/>
      </xdr:nvSpPr>
      <xdr:spPr>
        <a:xfrm>
          <a:off x="10602595" y="99199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DC0C225-E39F-488B-872F-AD81A0B3C650}"/>
            </a:ext>
          </a:extLst>
        </xdr:cNvPr>
        <xdr:cNvCxnSpPr/>
      </xdr:nvCxnSpPr>
      <xdr:spPr>
        <a:xfrm>
          <a:off x="10960100" y="96888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8" name="テキスト ボックス 527">
          <a:extLst>
            <a:ext uri="{FF2B5EF4-FFF2-40B4-BE49-F238E27FC236}">
              <a16:creationId xmlns:a16="http://schemas.microsoft.com/office/drawing/2014/main" id="{BAA8407C-5117-4E28-B35D-303EDDD7C786}"/>
            </a:ext>
          </a:extLst>
        </xdr:cNvPr>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5ECCD5F-BBBD-42D9-B878-08A78C0CBF45}"/>
            </a:ext>
          </a:extLst>
        </xdr:cNvPr>
        <xdr:cNvCxnSpPr/>
      </xdr:nvCxnSpPr>
      <xdr:spPr>
        <a:xfrm>
          <a:off x="10960100" y="93154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0" name="テキスト ボックス 529">
          <a:extLst>
            <a:ext uri="{FF2B5EF4-FFF2-40B4-BE49-F238E27FC236}">
              <a16:creationId xmlns:a16="http://schemas.microsoft.com/office/drawing/2014/main" id="{158D9631-93AA-4586-9B21-D4EBAB0F62EC}"/>
            </a:ext>
          </a:extLst>
        </xdr:cNvPr>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C7E1AEA-87EC-4492-8104-0ED8646BDB9E}"/>
            </a:ext>
          </a:extLst>
        </xdr:cNvPr>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532" name="テキスト ボックス 531">
          <a:extLst>
            <a:ext uri="{FF2B5EF4-FFF2-40B4-BE49-F238E27FC236}">
              <a16:creationId xmlns:a16="http://schemas.microsoft.com/office/drawing/2014/main" id="{59411A5E-1056-4F66-A2E4-4CD4C56F4B38}"/>
            </a:ext>
          </a:extLst>
        </xdr:cNvPr>
        <xdr:cNvSpPr txBox="1"/>
      </xdr:nvSpPr>
      <xdr:spPr>
        <a:xfrm>
          <a:off x="10666730" y="880364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C54EB3D7-1006-446D-9790-A54510477F1A}"/>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34290</xdr:rowOff>
    </xdr:from>
    <xdr:to>
      <xdr:col>85</xdr:col>
      <xdr:colOff>126365</xdr:colOff>
      <xdr:row>63</xdr:row>
      <xdr:rowOff>95250</xdr:rowOff>
    </xdr:to>
    <xdr:cxnSp macro="">
      <xdr:nvCxnSpPr>
        <xdr:cNvPr id="534" name="直線コネクタ 533">
          <a:extLst>
            <a:ext uri="{FF2B5EF4-FFF2-40B4-BE49-F238E27FC236}">
              <a16:creationId xmlns:a16="http://schemas.microsoft.com/office/drawing/2014/main" id="{C9D2EC27-1CDA-4DBA-A714-06FD781FFACF}"/>
            </a:ext>
          </a:extLst>
        </xdr:cNvPr>
        <xdr:cNvCxnSpPr/>
      </xdr:nvCxnSpPr>
      <xdr:spPr>
        <a:xfrm flipV="1">
          <a:off x="14375765" y="925449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99060</xdr:rowOff>
    </xdr:from>
    <xdr:ext cx="405130" cy="256540"/>
    <xdr:sp macro="" textlink="">
      <xdr:nvSpPr>
        <xdr:cNvPr id="535" name="【学校施設】&#10;有形固定資産減価償却率最小値テキスト">
          <a:extLst>
            <a:ext uri="{FF2B5EF4-FFF2-40B4-BE49-F238E27FC236}">
              <a16:creationId xmlns:a16="http://schemas.microsoft.com/office/drawing/2014/main" id="{E4E1A386-AF4A-4E5E-B551-FEAF98B02C98}"/>
            </a:ext>
          </a:extLst>
        </xdr:cNvPr>
        <xdr:cNvSpPr txBox="1"/>
      </xdr:nvSpPr>
      <xdr:spPr>
        <a:xfrm>
          <a:off x="14414500" y="10660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871D60C2-8F6D-435D-BCF1-F476A26E2FE5}"/>
            </a:ext>
          </a:extLst>
        </xdr:cNvPr>
        <xdr:cNvCxnSpPr/>
      </xdr:nvCxnSpPr>
      <xdr:spPr>
        <a:xfrm>
          <a:off x="14287500" y="106565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152400</xdr:rowOff>
    </xdr:from>
    <xdr:ext cx="405130" cy="259080"/>
    <xdr:sp macro="" textlink="">
      <xdr:nvSpPr>
        <xdr:cNvPr id="537" name="【学校施設】&#10;有形固定資産減価償却率最大値テキスト">
          <a:extLst>
            <a:ext uri="{FF2B5EF4-FFF2-40B4-BE49-F238E27FC236}">
              <a16:creationId xmlns:a16="http://schemas.microsoft.com/office/drawing/2014/main" id="{5D351F02-EF9F-4ADD-8601-9D22C777C93D}"/>
            </a:ext>
          </a:extLst>
        </xdr:cNvPr>
        <xdr:cNvSpPr txBox="1"/>
      </xdr:nvSpPr>
      <xdr:spPr>
        <a:xfrm>
          <a:off x="14414500" y="9037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8BB1552B-8F80-403D-A47D-3186CCB71FB6}"/>
            </a:ext>
          </a:extLst>
        </xdr:cNvPr>
        <xdr:cNvCxnSpPr/>
      </xdr:nvCxnSpPr>
      <xdr:spPr>
        <a:xfrm>
          <a:off x="14287500" y="92544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34925</xdr:rowOff>
    </xdr:from>
    <xdr:ext cx="405130" cy="259080"/>
    <xdr:sp macro="" textlink="">
      <xdr:nvSpPr>
        <xdr:cNvPr id="539" name="【学校施設】&#10;有形固定資産減価償却率平均値テキスト">
          <a:extLst>
            <a:ext uri="{FF2B5EF4-FFF2-40B4-BE49-F238E27FC236}">
              <a16:creationId xmlns:a16="http://schemas.microsoft.com/office/drawing/2014/main" id="{88F5D3D9-3CC4-4AA5-A083-8534D201AEBA}"/>
            </a:ext>
          </a:extLst>
        </xdr:cNvPr>
        <xdr:cNvSpPr txBox="1"/>
      </xdr:nvSpPr>
      <xdr:spPr>
        <a:xfrm>
          <a:off x="14414500" y="99256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93C99769-1204-42C3-9E2A-88E03E02498E}"/>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ACD4DA43-BDB9-4B66-A035-9DE19436F4EF}"/>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D3FA15F8-426E-40F6-B223-53614D75B589}"/>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D58A5BC9-0B76-4738-BA4E-043A77BBCEE2}"/>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BA3F873C-4FA9-4ACA-8379-DE50AD4C4364}"/>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5" name="テキスト ボックス 544">
          <a:extLst>
            <a:ext uri="{FF2B5EF4-FFF2-40B4-BE49-F238E27FC236}">
              <a16:creationId xmlns:a16="http://schemas.microsoft.com/office/drawing/2014/main" id="{CAEF530E-0B48-4A09-83C8-C0C33E6E3C51}"/>
            </a:ext>
          </a:extLst>
        </xdr:cNvPr>
        <xdr:cNvSpPr txBox="1"/>
      </xdr:nvSpPr>
      <xdr:spPr>
        <a:xfrm>
          <a:off x="142087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46" name="テキスト ボックス 545">
          <a:extLst>
            <a:ext uri="{FF2B5EF4-FFF2-40B4-BE49-F238E27FC236}">
              <a16:creationId xmlns:a16="http://schemas.microsoft.com/office/drawing/2014/main" id="{2D084378-D79A-4A3B-A52A-BA40EBA10DC2}"/>
            </a:ext>
          </a:extLst>
        </xdr:cNvPr>
        <xdr:cNvSpPr txBox="1"/>
      </xdr:nvSpPr>
      <xdr:spPr>
        <a:xfrm>
          <a:off x="134620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47" name="テキスト ボックス 546">
          <a:extLst>
            <a:ext uri="{FF2B5EF4-FFF2-40B4-BE49-F238E27FC236}">
              <a16:creationId xmlns:a16="http://schemas.microsoft.com/office/drawing/2014/main" id="{99168D7F-CE69-4F25-B17A-72E2FD6B86D8}"/>
            </a:ext>
          </a:extLst>
        </xdr:cNvPr>
        <xdr:cNvSpPr txBox="1"/>
      </xdr:nvSpPr>
      <xdr:spPr>
        <a:xfrm>
          <a:off x="126873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48" name="テキスト ボックス 547">
          <a:extLst>
            <a:ext uri="{FF2B5EF4-FFF2-40B4-BE49-F238E27FC236}">
              <a16:creationId xmlns:a16="http://schemas.microsoft.com/office/drawing/2014/main" id="{A925F5F4-49C2-44DA-88AB-DF5605400644}"/>
            </a:ext>
          </a:extLst>
        </xdr:cNvPr>
        <xdr:cNvSpPr txBox="1"/>
      </xdr:nvSpPr>
      <xdr:spPr>
        <a:xfrm>
          <a:off x="1190498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9" name="テキスト ボックス 548">
          <a:extLst>
            <a:ext uri="{FF2B5EF4-FFF2-40B4-BE49-F238E27FC236}">
              <a16:creationId xmlns:a16="http://schemas.microsoft.com/office/drawing/2014/main" id="{9EAD3368-C2A1-464B-A375-97325420BC57}"/>
            </a:ext>
          </a:extLst>
        </xdr:cNvPr>
        <xdr:cNvSpPr txBox="1"/>
      </xdr:nvSpPr>
      <xdr:spPr>
        <a:xfrm>
          <a:off x="111150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550" name="楕円 549">
          <a:extLst>
            <a:ext uri="{FF2B5EF4-FFF2-40B4-BE49-F238E27FC236}">
              <a16:creationId xmlns:a16="http://schemas.microsoft.com/office/drawing/2014/main" id="{4354BC11-76E5-4B98-AFDF-A0CE01605211}"/>
            </a:ext>
          </a:extLst>
        </xdr:cNvPr>
        <xdr:cNvSpPr/>
      </xdr:nvSpPr>
      <xdr:spPr>
        <a:xfrm>
          <a:off x="14325600" y="102628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15240</xdr:rowOff>
    </xdr:from>
    <xdr:ext cx="405130" cy="259080"/>
    <xdr:sp macro="" textlink="">
      <xdr:nvSpPr>
        <xdr:cNvPr id="551" name="【学校施設】&#10;有形固定資産減価償却率該当値テキスト">
          <a:extLst>
            <a:ext uri="{FF2B5EF4-FFF2-40B4-BE49-F238E27FC236}">
              <a16:creationId xmlns:a16="http://schemas.microsoft.com/office/drawing/2014/main" id="{C51927F5-9CD3-43D7-9BD9-E5C5BBDDBE08}"/>
            </a:ext>
          </a:extLst>
        </xdr:cNvPr>
        <xdr:cNvSpPr txBox="1"/>
      </xdr:nvSpPr>
      <xdr:spPr>
        <a:xfrm>
          <a:off x="14414500" y="10241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552" name="楕円 551">
          <a:extLst>
            <a:ext uri="{FF2B5EF4-FFF2-40B4-BE49-F238E27FC236}">
              <a16:creationId xmlns:a16="http://schemas.microsoft.com/office/drawing/2014/main" id="{FF71DB78-52D9-49D2-A9E1-7E8D64D91E28}"/>
            </a:ext>
          </a:extLst>
        </xdr:cNvPr>
        <xdr:cNvSpPr/>
      </xdr:nvSpPr>
      <xdr:spPr>
        <a:xfrm>
          <a:off x="1357884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53340</xdr:rowOff>
    </xdr:from>
    <xdr:to>
      <xdr:col>85</xdr:col>
      <xdr:colOff>127000</xdr:colOff>
      <xdr:row>61</xdr:row>
      <xdr:rowOff>87630</xdr:rowOff>
    </xdr:to>
    <xdr:cxnSp macro="">
      <xdr:nvCxnSpPr>
        <xdr:cNvPr id="553" name="直線コネクタ 552">
          <a:extLst>
            <a:ext uri="{FF2B5EF4-FFF2-40B4-BE49-F238E27FC236}">
              <a16:creationId xmlns:a16="http://schemas.microsoft.com/office/drawing/2014/main" id="{C3A74C46-A970-40DE-9693-6F8FD925D18C}"/>
            </a:ext>
          </a:extLst>
        </xdr:cNvPr>
        <xdr:cNvCxnSpPr/>
      </xdr:nvCxnSpPr>
      <xdr:spPr>
        <a:xfrm>
          <a:off x="13629640" y="10279380"/>
          <a:ext cx="746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135890</xdr:rowOff>
    </xdr:from>
    <xdr:to>
      <xdr:col>76</xdr:col>
      <xdr:colOff>165100</xdr:colOff>
      <xdr:row>61</xdr:row>
      <xdr:rowOff>66040</xdr:rowOff>
    </xdr:to>
    <xdr:sp macro="" textlink="">
      <xdr:nvSpPr>
        <xdr:cNvPr id="554" name="楕円 553">
          <a:extLst>
            <a:ext uri="{FF2B5EF4-FFF2-40B4-BE49-F238E27FC236}">
              <a16:creationId xmlns:a16="http://schemas.microsoft.com/office/drawing/2014/main" id="{E0DC7F91-96A8-49A6-9264-1A9CFDB2C41B}"/>
            </a:ext>
          </a:extLst>
        </xdr:cNvPr>
        <xdr:cNvSpPr/>
      </xdr:nvSpPr>
      <xdr:spPr>
        <a:xfrm>
          <a:off x="12804140" y="1019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15240</xdr:rowOff>
    </xdr:from>
    <xdr:to>
      <xdr:col>81</xdr:col>
      <xdr:colOff>50800</xdr:colOff>
      <xdr:row>61</xdr:row>
      <xdr:rowOff>53340</xdr:rowOff>
    </xdr:to>
    <xdr:cxnSp macro="">
      <xdr:nvCxnSpPr>
        <xdr:cNvPr id="555" name="直線コネクタ 554">
          <a:extLst>
            <a:ext uri="{FF2B5EF4-FFF2-40B4-BE49-F238E27FC236}">
              <a16:creationId xmlns:a16="http://schemas.microsoft.com/office/drawing/2014/main" id="{36ADC68E-792E-4BB1-846E-B2D6A027B1AA}"/>
            </a:ext>
          </a:extLst>
        </xdr:cNvPr>
        <xdr:cNvCxnSpPr/>
      </xdr:nvCxnSpPr>
      <xdr:spPr>
        <a:xfrm>
          <a:off x="12854940" y="10241280"/>
          <a:ext cx="774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99695</xdr:rowOff>
    </xdr:from>
    <xdr:to>
      <xdr:col>72</xdr:col>
      <xdr:colOff>38100</xdr:colOff>
      <xdr:row>61</xdr:row>
      <xdr:rowOff>29845</xdr:rowOff>
    </xdr:to>
    <xdr:sp macro="" textlink="">
      <xdr:nvSpPr>
        <xdr:cNvPr id="556" name="楕円 555">
          <a:extLst>
            <a:ext uri="{FF2B5EF4-FFF2-40B4-BE49-F238E27FC236}">
              <a16:creationId xmlns:a16="http://schemas.microsoft.com/office/drawing/2014/main" id="{CE981B53-F77E-406C-9C59-767554378BB7}"/>
            </a:ext>
          </a:extLst>
        </xdr:cNvPr>
        <xdr:cNvSpPr/>
      </xdr:nvSpPr>
      <xdr:spPr>
        <a:xfrm>
          <a:off x="12029440" y="10158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150495</xdr:rowOff>
    </xdr:from>
    <xdr:to>
      <xdr:col>76</xdr:col>
      <xdr:colOff>114300</xdr:colOff>
      <xdr:row>61</xdr:row>
      <xdr:rowOff>15240</xdr:rowOff>
    </xdr:to>
    <xdr:cxnSp macro="">
      <xdr:nvCxnSpPr>
        <xdr:cNvPr id="557" name="直線コネクタ 556">
          <a:extLst>
            <a:ext uri="{FF2B5EF4-FFF2-40B4-BE49-F238E27FC236}">
              <a16:creationId xmlns:a16="http://schemas.microsoft.com/office/drawing/2014/main" id="{B28FAB84-16A2-4361-80B8-86510109F9F0}"/>
            </a:ext>
          </a:extLst>
        </xdr:cNvPr>
        <xdr:cNvCxnSpPr/>
      </xdr:nvCxnSpPr>
      <xdr:spPr>
        <a:xfrm>
          <a:off x="12072620" y="10208895"/>
          <a:ext cx="782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71120</xdr:rowOff>
    </xdr:from>
    <xdr:to>
      <xdr:col>67</xdr:col>
      <xdr:colOff>101600</xdr:colOff>
      <xdr:row>61</xdr:row>
      <xdr:rowOff>1270</xdr:rowOff>
    </xdr:to>
    <xdr:sp macro="" textlink="">
      <xdr:nvSpPr>
        <xdr:cNvPr id="558" name="楕円 557">
          <a:extLst>
            <a:ext uri="{FF2B5EF4-FFF2-40B4-BE49-F238E27FC236}">
              <a16:creationId xmlns:a16="http://schemas.microsoft.com/office/drawing/2014/main" id="{5B86D4ED-4D7D-41D4-B908-D4B7390C34F6}"/>
            </a:ext>
          </a:extLst>
        </xdr:cNvPr>
        <xdr:cNvSpPr/>
      </xdr:nvSpPr>
      <xdr:spPr>
        <a:xfrm>
          <a:off x="1123188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121920</xdr:rowOff>
    </xdr:from>
    <xdr:to>
      <xdr:col>71</xdr:col>
      <xdr:colOff>177800</xdr:colOff>
      <xdr:row>60</xdr:row>
      <xdr:rowOff>150495</xdr:rowOff>
    </xdr:to>
    <xdr:cxnSp macro="">
      <xdr:nvCxnSpPr>
        <xdr:cNvPr id="559" name="直線コネクタ 558">
          <a:extLst>
            <a:ext uri="{FF2B5EF4-FFF2-40B4-BE49-F238E27FC236}">
              <a16:creationId xmlns:a16="http://schemas.microsoft.com/office/drawing/2014/main" id="{4715864A-02A3-437F-90F2-3D9A8516C23C}"/>
            </a:ext>
          </a:extLst>
        </xdr:cNvPr>
        <xdr:cNvCxnSpPr/>
      </xdr:nvCxnSpPr>
      <xdr:spPr>
        <a:xfrm>
          <a:off x="11282680" y="10180320"/>
          <a:ext cx="78994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122555</xdr:rowOff>
    </xdr:from>
    <xdr:ext cx="405130" cy="256540"/>
    <xdr:sp macro="" textlink="">
      <xdr:nvSpPr>
        <xdr:cNvPr id="560" name="n_1aveValue【学校施設】&#10;有形固定資産減価償却率">
          <a:extLst>
            <a:ext uri="{FF2B5EF4-FFF2-40B4-BE49-F238E27FC236}">
              <a16:creationId xmlns:a16="http://schemas.microsoft.com/office/drawing/2014/main" id="{C74541FD-4CF2-470C-BC64-C3CFB223007B}"/>
            </a:ext>
          </a:extLst>
        </xdr:cNvPr>
        <xdr:cNvSpPr txBox="1"/>
      </xdr:nvSpPr>
      <xdr:spPr>
        <a:xfrm>
          <a:off x="13437235" y="98456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116840</xdr:rowOff>
    </xdr:from>
    <xdr:ext cx="402590" cy="259080"/>
    <xdr:sp macro="" textlink="">
      <xdr:nvSpPr>
        <xdr:cNvPr id="561" name="n_2aveValue【学校施設】&#10;有形固定資産減価償却率">
          <a:extLst>
            <a:ext uri="{FF2B5EF4-FFF2-40B4-BE49-F238E27FC236}">
              <a16:creationId xmlns:a16="http://schemas.microsoft.com/office/drawing/2014/main" id="{1862F2C7-0257-4A3C-96C8-DEAD01AC8929}"/>
            </a:ext>
          </a:extLst>
        </xdr:cNvPr>
        <xdr:cNvSpPr txBox="1"/>
      </xdr:nvSpPr>
      <xdr:spPr>
        <a:xfrm>
          <a:off x="12675235" y="9839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78740</xdr:rowOff>
    </xdr:from>
    <xdr:ext cx="402590" cy="259080"/>
    <xdr:sp macro="" textlink="">
      <xdr:nvSpPr>
        <xdr:cNvPr id="562" name="n_3aveValue【学校施設】&#10;有形固定資産減価償却率">
          <a:extLst>
            <a:ext uri="{FF2B5EF4-FFF2-40B4-BE49-F238E27FC236}">
              <a16:creationId xmlns:a16="http://schemas.microsoft.com/office/drawing/2014/main" id="{8A6A05C8-9E69-4520-A2F2-5739F7E7D6C8}"/>
            </a:ext>
          </a:extLst>
        </xdr:cNvPr>
        <xdr:cNvSpPr txBox="1"/>
      </xdr:nvSpPr>
      <xdr:spPr>
        <a:xfrm>
          <a:off x="11900535" y="9801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65405</xdr:rowOff>
    </xdr:from>
    <xdr:ext cx="402590" cy="256540"/>
    <xdr:sp macro="" textlink="">
      <xdr:nvSpPr>
        <xdr:cNvPr id="563" name="n_4aveValue【学校施設】&#10;有形固定資産減価償却率">
          <a:extLst>
            <a:ext uri="{FF2B5EF4-FFF2-40B4-BE49-F238E27FC236}">
              <a16:creationId xmlns:a16="http://schemas.microsoft.com/office/drawing/2014/main" id="{E8F26AFC-1B06-4C18-9190-7F9088D42ABB}"/>
            </a:ext>
          </a:extLst>
        </xdr:cNvPr>
        <xdr:cNvSpPr txBox="1"/>
      </xdr:nvSpPr>
      <xdr:spPr>
        <a:xfrm>
          <a:off x="11102975" y="9788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95250</xdr:rowOff>
    </xdr:from>
    <xdr:ext cx="405130" cy="259080"/>
    <xdr:sp macro="" textlink="">
      <xdr:nvSpPr>
        <xdr:cNvPr id="564" name="n_1mainValue【学校施設】&#10;有形固定資産減価償却率">
          <a:extLst>
            <a:ext uri="{FF2B5EF4-FFF2-40B4-BE49-F238E27FC236}">
              <a16:creationId xmlns:a16="http://schemas.microsoft.com/office/drawing/2014/main" id="{DD6EDFB8-B904-4B75-8C67-A804579FC175}"/>
            </a:ext>
          </a:extLst>
        </xdr:cNvPr>
        <xdr:cNvSpPr txBox="1"/>
      </xdr:nvSpPr>
      <xdr:spPr>
        <a:xfrm>
          <a:off x="13437235" y="1032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57150</xdr:rowOff>
    </xdr:from>
    <xdr:ext cx="402590" cy="259080"/>
    <xdr:sp macro="" textlink="">
      <xdr:nvSpPr>
        <xdr:cNvPr id="565" name="n_2mainValue【学校施設】&#10;有形固定資産減価償却率">
          <a:extLst>
            <a:ext uri="{FF2B5EF4-FFF2-40B4-BE49-F238E27FC236}">
              <a16:creationId xmlns:a16="http://schemas.microsoft.com/office/drawing/2014/main" id="{A2615847-8C9E-4A94-9576-6A804F693D93}"/>
            </a:ext>
          </a:extLst>
        </xdr:cNvPr>
        <xdr:cNvSpPr txBox="1"/>
      </xdr:nvSpPr>
      <xdr:spPr>
        <a:xfrm>
          <a:off x="12675235" y="10283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20955</xdr:rowOff>
    </xdr:from>
    <xdr:ext cx="402590" cy="256540"/>
    <xdr:sp macro="" textlink="">
      <xdr:nvSpPr>
        <xdr:cNvPr id="566" name="n_3mainValue【学校施設】&#10;有形固定資産減価償却率">
          <a:extLst>
            <a:ext uri="{FF2B5EF4-FFF2-40B4-BE49-F238E27FC236}">
              <a16:creationId xmlns:a16="http://schemas.microsoft.com/office/drawing/2014/main" id="{582398B7-3B48-4C4E-AE90-635E0C57BC61}"/>
            </a:ext>
          </a:extLst>
        </xdr:cNvPr>
        <xdr:cNvSpPr txBox="1"/>
      </xdr:nvSpPr>
      <xdr:spPr>
        <a:xfrm>
          <a:off x="11900535" y="102469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163830</xdr:rowOff>
    </xdr:from>
    <xdr:ext cx="402590" cy="259080"/>
    <xdr:sp macro="" textlink="">
      <xdr:nvSpPr>
        <xdr:cNvPr id="567" name="n_4mainValue【学校施設】&#10;有形固定資産減価償却率">
          <a:extLst>
            <a:ext uri="{FF2B5EF4-FFF2-40B4-BE49-F238E27FC236}">
              <a16:creationId xmlns:a16="http://schemas.microsoft.com/office/drawing/2014/main" id="{4752BAA9-6E1D-49EC-A002-D68DE0579AE5}"/>
            </a:ext>
          </a:extLst>
        </xdr:cNvPr>
        <xdr:cNvSpPr txBox="1"/>
      </xdr:nvSpPr>
      <xdr:spPr>
        <a:xfrm>
          <a:off x="11102975" y="10222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9E5D36F-D840-475E-AF50-74A4629ACEA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D55AC8F4-10AC-4221-8C17-918107229016}"/>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9B45C50-8A3A-4B9A-AF66-18E9BEADB268}"/>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9639A1E-9D96-4660-9D7A-DD096F8AAC1B}"/>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319F486-DE3D-4440-963F-3097C0E4035E}"/>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4EFE6D5-3016-4F03-B0B9-51C76F8B5544}"/>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8575CE3-D7B0-4BA6-B16A-D2687361769C}"/>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FE9BA4C-8CE0-4D32-B666-71B1B9587906}"/>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6" name="テキスト ボックス 575">
          <a:extLst>
            <a:ext uri="{FF2B5EF4-FFF2-40B4-BE49-F238E27FC236}">
              <a16:creationId xmlns:a16="http://schemas.microsoft.com/office/drawing/2014/main" id="{18733C88-6297-4EE3-8A49-C235ACE4F67F}"/>
            </a:ext>
          </a:extLst>
        </xdr:cNvPr>
        <xdr:cNvSpPr txBox="1"/>
      </xdr:nvSpPr>
      <xdr:spPr>
        <a:xfrm>
          <a:off x="16078200" y="875538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8444870-B510-46BF-AA51-6FBA5EC1F4D6}"/>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6865473-EEAD-4AAC-B02D-2A6F478EED3B}"/>
            </a:ext>
          </a:extLst>
        </xdr:cNvPr>
        <xdr:cNvCxnSpPr/>
      </xdr:nvCxnSpPr>
      <xdr:spPr>
        <a:xfrm>
          <a:off x="1609344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579" name="テキスト ボックス 578">
          <a:extLst>
            <a:ext uri="{FF2B5EF4-FFF2-40B4-BE49-F238E27FC236}">
              <a16:creationId xmlns:a16="http://schemas.microsoft.com/office/drawing/2014/main" id="{3429E53F-0891-431D-9057-591024885409}"/>
            </a:ext>
          </a:extLst>
        </xdr:cNvPr>
        <xdr:cNvSpPr txBox="1"/>
      </xdr:nvSpPr>
      <xdr:spPr>
        <a:xfrm>
          <a:off x="15694660" y="10666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ADCDFA51-BB46-40F3-ACD6-5C74585F8E82}"/>
            </a:ext>
          </a:extLst>
        </xdr:cNvPr>
        <xdr:cNvCxnSpPr/>
      </xdr:nvCxnSpPr>
      <xdr:spPr>
        <a:xfrm>
          <a:off x="1609344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581" name="テキスト ボックス 580">
          <a:extLst>
            <a:ext uri="{FF2B5EF4-FFF2-40B4-BE49-F238E27FC236}">
              <a16:creationId xmlns:a16="http://schemas.microsoft.com/office/drawing/2014/main" id="{2F0E3D40-8FFA-4494-9862-3D5347696620}"/>
            </a:ext>
          </a:extLst>
        </xdr:cNvPr>
        <xdr:cNvSpPr txBox="1"/>
      </xdr:nvSpPr>
      <xdr:spPr>
        <a:xfrm>
          <a:off x="15694660" y="102933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323D097-054E-4C42-8A2E-CC9165A01B26}"/>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59</xdr:row>
      <xdr:rowOff>29210</xdr:rowOff>
    </xdr:from>
    <xdr:ext cx="531495" cy="256540"/>
    <xdr:sp macro="" textlink="">
      <xdr:nvSpPr>
        <xdr:cNvPr id="583" name="テキスト ボックス 582">
          <a:extLst>
            <a:ext uri="{FF2B5EF4-FFF2-40B4-BE49-F238E27FC236}">
              <a16:creationId xmlns:a16="http://schemas.microsoft.com/office/drawing/2014/main" id="{9471C5B5-050A-4224-BB70-2DCA8B6891FD}"/>
            </a:ext>
          </a:extLst>
        </xdr:cNvPr>
        <xdr:cNvSpPr txBox="1"/>
      </xdr:nvSpPr>
      <xdr:spPr>
        <a:xfrm>
          <a:off x="15630525" y="991997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4A33F7A-CF86-4150-B504-EF2CD64AB47A}"/>
            </a:ext>
          </a:extLst>
        </xdr:cNvPr>
        <xdr:cNvCxnSpPr/>
      </xdr:nvCxnSpPr>
      <xdr:spPr>
        <a:xfrm>
          <a:off x="1609344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162560</xdr:rowOff>
    </xdr:from>
    <xdr:ext cx="531495" cy="259080"/>
    <xdr:sp macro="" textlink="">
      <xdr:nvSpPr>
        <xdr:cNvPr id="585" name="テキスト ボックス 584">
          <a:extLst>
            <a:ext uri="{FF2B5EF4-FFF2-40B4-BE49-F238E27FC236}">
              <a16:creationId xmlns:a16="http://schemas.microsoft.com/office/drawing/2014/main" id="{8CDCBB82-E957-4DAE-9A2C-F5554F6DCDC4}"/>
            </a:ext>
          </a:extLst>
        </xdr:cNvPr>
        <xdr:cNvSpPr txBox="1"/>
      </xdr:nvSpPr>
      <xdr:spPr>
        <a:xfrm>
          <a:off x="15630525" y="9550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4E3CCCB1-3A8C-47AF-B1FB-DC78AAC751EA}"/>
            </a:ext>
          </a:extLst>
        </xdr:cNvPr>
        <xdr:cNvCxnSpPr/>
      </xdr:nvCxnSpPr>
      <xdr:spPr>
        <a:xfrm>
          <a:off x="1609344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587" name="テキスト ボックス 586">
          <a:extLst>
            <a:ext uri="{FF2B5EF4-FFF2-40B4-BE49-F238E27FC236}">
              <a16:creationId xmlns:a16="http://schemas.microsoft.com/office/drawing/2014/main" id="{9F0C2E71-797F-456B-A890-FC8B8638DB6E}"/>
            </a:ext>
          </a:extLst>
        </xdr:cNvPr>
        <xdr:cNvSpPr txBox="1"/>
      </xdr:nvSpPr>
      <xdr:spPr>
        <a:xfrm>
          <a:off x="15630525" y="9177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CC92760-04BB-4BE9-ACD1-CEE6AB893223}"/>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6540"/>
    <xdr:sp macro="" textlink="">
      <xdr:nvSpPr>
        <xdr:cNvPr id="589" name="テキスト ボックス 588">
          <a:extLst>
            <a:ext uri="{FF2B5EF4-FFF2-40B4-BE49-F238E27FC236}">
              <a16:creationId xmlns:a16="http://schemas.microsoft.com/office/drawing/2014/main" id="{6C571652-B63F-4310-AA0A-78023FC36DB1}"/>
            </a:ext>
          </a:extLst>
        </xdr:cNvPr>
        <xdr:cNvSpPr txBox="1"/>
      </xdr:nvSpPr>
      <xdr:spPr>
        <a:xfrm>
          <a:off x="15630525" y="880364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F83AC94-1367-44C9-B2A2-716917724D1A}"/>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161290</xdr:rowOff>
    </xdr:from>
    <xdr:to>
      <xdr:col>116</xdr:col>
      <xdr:colOff>62865</xdr:colOff>
      <xdr:row>63</xdr:row>
      <xdr:rowOff>129540</xdr:rowOff>
    </xdr:to>
    <xdr:cxnSp macro="">
      <xdr:nvCxnSpPr>
        <xdr:cNvPr id="591" name="直線コネクタ 590">
          <a:extLst>
            <a:ext uri="{FF2B5EF4-FFF2-40B4-BE49-F238E27FC236}">
              <a16:creationId xmlns:a16="http://schemas.microsoft.com/office/drawing/2014/main" id="{CC8E71AA-0B61-44C9-A123-06DC2AE4F7F5}"/>
            </a:ext>
          </a:extLst>
        </xdr:cNvPr>
        <xdr:cNvCxnSpPr/>
      </xdr:nvCxnSpPr>
      <xdr:spPr>
        <a:xfrm flipV="1">
          <a:off x="19509105" y="938149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133350</xdr:rowOff>
    </xdr:from>
    <xdr:ext cx="469900" cy="256540"/>
    <xdr:sp macro="" textlink="">
      <xdr:nvSpPr>
        <xdr:cNvPr id="592" name="【学校施設】&#10;一人当たり面積最小値テキスト">
          <a:extLst>
            <a:ext uri="{FF2B5EF4-FFF2-40B4-BE49-F238E27FC236}">
              <a16:creationId xmlns:a16="http://schemas.microsoft.com/office/drawing/2014/main" id="{402E5177-54C9-4446-B738-0F06602709DE}"/>
            </a:ext>
          </a:extLst>
        </xdr:cNvPr>
        <xdr:cNvSpPr txBox="1"/>
      </xdr:nvSpPr>
      <xdr:spPr>
        <a:xfrm>
          <a:off x="19547840" y="10694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129540</xdr:rowOff>
    </xdr:from>
    <xdr:to>
      <xdr:col>116</xdr:col>
      <xdr:colOff>152400</xdr:colOff>
      <xdr:row>63</xdr:row>
      <xdr:rowOff>129540</xdr:rowOff>
    </xdr:to>
    <xdr:cxnSp macro="">
      <xdr:nvCxnSpPr>
        <xdr:cNvPr id="593" name="直線コネクタ 592">
          <a:extLst>
            <a:ext uri="{FF2B5EF4-FFF2-40B4-BE49-F238E27FC236}">
              <a16:creationId xmlns:a16="http://schemas.microsoft.com/office/drawing/2014/main" id="{BA53E625-F4FD-4EA6-8EB1-0498ED36F314}"/>
            </a:ext>
          </a:extLst>
        </xdr:cNvPr>
        <xdr:cNvCxnSpPr/>
      </xdr:nvCxnSpPr>
      <xdr:spPr>
        <a:xfrm>
          <a:off x="19443700" y="10690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107950</xdr:rowOff>
    </xdr:from>
    <xdr:ext cx="534670" cy="259080"/>
    <xdr:sp macro="" textlink="">
      <xdr:nvSpPr>
        <xdr:cNvPr id="594" name="【学校施設】&#10;一人当たり面積最大値テキスト">
          <a:extLst>
            <a:ext uri="{FF2B5EF4-FFF2-40B4-BE49-F238E27FC236}">
              <a16:creationId xmlns:a16="http://schemas.microsoft.com/office/drawing/2014/main" id="{D236494F-3EE5-4B03-9632-26E06707189A}"/>
            </a:ext>
          </a:extLst>
        </xdr:cNvPr>
        <xdr:cNvSpPr txBox="1"/>
      </xdr:nvSpPr>
      <xdr:spPr>
        <a:xfrm>
          <a:off x="19547840" y="916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19.136</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161290</xdr:rowOff>
    </xdr:from>
    <xdr:to>
      <xdr:col>116</xdr:col>
      <xdr:colOff>152400</xdr:colOff>
      <xdr:row>55</xdr:row>
      <xdr:rowOff>161290</xdr:rowOff>
    </xdr:to>
    <xdr:cxnSp macro="">
      <xdr:nvCxnSpPr>
        <xdr:cNvPr id="595" name="直線コネクタ 594">
          <a:extLst>
            <a:ext uri="{FF2B5EF4-FFF2-40B4-BE49-F238E27FC236}">
              <a16:creationId xmlns:a16="http://schemas.microsoft.com/office/drawing/2014/main" id="{764DEBBC-D800-423F-A9A5-22E26AB8BD22}"/>
            </a:ext>
          </a:extLst>
        </xdr:cNvPr>
        <xdr:cNvCxnSpPr/>
      </xdr:nvCxnSpPr>
      <xdr:spPr>
        <a:xfrm>
          <a:off x="19443700" y="93814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115570</xdr:rowOff>
    </xdr:from>
    <xdr:ext cx="469900" cy="259080"/>
    <xdr:sp macro="" textlink="">
      <xdr:nvSpPr>
        <xdr:cNvPr id="596" name="【学校施設】&#10;一人当たり面積平均値テキスト">
          <a:extLst>
            <a:ext uri="{FF2B5EF4-FFF2-40B4-BE49-F238E27FC236}">
              <a16:creationId xmlns:a16="http://schemas.microsoft.com/office/drawing/2014/main" id="{724400A9-C240-499B-BE3C-063B326C15CE}"/>
            </a:ext>
          </a:extLst>
        </xdr:cNvPr>
        <xdr:cNvSpPr txBox="1"/>
      </xdr:nvSpPr>
      <xdr:spPr>
        <a:xfrm>
          <a:off x="19547840" y="10341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92710</xdr:rowOff>
    </xdr:from>
    <xdr:to>
      <xdr:col>116</xdr:col>
      <xdr:colOff>114300</xdr:colOff>
      <xdr:row>63</xdr:row>
      <xdr:rowOff>22860</xdr:rowOff>
    </xdr:to>
    <xdr:sp macro="" textlink="">
      <xdr:nvSpPr>
        <xdr:cNvPr id="597" name="フローチャート: 判断 596">
          <a:extLst>
            <a:ext uri="{FF2B5EF4-FFF2-40B4-BE49-F238E27FC236}">
              <a16:creationId xmlns:a16="http://schemas.microsoft.com/office/drawing/2014/main" id="{7133A1B1-3745-448B-808E-FF09C6BEE9A7}"/>
            </a:ext>
          </a:extLst>
        </xdr:cNvPr>
        <xdr:cNvSpPr/>
      </xdr:nvSpPr>
      <xdr:spPr>
        <a:xfrm>
          <a:off x="19458940" y="10486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104775</xdr:rowOff>
    </xdr:from>
    <xdr:to>
      <xdr:col>112</xdr:col>
      <xdr:colOff>38100</xdr:colOff>
      <xdr:row>63</xdr:row>
      <xdr:rowOff>34925</xdr:rowOff>
    </xdr:to>
    <xdr:sp macro="" textlink="">
      <xdr:nvSpPr>
        <xdr:cNvPr id="598" name="フローチャート: 判断 597">
          <a:extLst>
            <a:ext uri="{FF2B5EF4-FFF2-40B4-BE49-F238E27FC236}">
              <a16:creationId xmlns:a16="http://schemas.microsoft.com/office/drawing/2014/main" id="{743B34B9-93C1-48D3-B569-10B0484EC2FF}"/>
            </a:ext>
          </a:extLst>
        </xdr:cNvPr>
        <xdr:cNvSpPr/>
      </xdr:nvSpPr>
      <xdr:spPr>
        <a:xfrm>
          <a:off x="18735040" y="10498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113665</xdr:rowOff>
    </xdr:from>
    <xdr:to>
      <xdr:col>107</xdr:col>
      <xdr:colOff>101600</xdr:colOff>
      <xdr:row>63</xdr:row>
      <xdr:rowOff>43815</xdr:rowOff>
    </xdr:to>
    <xdr:sp macro="" textlink="">
      <xdr:nvSpPr>
        <xdr:cNvPr id="599" name="フローチャート: 判断 598">
          <a:extLst>
            <a:ext uri="{FF2B5EF4-FFF2-40B4-BE49-F238E27FC236}">
              <a16:creationId xmlns:a16="http://schemas.microsoft.com/office/drawing/2014/main" id="{5CBF8A0E-1CB7-47CD-8E29-66A8304BC0A0}"/>
            </a:ext>
          </a:extLst>
        </xdr:cNvPr>
        <xdr:cNvSpPr/>
      </xdr:nvSpPr>
      <xdr:spPr>
        <a:xfrm>
          <a:off x="17937480" y="10507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119380</xdr:rowOff>
    </xdr:from>
    <xdr:to>
      <xdr:col>102</xdr:col>
      <xdr:colOff>165100</xdr:colOff>
      <xdr:row>63</xdr:row>
      <xdr:rowOff>49530</xdr:rowOff>
    </xdr:to>
    <xdr:sp macro="" textlink="">
      <xdr:nvSpPr>
        <xdr:cNvPr id="600" name="フローチャート: 判断 599">
          <a:extLst>
            <a:ext uri="{FF2B5EF4-FFF2-40B4-BE49-F238E27FC236}">
              <a16:creationId xmlns:a16="http://schemas.microsoft.com/office/drawing/2014/main" id="{E44C6958-E111-47B7-B553-AB0A5CB10480}"/>
            </a:ext>
          </a:extLst>
        </xdr:cNvPr>
        <xdr:cNvSpPr/>
      </xdr:nvSpPr>
      <xdr:spPr>
        <a:xfrm>
          <a:off x="17162780" y="10513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107950</xdr:rowOff>
    </xdr:from>
    <xdr:to>
      <xdr:col>98</xdr:col>
      <xdr:colOff>38100</xdr:colOff>
      <xdr:row>63</xdr:row>
      <xdr:rowOff>38100</xdr:rowOff>
    </xdr:to>
    <xdr:sp macro="" textlink="">
      <xdr:nvSpPr>
        <xdr:cNvPr id="601" name="フローチャート: 判断 600">
          <a:extLst>
            <a:ext uri="{FF2B5EF4-FFF2-40B4-BE49-F238E27FC236}">
              <a16:creationId xmlns:a16="http://schemas.microsoft.com/office/drawing/2014/main" id="{90DD33FF-BF5F-4AAE-9894-B7DBA1C899D0}"/>
            </a:ext>
          </a:extLst>
        </xdr:cNvPr>
        <xdr:cNvSpPr/>
      </xdr:nvSpPr>
      <xdr:spPr>
        <a:xfrm>
          <a:off x="16388080" y="10501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02" name="テキスト ボックス 601">
          <a:extLst>
            <a:ext uri="{FF2B5EF4-FFF2-40B4-BE49-F238E27FC236}">
              <a16:creationId xmlns:a16="http://schemas.microsoft.com/office/drawing/2014/main" id="{4F3E7F33-33CE-4948-A327-B3F8CE001E59}"/>
            </a:ext>
          </a:extLst>
        </xdr:cNvPr>
        <xdr:cNvSpPr txBox="1"/>
      </xdr:nvSpPr>
      <xdr:spPr>
        <a:xfrm>
          <a:off x="193421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03" name="テキスト ボックス 602">
          <a:extLst>
            <a:ext uri="{FF2B5EF4-FFF2-40B4-BE49-F238E27FC236}">
              <a16:creationId xmlns:a16="http://schemas.microsoft.com/office/drawing/2014/main" id="{BACED2DE-51AC-4FB8-B1E1-960A7FB70348}"/>
            </a:ext>
          </a:extLst>
        </xdr:cNvPr>
        <xdr:cNvSpPr txBox="1"/>
      </xdr:nvSpPr>
      <xdr:spPr>
        <a:xfrm>
          <a:off x="1861058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04" name="テキスト ボックス 603">
          <a:extLst>
            <a:ext uri="{FF2B5EF4-FFF2-40B4-BE49-F238E27FC236}">
              <a16:creationId xmlns:a16="http://schemas.microsoft.com/office/drawing/2014/main" id="{759037D3-08C1-425B-88DD-E896167093B2}"/>
            </a:ext>
          </a:extLst>
        </xdr:cNvPr>
        <xdr:cNvSpPr txBox="1"/>
      </xdr:nvSpPr>
      <xdr:spPr>
        <a:xfrm>
          <a:off x="178206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05" name="テキスト ボックス 604">
          <a:extLst>
            <a:ext uri="{FF2B5EF4-FFF2-40B4-BE49-F238E27FC236}">
              <a16:creationId xmlns:a16="http://schemas.microsoft.com/office/drawing/2014/main" id="{38FCBE37-5C53-4099-935D-17C57FAC710D}"/>
            </a:ext>
          </a:extLst>
        </xdr:cNvPr>
        <xdr:cNvSpPr txBox="1"/>
      </xdr:nvSpPr>
      <xdr:spPr>
        <a:xfrm>
          <a:off x="170459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6" name="テキスト ボックス 605">
          <a:extLst>
            <a:ext uri="{FF2B5EF4-FFF2-40B4-BE49-F238E27FC236}">
              <a16:creationId xmlns:a16="http://schemas.microsoft.com/office/drawing/2014/main" id="{4C02B13C-3A8B-416C-9C06-2A4C20BA33A9}"/>
            </a:ext>
          </a:extLst>
        </xdr:cNvPr>
        <xdr:cNvSpPr txBox="1"/>
      </xdr:nvSpPr>
      <xdr:spPr>
        <a:xfrm>
          <a:off x="1626362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19685</xdr:rowOff>
    </xdr:from>
    <xdr:to>
      <xdr:col>116</xdr:col>
      <xdr:colOff>114300</xdr:colOff>
      <xdr:row>63</xdr:row>
      <xdr:rowOff>121285</xdr:rowOff>
    </xdr:to>
    <xdr:sp macro="" textlink="">
      <xdr:nvSpPr>
        <xdr:cNvPr id="607" name="楕円 606">
          <a:extLst>
            <a:ext uri="{FF2B5EF4-FFF2-40B4-BE49-F238E27FC236}">
              <a16:creationId xmlns:a16="http://schemas.microsoft.com/office/drawing/2014/main" id="{82110801-274F-497C-A393-A8C52F8F5DBE}"/>
            </a:ext>
          </a:extLst>
        </xdr:cNvPr>
        <xdr:cNvSpPr/>
      </xdr:nvSpPr>
      <xdr:spPr>
        <a:xfrm>
          <a:off x="1945894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106045</xdr:rowOff>
    </xdr:from>
    <xdr:ext cx="469900" cy="259080"/>
    <xdr:sp macro="" textlink="">
      <xdr:nvSpPr>
        <xdr:cNvPr id="608" name="【学校施設】&#10;一人当たり面積該当値テキスト">
          <a:extLst>
            <a:ext uri="{FF2B5EF4-FFF2-40B4-BE49-F238E27FC236}">
              <a16:creationId xmlns:a16="http://schemas.microsoft.com/office/drawing/2014/main" id="{F06A335E-BA26-4836-AADD-098AD376B3AD}"/>
            </a:ext>
          </a:extLst>
        </xdr:cNvPr>
        <xdr:cNvSpPr txBox="1"/>
      </xdr:nvSpPr>
      <xdr:spPr>
        <a:xfrm>
          <a:off x="19547840" y="1049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24130</xdr:rowOff>
    </xdr:from>
    <xdr:to>
      <xdr:col>112</xdr:col>
      <xdr:colOff>38100</xdr:colOff>
      <xdr:row>63</xdr:row>
      <xdr:rowOff>125730</xdr:rowOff>
    </xdr:to>
    <xdr:sp macro="" textlink="">
      <xdr:nvSpPr>
        <xdr:cNvPr id="609" name="楕円 608">
          <a:extLst>
            <a:ext uri="{FF2B5EF4-FFF2-40B4-BE49-F238E27FC236}">
              <a16:creationId xmlns:a16="http://schemas.microsoft.com/office/drawing/2014/main" id="{09BEA963-6D75-4B27-8E83-AAAFFAD7EAE0}"/>
            </a:ext>
          </a:extLst>
        </xdr:cNvPr>
        <xdr:cNvSpPr/>
      </xdr:nvSpPr>
      <xdr:spPr>
        <a:xfrm>
          <a:off x="18735040" y="10585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70485</xdr:rowOff>
    </xdr:from>
    <xdr:to>
      <xdr:col>116</xdr:col>
      <xdr:colOff>63500</xdr:colOff>
      <xdr:row>63</xdr:row>
      <xdr:rowOff>74930</xdr:rowOff>
    </xdr:to>
    <xdr:cxnSp macro="">
      <xdr:nvCxnSpPr>
        <xdr:cNvPr id="610" name="直線コネクタ 609">
          <a:extLst>
            <a:ext uri="{FF2B5EF4-FFF2-40B4-BE49-F238E27FC236}">
              <a16:creationId xmlns:a16="http://schemas.microsoft.com/office/drawing/2014/main" id="{EA8428E1-0BBC-47EE-83A0-5047F07C21B4}"/>
            </a:ext>
          </a:extLst>
        </xdr:cNvPr>
        <xdr:cNvCxnSpPr/>
      </xdr:nvCxnSpPr>
      <xdr:spPr>
        <a:xfrm flipV="1">
          <a:off x="18778220" y="10631805"/>
          <a:ext cx="7315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611" name="楕円 610">
          <a:extLst>
            <a:ext uri="{FF2B5EF4-FFF2-40B4-BE49-F238E27FC236}">
              <a16:creationId xmlns:a16="http://schemas.microsoft.com/office/drawing/2014/main" id="{CC60D171-B175-4184-B7C0-D1E5C758D912}"/>
            </a:ext>
          </a:extLst>
        </xdr:cNvPr>
        <xdr:cNvSpPr/>
      </xdr:nvSpPr>
      <xdr:spPr>
        <a:xfrm>
          <a:off x="1793748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74930</xdr:rowOff>
    </xdr:from>
    <xdr:to>
      <xdr:col>111</xdr:col>
      <xdr:colOff>177800</xdr:colOff>
      <xdr:row>63</xdr:row>
      <xdr:rowOff>76200</xdr:rowOff>
    </xdr:to>
    <xdr:cxnSp macro="">
      <xdr:nvCxnSpPr>
        <xdr:cNvPr id="612" name="直線コネクタ 611">
          <a:extLst>
            <a:ext uri="{FF2B5EF4-FFF2-40B4-BE49-F238E27FC236}">
              <a16:creationId xmlns:a16="http://schemas.microsoft.com/office/drawing/2014/main" id="{90BB7EE5-A5D7-434A-A66E-F3F5079DF6FE}"/>
            </a:ext>
          </a:extLst>
        </xdr:cNvPr>
        <xdr:cNvCxnSpPr/>
      </xdr:nvCxnSpPr>
      <xdr:spPr>
        <a:xfrm flipV="1">
          <a:off x="17988280" y="10636250"/>
          <a:ext cx="7899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27940</xdr:rowOff>
    </xdr:from>
    <xdr:to>
      <xdr:col>102</xdr:col>
      <xdr:colOff>165100</xdr:colOff>
      <xdr:row>63</xdr:row>
      <xdr:rowOff>129540</xdr:rowOff>
    </xdr:to>
    <xdr:sp macro="" textlink="">
      <xdr:nvSpPr>
        <xdr:cNvPr id="613" name="楕円 612">
          <a:extLst>
            <a:ext uri="{FF2B5EF4-FFF2-40B4-BE49-F238E27FC236}">
              <a16:creationId xmlns:a16="http://schemas.microsoft.com/office/drawing/2014/main" id="{B6764AD2-C1A4-4948-B1CE-E20EC9DF6524}"/>
            </a:ext>
          </a:extLst>
        </xdr:cNvPr>
        <xdr:cNvSpPr/>
      </xdr:nvSpPr>
      <xdr:spPr>
        <a:xfrm>
          <a:off x="1716278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78740</xdr:rowOff>
    </xdr:to>
    <xdr:cxnSp macro="">
      <xdr:nvCxnSpPr>
        <xdr:cNvPr id="614" name="直線コネクタ 613">
          <a:extLst>
            <a:ext uri="{FF2B5EF4-FFF2-40B4-BE49-F238E27FC236}">
              <a16:creationId xmlns:a16="http://schemas.microsoft.com/office/drawing/2014/main" id="{59061C07-3656-4BC8-96DA-41B891B79F83}"/>
            </a:ext>
          </a:extLst>
        </xdr:cNvPr>
        <xdr:cNvCxnSpPr/>
      </xdr:nvCxnSpPr>
      <xdr:spPr>
        <a:xfrm flipV="1">
          <a:off x="17213580" y="10637520"/>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30480</xdr:rowOff>
    </xdr:from>
    <xdr:to>
      <xdr:col>98</xdr:col>
      <xdr:colOff>38100</xdr:colOff>
      <xdr:row>63</xdr:row>
      <xdr:rowOff>132080</xdr:rowOff>
    </xdr:to>
    <xdr:sp macro="" textlink="">
      <xdr:nvSpPr>
        <xdr:cNvPr id="615" name="楕円 614">
          <a:extLst>
            <a:ext uri="{FF2B5EF4-FFF2-40B4-BE49-F238E27FC236}">
              <a16:creationId xmlns:a16="http://schemas.microsoft.com/office/drawing/2014/main" id="{9E348E0A-6CFF-4A03-8811-456FFEFDCA1D}"/>
            </a:ext>
          </a:extLst>
        </xdr:cNvPr>
        <xdr:cNvSpPr/>
      </xdr:nvSpPr>
      <xdr:spPr>
        <a:xfrm>
          <a:off x="16388080" y="10591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78740</xdr:rowOff>
    </xdr:from>
    <xdr:to>
      <xdr:col>102</xdr:col>
      <xdr:colOff>114300</xdr:colOff>
      <xdr:row>63</xdr:row>
      <xdr:rowOff>81280</xdr:rowOff>
    </xdr:to>
    <xdr:cxnSp macro="">
      <xdr:nvCxnSpPr>
        <xdr:cNvPr id="616" name="直線コネクタ 615">
          <a:extLst>
            <a:ext uri="{FF2B5EF4-FFF2-40B4-BE49-F238E27FC236}">
              <a16:creationId xmlns:a16="http://schemas.microsoft.com/office/drawing/2014/main" id="{7EE1EB84-36B5-4A8A-A728-3D9A600F1AFE}"/>
            </a:ext>
          </a:extLst>
        </xdr:cNvPr>
        <xdr:cNvCxnSpPr/>
      </xdr:nvCxnSpPr>
      <xdr:spPr>
        <a:xfrm flipV="1">
          <a:off x="16431260" y="1064006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52070</xdr:rowOff>
    </xdr:from>
    <xdr:ext cx="469900" cy="256540"/>
    <xdr:sp macro="" textlink="">
      <xdr:nvSpPr>
        <xdr:cNvPr id="617" name="n_1aveValue【学校施設】&#10;一人当たり面積">
          <a:extLst>
            <a:ext uri="{FF2B5EF4-FFF2-40B4-BE49-F238E27FC236}">
              <a16:creationId xmlns:a16="http://schemas.microsoft.com/office/drawing/2014/main" id="{06C11D36-1DC2-46F9-A61E-4B40191D5711}"/>
            </a:ext>
          </a:extLst>
        </xdr:cNvPr>
        <xdr:cNvSpPr txBox="1"/>
      </xdr:nvSpPr>
      <xdr:spPr>
        <a:xfrm>
          <a:off x="18561050" y="10278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60325</xdr:rowOff>
    </xdr:from>
    <xdr:ext cx="467360" cy="259080"/>
    <xdr:sp macro="" textlink="">
      <xdr:nvSpPr>
        <xdr:cNvPr id="618" name="n_2aveValue【学校施設】&#10;一人当たり面積">
          <a:extLst>
            <a:ext uri="{FF2B5EF4-FFF2-40B4-BE49-F238E27FC236}">
              <a16:creationId xmlns:a16="http://schemas.microsoft.com/office/drawing/2014/main" id="{442EA9D1-8280-47D7-BD78-8F16D8065F20}"/>
            </a:ext>
          </a:extLst>
        </xdr:cNvPr>
        <xdr:cNvSpPr txBox="1"/>
      </xdr:nvSpPr>
      <xdr:spPr>
        <a:xfrm>
          <a:off x="17776190" y="10286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66040</xdr:rowOff>
    </xdr:from>
    <xdr:ext cx="467360" cy="256540"/>
    <xdr:sp macro="" textlink="">
      <xdr:nvSpPr>
        <xdr:cNvPr id="619" name="n_3aveValue【学校施設】&#10;一人当たり面積">
          <a:extLst>
            <a:ext uri="{FF2B5EF4-FFF2-40B4-BE49-F238E27FC236}">
              <a16:creationId xmlns:a16="http://schemas.microsoft.com/office/drawing/2014/main" id="{E18C7732-6C8B-47E9-989F-2253BC0C5E45}"/>
            </a:ext>
          </a:extLst>
        </xdr:cNvPr>
        <xdr:cNvSpPr txBox="1"/>
      </xdr:nvSpPr>
      <xdr:spPr>
        <a:xfrm>
          <a:off x="17001490" y="102920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54610</xdr:rowOff>
    </xdr:from>
    <xdr:ext cx="467360" cy="256540"/>
    <xdr:sp macro="" textlink="">
      <xdr:nvSpPr>
        <xdr:cNvPr id="620" name="n_4aveValue【学校施設】&#10;一人当たり面積">
          <a:extLst>
            <a:ext uri="{FF2B5EF4-FFF2-40B4-BE49-F238E27FC236}">
              <a16:creationId xmlns:a16="http://schemas.microsoft.com/office/drawing/2014/main" id="{6D233C46-D243-4312-9A1B-32D2772E2B15}"/>
            </a:ext>
          </a:extLst>
        </xdr:cNvPr>
        <xdr:cNvSpPr txBox="1"/>
      </xdr:nvSpPr>
      <xdr:spPr>
        <a:xfrm>
          <a:off x="16226790" y="10280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116840</xdr:rowOff>
    </xdr:from>
    <xdr:ext cx="469900" cy="259080"/>
    <xdr:sp macro="" textlink="">
      <xdr:nvSpPr>
        <xdr:cNvPr id="621" name="n_1mainValue【学校施設】&#10;一人当たり面積">
          <a:extLst>
            <a:ext uri="{FF2B5EF4-FFF2-40B4-BE49-F238E27FC236}">
              <a16:creationId xmlns:a16="http://schemas.microsoft.com/office/drawing/2014/main" id="{1629901C-D78D-4340-87C4-88F730C79EA4}"/>
            </a:ext>
          </a:extLst>
        </xdr:cNvPr>
        <xdr:cNvSpPr txBox="1"/>
      </xdr:nvSpPr>
      <xdr:spPr>
        <a:xfrm>
          <a:off x="18561050" y="10678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118110</xdr:rowOff>
    </xdr:from>
    <xdr:ext cx="467360" cy="259080"/>
    <xdr:sp macro="" textlink="">
      <xdr:nvSpPr>
        <xdr:cNvPr id="622" name="n_2mainValue【学校施設】&#10;一人当たり面積">
          <a:extLst>
            <a:ext uri="{FF2B5EF4-FFF2-40B4-BE49-F238E27FC236}">
              <a16:creationId xmlns:a16="http://schemas.microsoft.com/office/drawing/2014/main" id="{A7C42BF5-2CF8-4AD3-B356-EC3B0A6D1494}"/>
            </a:ext>
          </a:extLst>
        </xdr:cNvPr>
        <xdr:cNvSpPr txBox="1"/>
      </xdr:nvSpPr>
      <xdr:spPr>
        <a:xfrm>
          <a:off x="17776190" y="106794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120650</xdr:rowOff>
    </xdr:from>
    <xdr:ext cx="467360" cy="256540"/>
    <xdr:sp macro="" textlink="">
      <xdr:nvSpPr>
        <xdr:cNvPr id="623" name="n_3mainValue【学校施設】&#10;一人当たり面積">
          <a:extLst>
            <a:ext uri="{FF2B5EF4-FFF2-40B4-BE49-F238E27FC236}">
              <a16:creationId xmlns:a16="http://schemas.microsoft.com/office/drawing/2014/main" id="{702C7E8E-E041-4041-A761-F54427DD3BD1}"/>
            </a:ext>
          </a:extLst>
        </xdr:cNvPr>
        <xdr:cNvSpPr txBox="1"/>
      </xdr:nvSpPr>
      <xdr:spPr>
        <a:xfrm>
          <a:off x="17001490" y="10681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123190</xdr:rowOff>
    </xdr:from>
    <xdr:ext cx="467360" cy="256540"/>
    <xdr:sp macro="" textlink="">
      <xdr:nvSpPr>
        <xdr:cNvPr id="624" name="n_4mainValue【学校施設】&#10;一人当たり面積">
          <a:extLst>
            <a:ext uri="{FF2B5EF4-FFF2-40B4-BE49-F238E27FC236}">
              <a16:creationId xmlns:a16="http://schemas.microsoft.com/office/drawing/2014/main" id="{79EBD7B1-C144-4D37-AE25-FE1E5C7AC97D}"/>
            </a:ext>
          </a:extLst>
        </xdr:cNvPr>
        <xdr:cNvSpPr txBox="1"/>
      </xdr:nvSpPr>
      <xdr:spPr>
        <a:xfrm>
          <a:off x="16226790" y="10684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1C6E12C-0C59-4730-912D-FC698C86861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D591DD6-408D-4EAF-AD54-44BBF683474D}"/>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CF4C319B-7080-474F-9E9F-A666B6FBDA79}"/>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3C0CFA0B-8B7C-457E-BA37-85408D11D3D2}"/>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215203F5-CF39-4F1A-8067-8DDD7B998A79}"/>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2E9C73D-3154-40FB-8325-652AAA9EDBDB}"/>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F9F87AC-DE3C-4BA2-806E-7F32FF8331C2}"/>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DA6B0F6-0101-471E-BD42-F25B76509E5B}"/>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33" name="テキスト ボックス 632">
          <a:extLst>
            <a:ext uri="{FF2B5EF4-FFF2-40B4-BE49-F238E27FC236}">
              <a16:creationId xmlns:a16="http://schemas.microsoft.com/office/drawing/2014/main" id="{87EA0CFA-979A-419E-B939-0E69D5849102}"/>
            </a:ext>
          </a:extLst>
        </xdr:cNvPr>
        <xdr:cNvSpPr txBox="1"/>
      </xdr:nvSpPr>
      <xdr:spPr>
        <a:xfrm>
          <a:off x="10922000" y="1248156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0DF9A10-E0C5-49F5-9660-48D45A260653}"/>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635" name="テキスト ボックス 634">
          <a:extLst>
            <a:ext uri="{FF2B5EF4-FFF2-40B4-BE49-F238E27FC236}">
              <a16:creationId xmlns:a16="http://schemas.microsoft.com/office/drawing/2014/main" id="{9FE6DF49-D717-4721-8313-DC93C3E97F8A}"/>
            </a:ext>
          </a:extLst>
        </xdr:cNvPr>
        <xdr:cNvSpPr txBox="1"/>
      </xdr:nvSpPr>
      <xdr:spPr>
        <a:xfrm>
          <a:off x="10561320" y="14762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6" name="直線コネクタ 635">
          <a:extLst>
            <a:ext uri="{FF2B5EF4-FFF2-40B4-BE49-F238E27FC236}">
              <a16:creationId xmlns:a16="http://schemas.microsoft.com/office/drawing/2014/main" id="{4EC2BA11-8FE2-4888-9B11-71F026BFC299}"/>
            </a:ext>
          </a:extLst>
        </xdr:cNvPr>
        <xdr:cNvCxnSpPr/>
      </xdr:nvCxnSpPr>
      <xdr:spPr>
        <a:xfrm>
          <a:off x="10960100" y="145859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637" name="テキスト ボックス 636">
          <a:extLst>
            <a:ext uri="{FF2B5EF4-FFF2-40B4-BE49-F238E27FC236}">
              <a16:creationId xmlns:a16="http://schemas.microsoft.com/office/drawing/2014/main" id="{5BF9128F-86F3-41B3-8AF3-3EA4CAFE49FC}"/>
            </a:ext>
          </a:extLst>
        </xdr:cNvPr>
        <xdr:cNvSpPr txBox="1"/>
      </xdr:nvSpPr>
      <xdr:spPr>
        <a:xfrm>
          <a:off x="10561320" y="144437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8" name="直線コネクタ 637">
          <a:extLst>
            <a:ext uri="{FF2B5EF4-FFF2-40B4-BE49-F238E27FC236}">
              <a16:creationId xmlns:a16="http://schemas.microsoft.com/office/drawing/2014/main" id="{AB8B4646-257C-414D-B650-78E353CD132E}"/>
            </a:ext>
          </a:extLst>
        </xdr:cNvPr>
        <xdr:cNvCxnSpPr/>
      </xdr:nvCxnSpPr>
      <xdr:spPr>
        <a:xfrm>
          <a:off x="10960100" y="1426273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639" name="テキスト ボックス 638">
          <a:extLst>
            <a:ext uri="{FF2B5EF4-FFF2-40B4-BE49-F238E27FC236}">
              <a16:creationId xmlns:a16="http://schemas.microsoft.com/office/drawing/2014/main" id="{4F4BC3A0-3EC7-43C8-A989-83E3D6C2B6E9}"/>
            </a:ext>
          </a:extLst>
        </xdr:cNvPr>
        <xdr:cNvSpPr txBox="1"/>
      </xdr:nvSpPr>
      <xdr:spPr>
        <a:xfrm>
          <a:off x="10602595" y="1412430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0" name="直線コネクタ 639">
          <a:extLst>
            <a:ext uri="{FF2B5EF4-FFF2-40B4-BE49-F238E27FC236}">
              <a16:creationId xmlns:a16="http://schemas.microsoft.com/office/drawing/2014/main" id="{10C26315-ED32-4D83-B3ED-798C7EBE472F}"/>
            </a:ext>
          </a:extLst>
        </xdr:cNvPr>
        <xdr:cNvCxnSpPr/>
      </xdr:nvCxnSpPr>
      <xdr:spPr>
        <a:xfrm>
          <a:off x="10960100" y="139439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1" name="テキスト ボックス 640">
          <a:extLst>
            <a:ext uri="{FF2B5EF4-FFF2-40B4-BE49-F238E27FC236}">
              <a16:creationId xmlns:a16="http://schemas.microsoft.com/office/drawing/2014/main" id="{995BF92D-7F9D-44E3-9D3A-54EF914AD996}"/>
            </a:ext>
          </a:extLst>
        </xdr:cNvPr>
        <xdr:cNvSpPr txBox="1"/>
      </xdr:nvSpPr>
      <xdr:spPr>
        <a:xfrm>
          <a:off x="10602595" y="1380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2" name="直線コネクタ 641">
          <a:extLst>
            <a:ext uri="{FF2B5EF4-FFF2-40B4-BE49-F238E27FC236}">
              <a16:creationId xmlns:a16="http://schemas.microsoft.com/office/drawing/2014/main" id="{0B0A79FE-FB7D-40D3-A7E5-5C88DD1A5495}"/>
            </a:ext>
          </a:extLst>
        </xdr:cNvPr>
        <xdr:cNvCxnSpPr/>
      </xdr:nvCxnSpPr>
      <xdr:spPr>
        <a:xfrm>
          <a:off x="10960100" y="136251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643" name="テキスト ボックス 642">
          <a:extLst>
            <a:ext uri="{FF2B5EF4-FFF2-40B4-BE49-F238E27FC236}">
              <a16:creationId xmlns:a16="http://schemas.microsoft.com/office/drawing/2014/main" id="{56ABB30F-0240-4BE3-A86F-74EAAFC2AE90}"/>
            </a:ext>
          </a:extLst>
        </xdr:cNvPr>
        <xdr:cNvSpPr txBox="1"/>
      </xdr:nvSpPr>
      <xdr:spPr>
        <a:xfrm>
          <a:off x="10602595" y="134867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4" name="直線コネクタ 643">
          <a:extLst>
            <a:ext uri="{FF2B5EF4-FFF2-40B4-BE49-F238E27FC236}">
              <a16:creationId xmlns:a16="http://schemas.microsoft.com/office/drawing/2014/main" id="{C4D24553-1D77-4DB6-8C7D-3D2C73E92569}"/>
            </a:ext>
          </a:extLst>
        </xdr:cNvPr>
        <xdr:cNvCxnSpPr/>
      </xdr:nvCxnSpPr>
      <xdr:spPr>
        <a:xfrm>
          <a:off x="10960100" y="133070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5" name="テキスト ボックス 644">
          <a:extLst>
            <a:ext uri="{FF2B5EF4-FFF2-40B4-BE49-F238E27FC236}">
              <a16:creationId xmlns:a16="http://schemas.microsoft.com/office/drawing/2014/main" id="{40986E85-9890-4F5B-B4A1-878D847AA55E}"/>
            </a:ext>
          </a:extLst>
        </xdr:cNvPr>
        <xdr:cNvSpPr txBox="1"/>
      </xdr:nvSpPr>
      <xdr:spPr>
        <a:xfrm>
          <a:off x="10602595" y="1316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6" name="直線コネクタ 645">
          <a:extLst>
            <a:ext uri="{FF2B5EF4-FFF2-40B4-BE49-F238E27FC236}">
              <a16:creationId xmlns:a16="http://schemas.microsoft.com/office/drawing/2014/main" id="{11A0B8D3-1CF1-4906-9EF2-22BDE2F568BE}"/>
            </a:ext>
          </a:extLst>
        </xdr:cNvPr>
        <xdr:cNvCxnSpPr/>
      </xdr:nvCxnSpPr>
      <xdr:spPr>
        <a:xfrm>
          <a:off x="10960100" y="129870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647" name="テキスト ボックス 646">
          <a:extLst>
            <a:ext uri="{FF2B5EF4-FFF2-40B4-BE49-F238E27FC236}">
              <a16:creationId xmlns:a16="http://schemas.microsoft.com/office/drawing/2014/main" id="{EC8E8B44-40AA-45C8-9C36-2C2FA66738DD}"/>
            </a:ext>
          </a:extLst>
        </xdr:cNvPr>
        <xdr:cNvSpPr txBox="1"/>
      </xdr:nvSpPr>
      <xdr:spPr>
        <a:xfrm>
          <a:off x="10666730" y="1284859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9019D84-96A7-460A-9911-8999BD045157}"/>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3E86C695-8AD0-4AAC-B129-E611F31A20E7}"/>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86360</xdr:rowOff>
    </xdr:from>
    <xdr:to>
      <xdr:col>85</xdr:col>
      <xdr:colOff>126365</xdr:colOff>
      <xdr:row>86</xdr:row>
      <xdr:rowOff>168910</xdr:rowOff>
    </xdr:to>
    <xdr:cxnSp macro="">
      <xdr:nvCxnSpPr>
        <xdr:cNvPr id="650" name="直線コネクタ 649">
          <a:extLst>
            <a:ext uri="{FF2B5EF4-FFF2-40B4-BE49-F238E27FC236}">
              <a16:creationId xmlns:a16="http://schemas.microsoft.com/office/drawing/2014/main" id="{E881BB21-8843-44C9-B415-B23D5274FAAE}"/>
            </a:ext>
          </a:extLst>
        </xdr:cNvPr>
        <xdr:cNvCxnSpPr/>
      </xdr:nvCxnSpPr>
      <xdr:spPr>
        <a:xfrm flipV="1">
          <a:off x="14375765" y="12994640"/>
          <a:ext cx="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1" name="【児童館】&#10;有形固定資産減価償却率最小値テキスト">
          <a:extLst>
            <a:ext uri="{FF2B5EF4-FFF2-40B4-BE49-F238E27FC236}">
              <a16:creationId xmlns:a16="http://schemas.microsoft.com/office/drawing/2014/main" id="{46AD5C2B-3655-467B-81A9-F2E6EA3472CA}"/>
            </a:ext>
          </a:extLst>
        </xdr:cNvPr>
        <xdr:cNvSpPr txBox="1"/>
      </xdr:nvSpPr>
      <xdr:spPr>
        <a:xfrm>
          <a:off x="14414500" y="1458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2" name="直線コネクタ 651">
          <a:extLst>
            <a:ext uri="{FF2B5EF4-FFF2-40B4-BE49-F238E27FC236}">
              <a16:creationId xmlns:a16="http://schemas.microsoft.com/office/drawing/2014/main" id="{29E0F2A6-5C59-410B-A42C-FEF16A81E3CE}"/>
            </a:ext>
          </a:extLst>
        </xdr:cNvPr>
        <xdr:cNvCxnSpPr/>
      </xdr:nvCxnSpPr>
      <xdr:spPr>
        <a:xfrm>
          <a:off x="14287500" y="14585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32385</xdr:rowOff>
    </xdr:from>
    <xdr:ext cx="340360" cy="256540"/>
    <xdr:sp macro="" textlink="">
      <xdr:nvSpPr>
        <xdr:cNvPr id="653" name="【児童館】&#10;有形固定資産減価償却率最大値テキスト">
          <a:extLst>
            <a:ext uri="{FF2B5EF4-FFF2-40B4-BE49-F238E27FC236}">
              <a16:creationId xmlns:a16="http://schemas.microsoft.com/office/drawing/2014/main" id="{C67B70FD-FFD2-467C-846C-C21485197AF6}"/>
            </a:ext>
          </a:extLst>
        </xdr:cNvPr>
        <xdr:cNvSpPr txBox="1"/>
      </xdr:nvSpPr>
      <xdr:spPr>
        <a:xfrm>
          <a:off x="14414500" y="1277302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86360</xdr:rowOff>
    </xdr:from>
    <xdr:to>
      <xdr:col>86</xdr:col>
      <xdr:colOff>25400</xdr:colOff>
      <xdr:row>77</xdr:row>
      <xdr:rowOff>86360</xdr:rowOff>
    </xdr:to>
    <xdr:cxnSp macro="">
      <xdr:nvCxnSpPr>
        <xdr:cNvPr id="654" name="直線コネクタ 653">
          <a:extLst>
            <a:ext uri="{FF2B5EF4-FFF2-40B4-BE49-F238E27FC236}">
              <a16:creationId xmlns:a16="http://schemas.microsoft.com/office/drawing/2014/main" id="{CB61ECE7-131F-492A-88DB-1CA4DC4E60B7}"/>
            </a:ext>
          </a:extLst>
        </xdr:cNvPr>
        <xdr:cNvCxnSpPr/>
      </xdr:nvCxnSpPr>
      <xdr:spPr>
        <a:xfrm>
          <a:off x="14287500" y="129946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122555</xdr:rowOff>
    </xdr:from>
    <xdr:ext cx="405130" cy="256540"/>
    <xdr:sp macro="" textlink="">
      <xdr:nvSpPr>
        <xdr:cNvPr id="655" name="【児童館】&#10;有形固定資産減価償却率平均値テキスト">
          <a:extLst>
            <a:ext uri="{FF2B5EF4-FFF2-40B4-BE49-F238E27FC236}">
              <a16:creationId xmlns:a16="http://schemas.microsoft.com/office/drawing/2014/main" id="{5D1047EC-2DA7-497A-91D9-E79FD3B1C67C}"/>
            </a:ext>
          </a:extLst>
        </xdr:cNvPr>
        <xdr:cNvSpPr txBox="1"/>
      </xdr:nvSpPr>
      <xdr:spPr>
        <a:xfrm>
          <a:off x="14414500" y="1403667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84</xdr:row>
      <xdr:rowOff>99695</xdr:rowOff>
    </xdr:from>
    <xdr:to>
      <xdr:col>85</xdr:col>
      <xdr:colOff>177800</xdr:colOff>
      <xdr:row>85</xdr:row>
      <xdr:rowOff>29845</xdr:rowOff>
    </xdr:to>
    <xdr:sp macro="" textlink="">
      <xdr:nvSpPr>
        <xdr:cNvPr id="656" name="フローチャート: 判断 655">
          <a:extLst>
            <a:ext uri="{FF2B5EF4-FFF2-40B4-BE49-F238E27FC236}">
              <a16:creationId xmlns:a16="http://schemas.microsoft.com/office/drawing/2014/main" id="{2ABB2F4C-FF16-48D3-BD28-2E3C3C7A6A03}"/>
            </a:ext>
          </a:extLst>
        </xdr:cNvPr>
        <xdr:cNvSpPr/>
      </xdr:nvSpPr>
      <xdr:spPr>
        <a:xfrm>
          <a:off x="14325600" y="141814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67310</xdr:rowOff>
    </xdr:from>
    <xdr:to>
      <xdr:col>81</xdr:col>
      <xdr:colOff>101600</xdr:colOff>
      <xdr:row>84</xdr:row>
      <xdr:rowOff>168910</xdr:rowOff>
    </xdr:to>
    <xdr:sp macro="" textlink="">
      <xdr:nvSpPr>
        <xdr:cNvPr id="657" name="フローチャート: 判断 656">
          <a:extLst>
            <a:ext uri="{FF2B5EF4-FFF2-40B4-BE49-F238E27FC236}">
              <a16:creationId xmlns:a16="http://schemas.microsoft.com/office/drawing/2014/main" id="{19DA8A89-1D1D-435B-9225-4D1A8DE5F29A}"/>
            </a:ext>
          </a:extLst>
        </xdr:cNvPr>
        <xdr:cNvSpPr/>
      </xdr:nvSpPr>
      <xdr:spPr>
        <a:xfrm>
          <a:off x="1357884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73CB02C0-9F69-41F1-BDAC-AE4834FE99C9}"/>
            </a:ext>
          </a:extLst>
        </xdr:cNvPr>
        <xdr:cNvSpPr/>
      </xdr:nvSpPr>
      <xdr:spPr>
        <a:xfrm>
          <a:off x="128041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149225</xdr:rowOff>
    </xdr:from>
    <xdr:to>
      <xdr:col>72</xdr:col>
      <xdr:colOff>38100</xdr:colOff>
      <xdr:row>84</xdr:row>
      <xdr:rowOff>79375</xdr:rowOff>
    </xdr:to>
    <xdr:sp macro="" textlink="">
      <xdr:nvSpPr>
        <xdr:cNvPr id="659" name="フローチャート: 判断 658">
          <a:extLst>
            <a:ext uri="{FF2B5EF4-FFF2-40B4-BE49-F238E27FC236}">
              <a16:creationId xmlns:a16="http://schemas.microsoft.com/office/drawing/2014/main" id="{45C2E4DD-131A-4FA3-A30E-9A008BDB1EA1}"/>
            </a:ext>
          </a:extLst>
        </xdr:cNvPr>
        <xdr:cNvSpPr/>
      </xdr:nvSpPr>
      <xdr:spPr>
        <a:xfrm>
          <a:off x="12029440" y="14063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6985</xdr:rowOff>
    </xdr:from>
    <xdr:to>
      <xdr:col>67</xdr:col>
      <xdr:colOff>101600</xdr:colOff>
      <xdr:row>84</xdr:row>
      <xdr:rowOff>109220</xdr:rowOff>
    </xdr:to>
    <xdr:sp macro="" textlink="">
      <xdr:nvSpPr>
        <xdr:cNvPr id="660" name="フローチャート: 判断 659">
          <a:extLst>
            <a:ext uri="{FF2B5EF4-FFF2-40B4-BE49-F238E27FC236}">
              <a16:creationId xmlns:a16="http://schemas.microsoft.com/office/drawing/2014/main" id="{4751488A-2280-4496-A89B-F89E83289F97}"/>
            </a:ext>
          </a:extLst>
        </xdr:cNvPr>
        <xdr:cNvSpPr/>
      </xdr:nvSpPr>
      <xdr:spPr>
        <a:xfrm>
          <a:off x="1123188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3801894A-69DA-4C56-BD1B-F07BE433E5B3}"/>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1AA52DEA-2D7B-4CEA-86E9-4E67F915F34B}"/>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4B33F8E8-BC0D-4D07-AD3B-C795A6F204FA}"/>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1F4AA101-E252-4913-BF12-450E994A7878}"/>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735DBEA3-8A4E-4847-9F3B-F041D9FEA955}"/>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119380</xdr:rowOff>
    </xdr:from>
    <xdr:to>
      <xdr:col>85</xdr:col>
      <xdr:colOff>177800</xdr:colOff>
      <xdr:row>85</xdr:row>
      <xdr:rowOff>49530</xdr:rowOff>
    </xdr:to>
    <xdr:sp macro="" textlink="">
      <xdr:nvSpPr>
        <xdr:cNvPr id="666" name="楕円 665">
          <a:extLst>
            <a:ext uri="{FF2B5EF4-FFF2-40B4-BE49-F238E27FC236}">
              <a16:creationId xmlns:a16="http://schemas.microsoft.com/office/drawing/2014/main" id="{CD9D4DBD-EFA9-47CF-9BA2-9014262EDC75}"/>
            </a:ext>
          </a:extLst>
        </xdr:cNvPr>
        <xdr:cNvSpPr/>
      </xdr:nvSpPr>
      <xdr:spPr>
        <a:xfrm>
          <a:off x="14325600" y="142011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97790</xdr:rowOff>
    </xdr:from>
    <xdr:ext cx="405130" cy="256540"/>
    <xdr:sp macro="" textlink="">
      <xdr:nvSpPr>
        <xdr:cNvPr id="667" name="【児童館】&#10;有形固定資産減価償却率該当値テキスト">
          <a:extLst>
            <a:ext uri="{FF2B5EF4-FFF2-40B4-BE49-F238E27FC236}">
              <a16:creationId xmlns:a16="http://schemas.microsoft.com/office/drawing/2014/main" id="{7F7C2295-BA7F-4C9A-80B3-E4A9729397CC}"/>
            </a:ext>
          </a:extLst>
        </xdr:cNvPr>
        <xdr:cNvSpPr txBox="1"/>
      </xdr:nvSpPr>
      <xdr:spPr>
        <a:xfrm>
          <a:off x="14414500" y="14179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93345</xdr:rowOff>
    </xdr:from>
    <xdr:to>
      <xdr:col>81</xdr:col>
      <xdr:colOff>101600</xdr:colOff>
      <xdr:row>85</xdr:row>
      <xdr:rowOff>23495</xdr:rowOff>
    </xdr:to>
    <xdr:sp macro="" textlink="">
      <xdr:nvSpPr>
        <xdr:cNvPr id="668" name="楕円 667">
          <a:extLst>
            <a:ext uri="{FF2B5EF4-FFF2-40B4-BE49-F238E27FC236}">
              <a16:creationId xmlns:a16="http://schemas.microsoft.com/office/drawing/2014/main" id="{9E95F5F2-FE03-4B8A-9511-E2FC6577B525}"/>
            </a:ext>
          </a:extLst>
        </xdr:cNvPr>
        <xdr:cNvSpPr/>
      </xdr:nvSpPr>
      <xdr:spPr>
        <a:xfrm>
          <a:off x="13578840" y="14175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144145</xdr:rowOff>
    </xdr:from>
    <xdr:to>
      <xdr:col>85</xdr:col>
      <xdr:colOff>127000</xdr:colOff>
      <xdr:row>84</xdr:row>
      <xdr:rowOff>170180</xdr:rowOff>
    </xdr:to>
    <xdr:cxnSp macro="">
      <xdr:nvCxnSpPr>
        <xdr:cNvPr id="669" name="直線コネクタ 668">
          <a:extLst>
            <a:ext uri="{FF2B5EF4-FFF2-40B4-BE49-F238E27FC236}">
              <a16:creationId xmlns:a16="http://schemas.microsoft.com/office/drawing/2014/main" id="{03A29863-1D96-4756-AADE-8312B58C4611}"/>
            </a:ext>
          </a:extLst>
        </xdr:cNvPr>
        <xdr:cNvCxnSpPr/>
      </xdr:nvCxnSpPr>
      <xdr:spPr>
        <a:xfrm>
          <a:off x="13629640" y="14225905"/>
          <a:ext cx="746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65405</xdr:rowOff>
    </xdr:from>
    <xdr:to>
      <xdr:col>76</xdr:col>
      <xdr:colOff>165100</xdr:colOff>
      <xdr:row>84</xdr:row>
      <xdr:rowOff>167005</xdr:rowOff>
    </xdr:to>
    <xdr:sp macro="" textlink="">
      <xdr:nvSpPr>
        <xdr:cNvPr id="670" name="楕円 669">
          <a:extLst>
            <a:ext uri="{FF2B5EF4-FFF2-40B4-BE49-F238E27FC236}">
              <a16:creationId xmlns:a16="http://schemas.microsoft.com/office/drawing/2014/main" id="{31AFE1D7-FE5E-427E-ACBD-7825E19A113D}"/>
            </a:ext>
          </a:extLst>
        </xdr:cNvPr>
        <xdr:cNvSpPr/>
      </xdr:nvSpPr>
      <xdr:spPr>
        <a:xfrm>
          <a:off x="1280414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116205</xdr:rowOff>
    </xdr:from>
    <xdr:to>
      <xdr:col>81</xdr:col>
      <xdr:colOff>50800</xdr:colOff>
      <xdr:row>84</xdr:row>
      <xdr:rowOff>144145</xdr:rowOff>
    </xdr:to>
    <xdr:cxnSp macro="">
      <xdr:nvCxnSpPr>
        <xdr:cNvPr id="671" name="直線コネクタ 670">
          <a:extLst>
            <a:ext uri="{FF2B5EF4-FFF2-40B4-BE49-F238E27FC236}">
              <a16:creationId xmlns:a16="http://schemas.microsoft.com/office/drawing/2014/main" id="{2D8618B5-7B59-42A2-ACAD-C99D4471777B}"/>
            </a:ext>
          </a:extLst>
        </xdr:cNvPr>
        <xdr:cNvCxnSpPr/>
      </xdr:nvCxnSpPr>
      <xdr:spPr>
        <a:xfrm>
          <a:off x="12854940" y="14197965"/>
          <a:ext cx="7747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90170</xdr:rowOff>
    </xdr:from>
    <xdr:to>
      <xdr:col>72</xdr:col>
      <xdr:colOff>38100</xdr:colOff>
      <xdr:row>86</xdr:row>
      <xdr:rowOff>20320</xdr:rowOff>
    </xdr:to>
    <xdr:sp macro="" textlink="">
      <xdr:nvSpPr>
        <xdr:cNvPr id="672" name="楕円 671">
          <a:extLst>
            <a:ext uri="{FF2B5EF4-FFF2-40B4-BE49-F238E27FC236}">
              <a16:creationId xmlns:a16="http://schemas.microsoft.com/office/drawing/2014/main" id="{500793F9-CCFD-4D8E-8146-2F13278EDE93}"/>
            </a:ext>
          </a:extLst>
        </xdr:cNvPr>
        <xdr:cNvSpPr/>
      </xdr:nvSpPr>
      <xdr:spPr>
        <a:xfrm>
          <a:off x="1202944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116205</xdr:rowOff>
    </xdr:from>
    <xdr:to>
      <xdr:col>76</xdr:col>
      <xdr:colOff>114300</xdr:colOff>
      <xdr:row>85</xdr:row>
      <xdr:rowOff>140970</xdr:rowOff>
    </xdr:to>
    <xdr:cxnSp macro="">
      <xdr:nvCxnSpPr>
        <xdr:cNvPr id="673" name="直線コネクタ 672">
          <a:extLst>
            <a:ext uri="{FF2B5EF4-FFF2-40B4-BE49-F238E27FC236}">
              <a16:creationId xmlns:a16="http://schemas.microsoft.com/office/drawing/2014/main" id="{F1973A3D-0E37-4D5C-9210-588555F6BB5E}"/>
            </a:ext>
          </a:extLst>
        </xdr:cNvPr>
        <xdr:cNvCxnSpPr/>
      </xdr:nvCxnSpPr>
      <xdr:spPr>
        <a:xfrm flipV="1">
          <a:off x="12072620" y="14197965"/>
          <a:ext cx="78232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31115</xdr:rowOff>
    </xdr:from>
    <xdr:to>
      <xdr:col>67</xdr:col>
      <xdr:colOff>101600</xdr:colOff>
      <xdr:row>85</xdr:row>
      <xdr:rowOff>132715</xdr:rowOff>
    </xdr:to>
    <xdr:sp macro="" textlink="">
      <xdr:nvSpPr>
        <xdr:cNvPr id="674" name="楕円 673">
          <a:extLst>
            <a:ext uri="{FF2B5EF4-FFF2-40B4-BE49-F238E27FC236}">
              <a16:creationId xmlns:a16="http://schemas.microsoft.com/office/drawing/2014/main" id="{3E746C89-7EBE-4C87-AB33-E07E141E70A9}"/>
            </a:ext>
          </a:extLst>
        </xdr:cNvPr>
        <xdr:cNvSpPr/>
      </xdr:nvSpPr>
      <xdr:spPr>
        <a:xfrm>
          <a:off x="1123188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81915</xdr:rowOff>
    </xdr:from>
    <xdr:to>
      <xdr:col>71</xdr:col>
      <xdr:colOff>177800</xdr:colOff>
      <xdr:row>85</xdr:row>
      <xdr:rowOff>140970</xdr:rowOff>
    </xdr:to>
    <xdr:cxnSp macro="">
      <xdr:nvCxnSpPr>
        <xdr:cNvPr id="675" name="直線コネクタ 674">
          <a:extLst>
            <a:ext uri="{FF2B5EF4-FFF2-40B4-BE49-F238E27FC236}">
              <a16:creationId xmlns:a16="http://schemas.microsoft.com/office/drawing/2014/main" id="{8A886AE7-995C-4BB4-8731-B852EE468408}"/>
            </a:ext>
          </a:extLst>
        </xdr:cNvPr>
        <xdr:cNvCxnSpPr/>
      </xdr:nvCxnSpPr>
      <xdr:spPr>
        <a:xfrm>
          <a:off x="11282680" y="14331315"/>
          <a:ext cx="78994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13970</xdr:rowOff>
    </xdr:from>
    <xdr:ext cx="405130" cy="259080"/>
    <xdr:sp macro="" textlink="">
      <xdr:nvSpPr>
        <xdr:cNvPr id="676" name="n_1aveValue【児童館】&#10;有形固定資産減価償却率">
          <a:extLst>
            <a:ext uri="{FF2B5EF4-FFF2-40B4-BE49-F238E27FC236}">
              <a16:creationId xmlns:a16="http://schemas.microsoft.com/office/drawing/2014/main" id="{13982824-101F-4B3C-B04F-6589D23A19FB}"/>
            </a:ext>
          </a:extLst>
        </xdr:cNvPr>
        <xdr:cNvSpPr txBox="1"/>
      </xdr:nvSpPr>
      <xdr:spPr>
        <a:xfrm>
          <a:off x="13437235" y="1392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105410</xdr:rowOff>
    </xdr:from>
    <xdr:ext cx="402590" cy="259080"/>
    <xdr:sp macro="" textlink="">
      <xdr:nvSpPr>
        <xdr:cNvPr id="677" name="n_2aveValue【児童館】&#10;有形固定資産減価償却率">
          <a:extLst>
            <a:ext uri="{FF2B5EF4-FFF2-40B4-BE49-F238E27FC236}">
              <a16:creationId xmlns:a16="http://schemas.microsoft.com/office/drawing/2014/main" id="{3B15E742-D646-45F8-ABA0-4B71DFC27768}"/>
            </a:ext>
          </a:extLst>
        </xdr:cNvPr>
        <xdr:cNvSpPr txBox="1"/>
      </xdr:nvSpPr>
      <xdr:spPr>
        <a:xfrm>
          <a:off x="12675235" y="13851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95885</xdr:rowOff>
    </xdr:from>
    <xdr:ext cx="402590" cy="259080"/>
    <xdr:sp macro="" textlink="">
      <xdr:nvSpPr>
        <xdr:cNvPr id="678" name="n_3aveValue【児童館】&#10;有形固定資産減価償却率">
          <a:extLst>
            <a:ext uri="{FF2B5EF4-FFF2-40B4-BE49-F238E27FC236}">
              <a16:creationId xmlns:a16="http://schemas.microsoft.com/office/drawing/2014/main" id="{1EE32103-5DD1-4950-9241-FD27FA175197}"/>
            </a:ext>
          </a:extLst>
        </xdr:cNvPr>
        <xdr:cNvSpPr txBox="1"/>
      </xdr:nvSpPr>
      <xdr:spPr>
        <a:xfrm>
          <a:off x="11900535" y="13842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125095</xdr:rowOff>
    </xdr:from>
    <xdr:ext cx="402590" cy="258445"/>
    <xdr:sp macro="" textlink="">
      <xdr:nvSpPr>
        <xdr:cNvPr id="679" name="n_4aveValue【児童館】&#10;有形固定資産減価償却率">
          <a:extLst>
            <a:ext uri="{FF2B5EF4-FFF2-40B4-BE49-F238E27FC236}">
              <a16:creationId xmlns:a16="http://schemas.microsoft.com/office/drawing/2014/main" id="{940EC3B5-E279-4217-A600-092B0CE55798}"/>
            </a:ext>
          </a:extLst>
        </xdr:cNvPr>
        <xdr:cNvSpPr txBox="1"/>
      </xdr:nvSpPr>
      <xdr:spPr>
        <a:xfrm>
          <a:off x="11102975" y="138715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14605</xdr:rowOff>
    </xdr:from>
    <xdr:ext cx="405130" cy="259080"/>
    <xdr:sp macro="" textlink="">
      <xdr:nvSpPr>
        <xdr:cNvPr id="680" name="n_1mainValue【児童館】&#10;有形固定資産減価償却率">
          <a:extLst>
            <a:ext uri="{FF2B5EF4-FFF2-40B4-BE49-F238E27FC236}">
              <a16:creationId xmlns:a16="http://schemas.microsoft.com/office/drawing/2014/main" id="{7F8DA545-78A2-4D33-9E19-70155857E2AF}"/>
            </a:ext>
          </a:extLst>
        </xdr:cNvPr>
        <xdr:cNvSpPr txBox="1"/>
      </xdr:nvSpPr>
      <xdr:spPr>
        <a:xfrm>
          <a:off x="13437235" y="14264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158115</xdr:rowOff>
    </xdr:from>
    <xdr:ext cx="402590" cy="256540"/>
    <xdr:sp macro="" textlink="">
      <xdr:nvSpPr>
        <xdr:cNvPr id="681" name="n_2mainValue【児童館】&#10;有形固定資産減価償却率">
          <a:extLst>
            <a:ext uri="{FF2B5EF4-FFF2-40B4-BE49-F238E27FC236}">
              <a16:creationId xmlns:a16="http://schemas.microsoft.com/office/drawing/2014/main" id="{F1A81AE1-E777-4198-9571-26A34A58DEB7}"/>
            </a:ext>
          </a:extLst>
        </xdr:cNvPr>
        <xdr:cNvSpPr txBox="1"/>
      </xdr:nvSpPr>
      <xdr:spPr>
        <a:xfrm>
          <a:off x="12675235" y="142398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11430</xdr:rowOff>
    </xdr:from>
    <xdr:ext cx="402590" cy="259080"/>
    <xdr:sp macro="" textlink="">
      <xdr:nvSpPr>
        <xdr:cNvPr id="682" name="n_3mainValue【児童館】&#10;有形固定資産減価償却率">
          <a:extLst>
            <a:ext uri="{FF2B5EF4-FFF2-40B4-BE49-F238E27FC236}">
              <a16:creationId xmlns:a16="http://schemas.microsoft.com/office/drawing/2014/main" id="{D2A85219-D189-4028-8759-10B6C5AFB378}"/>
            </a:ext>
          </a:extLst>
        </xdr:cNvPr>
        <xdr:cNvSpPr txBox="1"/>
      </xdr:nvSpPr>
      <xdr:spPr>
        <a:xfrm>
          <a:off x="11900535" y="14428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123825</xdr:rowOff>
    </xdr:from>
    <xdr:ext cx="402590" cy="256540"/>
    <xdr:sp macro="" textlink="">
      <xdr:nvSpPr>
        <xdr:cNvPr id="683" name="n_4mainValue【児童館】&#10;有形固定資産減価償却率">
          <a:extLst>
            <a:ext uri="{FF2B5EF4-FFF2-40B4-BE49-F238E27FC236}">
              <a16:creationId xmlns:a16="http://schemas.microsoft.com/office/drawing/2014/main" id="{1DC30AB9-7ED1-4F30-83D9-E42C6608F729}"/>
            </a:ext>
          </a:extLst>
        </xdr:cNvPr>
        <xdr:cNvSpPr txBox="1"/>
      </xdr:nvSpPr>
      <xdr:spPr>
        <a:xfrm>
          <a:off x="11102975" y="143732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D354E41-9297-47CA-84C0-8282F73E55D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9816845-ABD4-450D-82E6-E3E177588566}"/>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8E3BC62C-0061-4B5C-862F-E4BA96932D5F}"/>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4237F47-9845-4EC6-B5AC-3EA7CEC63D5B}"/>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79C4EE9C-239E-49F8-AD6D-755B5C45B274}"/>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FECF7666-361D-41BE-813E-1E58890A1D0F}"/>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E622B925-6107-4088-9999-FC056E6D0C05}"/>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6D6DB5CD-DFD4-466B-BAC3-5D6B518AA749}"/>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92" name="テキスト ボックス 691">
          <a:extLst>
            <a:ext uri="{FF2B5EF4-FFF2-40B4-BE49-F238E27FC236}">
              <a16:creationId xmlns:a16="http://schemas.microsoft.com/office/drawing/2014/main" id="{680A5616-6E7A-40C3-9729-483B01A8C1DA}"/>
            </a:ext>
          </a:extLst>
        </xdr:cNvPr>
        <xdr:cNvSpPr txBox="1"/>
      </xdr:nvSpPr>
      <xdr:spPr>
        <a:xfrm>
          <a:off x="16078200" y="1248156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B83C775-2B9E-4501-8388-1CB6505FD88E}"/>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3560AFF8-EED2-4C33-8C09-2E114713C624}"/>
            </a:ext>
          </a:extLst>
        </xdr:cNvPr>
        <xdr:cNvCxnSpPr/>
      </xdr:nvCxnSpPr>
      <xdr:spPr>
        <a:xfrm>
          <a:off x="1609344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695" name="テキスト ボックス 694">
          <a:extLst>
            <a:ext uri="{FF2B5EF4-FFF2-40B4-BE49-F238E27FC236}">
              <a16:creationId xmlns:a16="http://schemas.microsoft.com/office/drawing/2014/main" id="{9890B068-DDEA-447C-A557-7E369CCCECB0}"/>
            </a:ext>
          </a:extLst>
        </xdr:cNvPr>
        <xdr:cNvSpPr txBox="1"/>
      </xdr:nvSpPr>
      <xdr:spPr>
        <a:xfrm>
          <a:off x="15694660" y="143167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A9288C3A-166D-4434-9530-B0D586E6E4FA}"/>
            </a:ext>
          </a:extLst>
        </xdr:cNvPr>
        <xdr:cNvCxnSpPr/>
      </xdr:nvCxnSpPr>
      <xdr:spPr>
        <a:xfrm>
          <a:off x="1609344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697" name="テキスト ボックス 696">
          <a:extLst>
            <a:ext uri="{FF2B5EF4-FFF2-40B4-BE49-F238E27FC236}">
              <a16:creationId xmlns:a16="http://schemas.microsoft.com/office/drawing/2014/main" id="{23AA710F-22E8-4B74-B67C-7A23E46AAF92}"/>
            </a:ext>
          </a:extLst>
        </xdr:cNvPr>
        <xdr:cNvSpPr txBox="1"/>
      </xdr:nvSpPr>
      <xdr:spPr>
        <a:xfrm>
          <a:off x="15694660" y="13870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3D92ACED-EE2E-431A-87E5-977D7A296C05}"/>
            </a:ext>
          </a:extLst>
        </xdr:cNvPr>
        <xdr:cNvCxnSpPr/>
      </xdr:nvCxnSpPr>
      <xdr:spPr>
        <a:xfrm>
          <a:off x="1609344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699" name="テキスト ボックス 698">
          <a:extLst>
            <a:ext uri="{FF2B5EF4-FFF2-40B4-BE49-F238E27FC236}">
              <a16:creationId xmlns:a16="http://schemas.microsoft.com/office/drawing/2014/main" id="{84824099-D4E9-4621-B5A2-F86A2934E1E2}"/>
            </a:ext>
          </a:extLst>
        </xdr:cNvPr>
        <xdr:cNvSpPr txBox="1"/>
      </xdr:nvSpPr>
      <xdr:spPr>
        <a:xfrm>
          <a:off x="15694660" y="13421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D987324A-C9B6-473D-9D5A-BCA187E3E2F4}"/>
            </a:ext>
          </a:extLst>
        </xdr:cNvPr>
        <xdr:cNvCxnSpPr/>
      </xdr:nvCxnSpPr>
      <xdr:spPr>
        <a:xfrm>
          <a:off x="1609344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701" name="テキスト ボックス 700">
          <a:extLst>
            <a:ext uri="{FF2B5EF4-FFF2-40B4-BE49-F238E27FC236}">
              <a16:creationId xmlns:a16="http://schemas.microsoft.com/office/drawing/2014/main" id="{6EA16D83-3225-455A-94EC-A42340E02655}"/>
            </a:ext>
          </a:extLst>
        </xdr:cNvPr>
        <xdr:cNvSpPr txBox="1"/>
      </xdr:nvSpPr>
      <xdr:spPr>
        <a:xfrm>
          <a:off x="15694660" y="129755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DBA45DD-D719-4537-810F-EF3040DD13AA}"/>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03" name="テキスト ボックス 702">
          <a:extLst>
            <a:ext uri="{FF2B5EF4-FFF2-40B4-BE49-F238E27FC236}">
              <a16:creationId xmlns:a16="http://schemas.microsoft.com/office/drawing/2014/main" id="{79406782-9FCD-4BC4-A5DF-7DDE0095A45D}"/>
            </a:ext>
          </a:extLst>
        </xdr:cNvPr>
        <xdr:cNvSpPr txBox="1"/>
      </xdr:nvSpPr>
      <xdr:spPr>
        <a:xfrm>
          <a:off x="15694660" y="125298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564A2AAA-C2C4-4A14-8840-0D9A70C35BE3}"/>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152400</xdr:rowOff>
    </xdr:from>
    <xdr:to>
      <xdr:col>116</xdr:col>
      <xdr:colOff>62865</xdr:colOff>
      <xdr:row>85</xdr:row>
      <xdr:rowOff>127000</xdr:rowOff>
    </xdr:to>
    <xdr:cxnSp macro="">
      <xdr:nvCxnSpPr>
        <xdr:cNvPr id="705" name="直線コネクタ 704">
          <a:extLst>
            <a:ext uri="{FF2B5EF4-FFF2-40B4-BE49-F238E27FC236}">
              <a16:creationId xmlns:a16="http://schemas.microsoft.com/office/drawing/2014/main" id="{3BCE676B-BBAF-4F07-BF8A-6805B81525E1}"/>
            </a:ext>
          </a:extLst>
        </xdr:cNvPr>
        <xdr:cNvCxnSpPr/>
      </xdr:nvCxnSpPr>
      <xdr:spPr>
        <a:xfrm flipV="1">
          <a:off x="19509105" y="13228320"/>
          <a:ext cx="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130810</xdr:rowOff>
    </xdr:from>
    <xdr:ext cx="469900" cy="259080"/>
    <xdr:sp macro="" textlink="">
      <xdr:nvSpPr>
        <xdr:cNvPr id="706" name="【児童館】&#10;一人当たり面積最小値テキスト">
          <a:extLst>
            <a:ext uri="{FF2B5EF4-FFF2-40B4-BE49-F238E27FC236}">
              <a16:creationId xmlns:a16="http://schemas.microsoft.com/office/drawing/2014/main" id="{FEE68EC8-369E-4B93-AA78-4EC2DC3B45A9}"/>
            </a:ext>
          </a:extLst>
        </xdr:cNvPr>
        <xdr:cNvSpPr txBox="1"/>
      </xdr:nvSpPr>
      <xdr:spPr>
        <a:xfrm>
          <a:off x="19547840" y="1438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127000</xdr:rowOff>
    </xdr:from>
    <xdr:to>
      <xdr:col>116</xdr:col>
      <xdr:colOff>152400</xdr:colOff>
      <xdr:row>85</xdr:row>
      <xdr:rowOff>127000</xdr:rowOff>
    </xdr:to>
    <xdr:cxnSp macro="">
      <xdr:nvCxnSpPr>
        <xdr:cNvPr id="707" name="直線コネクタ 706">
          <a:extLst>
            <a:ext uri="{FF2B5EF4-FFF2-40B4-BE49-F238E27FC236}">
              <a16:creationId xmlns:a16="http://schemas.microsoft.com/office/drawing/2014/main" id="{7F6ABD0F-8070-4490-82CB-15E69C37C0EF}"/>
            </a:ext>
          </a:extLst>
        </xdr:cNvPr>
        <xdr:cNvCxnSpPr/>
      </xdr:nvCxnSpPr>
      <xdr:spPr>
        <a:xfrm>
          <a:off x="19443700" y="143764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99060</xdr:rowOff>
    </xdr:from>
    <xdr:ext cx="469900" cy="256540"/>
    <xdr:sp macro="" textlink="">
      <xdr:nvSpPr>
        <xdr:cNvPr id="708" name="【児童館】&#10;一人当たり面積最大値テキスト">
          <a:extLst>
            <a:ext uri="{FF2B5EF4-FFF2-40B4-BE49-F238E27FC236}">
              <a16:creationId xmlns:a16="http://schemas.microsoft.com/office/drawing/2014/main" id="{D9BDE144-7310-491A-9B5F-7FA8B1A5D210}"/>
            </a:ext>
          </a:extLst>
        </xdr:cNvPr>
        <xdr:cNvSpPr txBox="1"/>
      </xdr:nvSpPr>
      <xdr:spPr>
        <a:xfrm>
          <a:off x="19547840" y="130073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59E6489C-4BFC-4F24-A185-5EF0EC30AC51}"/>
            </a:ext>
          </a:extLst>
        </xdr:cNvPr>
        <xdr:cNvCxnSpPr/>
      </xdr:nvCxnSpPr>
      <xdr:spPr>
        <a:xfrm>
          <a:off x="19443700" y="1322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132080</xdr:rowOff>
    </xdr:from>
    <xdr:ext cx="469900" cy="256540"/>
    <xdr:sp macro="" textlink="">
      <xdr:nvSpPr>
        <xdr:cNvPr id="710" name="【児童館】&#10;一人当たり面積平均値テキスト">
          <a:extLst>
            <a:ext uri="{FF2B5EF4-FFF2-40B4-BE49-F238E27FC236}">
              <a16:creationId xmlns:a16="http://schemas.microsoft.com/office/drawing/2014/main" id="{6907FDAB-39AA-491E-B3CA-6AA139FB9A74}"/>
            </a:ext>
          </a:extLst>
        </xdr:cNvPr>
        <xdr:cNvSpPr txBox="1"/>
      </xdr:nvSpPr>
      <xdr:spPr>
        <a:xfrm>
          <a:off x="19547840" y="138785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109220</xdr:rowOff>
    </xdr:from>
    <xdr:to>
      <xdr:col>116</xdr:col>
      <xdr:colOff>114300</xdr:colOff>
      <xdr:row>84</xdr:row>
      <xdr:rowOff>38735</xdr:rowOff>
    </xdr:to>
    <xdr:sp macro="" textlink="">
      <xdr:nvSpPr>
        <xdr:cNvPr id="711" name="フローチャート: 判断 710">
          <a:extLst>
            <a:ext uri="{FF2B5EF4-FFF2-40B4-BE49-F238E27FC236}">
              <a16:creationId xmlns:a16="http://schemas.microsoft.com/office/drawing/2014/main" id="{5EE387EB-FCDE-46B8-8A5C-57183A3675E1}"/>
            </a:ext>
          </a:extLst>
        </xdr:cNvPr>
        <xdr:cNvSpPr/>
      </xdr:nvSpPr>
      <xdr:spPr>
        <a:xfrm>
          <a:off x="19458940" y="140233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127000</xdr:rowOff>
    </xdr:from>
    <xdr:to>
      <xdr:col>112</xdr:col>
      <xdr:colOff>38100</xdr:colOff>
      <xdr:row>84</xdr:row>
      <xdr:rowOff>57150</xdr:rowOff>
    </xdr:to>
    <xdr:sp macro="" textlink="">
      <xdr:nvSpPr>
        <xdr:cNvPr id="712" name="フローチャート: 判断 711">
          <a:extLst>
            <a:ext uri="{FF2B5EF4-FFF2-40B4-BE49-F238E27FC236}">
              <a16:creationId xmlns:a16="http://schemas.microsoft.com/office/drawing/2014/main" id="{54390EB4-7C8F-4902-9240-79B3FDF4474E}"/>
            </a:ext>
          </a:extLst>
        </xdr:cNvPr>
        <xdr:cNvSpPr/>
      </xdr:nvSpPr>
      <xdr:spPr>
        <a:xfrm>
          <a:off x="18735040" y="14041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127000</xdr:rowOff>
    </xdr:from>
    <xdr:to>
      <xdr:col>107</xdr:col>
      <xdr:colOff>101600</xdr:colOff>
      <xdr:row>84</xdr:row>
      <xdr:rowOff>57150</xdr:rowOff>
    </xdr:to>
    <xdr:sp macro="" textlink="">
      <xdr:nvSpPr>
        <xdr:cNvPr id="713" name="フローチャート: 判断 712">
          <a:extLst>
            <a:ext uri="{FF2B5EF4-FFF2-40B4-BE49-F238E27FC236}">
              <a16:creationId xmlns:a16="http://schemas.microsoft.com/office/drawing/2014/main" id="{1C56D911-E39C-4C06-B6AB-0EF23EF8E2AE}"/>
            </a:ext>
          </a:extLst>
        </xdr:cNvPr>
        <xdr:cNvSpPr/>
      </xdr:nvSpPr>
      <xdr:spPr>
        <a:xfrm>
          <a:off x="17937480" y="14041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117475</xdr:rowOff>
    </xdr:from>
    <xdr:to>
      <xdr:col>102</xdr:col>
      <xdr:colOff>165100</xdr:colOff>
      <xdr:row>84</xdr:row>
      <xdr:rowOff>47625</xdr:rowOff>
    </xdr:to>
    <xdr:sp macro="" textlink="">
      <xdr:nvSpPr>
        <xdr:cNvPr id="714" name="フローチャート: 判断 713">
          <a:extLst>
            <a:ext uri="{FF2B5EF4-FFF2-40B4-BE49-F238E27FC236}">
              <a16:creationId xmlns:a16="http://schemas.microsoft.com/office/drawing/2014/main" id="{390DC30F-8E7A-4996-9F40-82B3F9AABDBE}"/>
            </a:ext>
          </a:extLst>
        </xdr:cNvPr>
        <xdr:cNvSpPr/>
      </xdr:nvSpPr>
      <xdr:spPr>
        <a:xfrm>
          <a:off x="17162780" y="14031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117475</xdr:rowOff>
    </xdr:from>
    <xdr:to>
      <xdr:col>98</xdr:col>
      <xdr:colOff>38100</xdr:colOff>
      <xdr:row>84</xdr:row>
      <xdr:rowOff>47625</xdr:rowOff>
    </xdr:to>
    <xdr:sp macro="" textlink="">
      <xdr:nvSpPr>
        <xdr:cNvPr id="715" name="フローチャート: 判断 714">
          <a:extLst>
            <a:ext uri="{FF2B5EF4-FFF2-40B4-BE49-F238E27FC236}">
              <a16:creationId xmlns:a16="http://schemas.microsoft.com/office/drawing/2014/main" id="{20C33702-45A3-4DE9-813B-466EB48FED37}"/>
            </a:ext>
          </a:extLst>
        </xdr:cNvPr>
        <xdr:cNvSpPr/>
      </xdr:nvSpPr>
      <xdr:spPr>
        <a:xfrm>
          <a:off x="16388080" y="14031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05024A72-8C09-433B-B1AF-3C51D93CA724}"/>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368B1DFB-B8BB-4477-92C8-7998BF4F9163}"/>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AC1F089A-EF79-4412-8956-4F6531F52BED}"/>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8C1DC2A3-F4F0-4897-A694-2D7FDA675849}"/>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E1A19568-A749-4AB1-9CDF-DF955B7C17D4}"/>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69850</xdr:rowOff>
    </xdr:from>
    <xdr:to>
      <xdr:col>116</xdr:col>
      <xdr:colOff>114300</xdr:colOff>
      <xdr:row>84</xdr:row>
      <xdr:rowOff>171450</xdr:rowOff>
    </xdr:to>
    <xdr:sp macro="" textlink="">
      <xdr:nvSpPr>
        <xdr:cNvPr id="721" name="楕円 720">
          <a:extLst>
            <a:ext uri="{FF2B5EF4-FFF2-40B4-BE49-F238E27FC236}">
              <a16:creationId xmlns:a16="http://schemas.microsoft.com/office/drawing/2014/main" id="{A068AAD1-5FD5-4691-A74B-8522C42317A4}"/>
            </a:ext>
          </a:extLst>
        </xdr:cNvPr>
        <xdr:cNvSpPr/>
      </xdr:nvSpPr>
      <xdr:spPr>
        <a:xfrm>
          <a:off x="19458940" y="1415161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48260</xdr:rowOff>
    </xdr:from>
    <xdr:ext cx="469900" cy="259080"/>
    <xdr:sp macro="" textlink="">
      <xdr:nvSpPr>
        <xdr:cNvPr id="722" name="【児童館】&#10;一人当たり面積該当値テキスト">
          <a:extLst>
            <a:ext uri="{FF2B5EF4-FFF2-40B4-BE49-F238E27FC236}">
              <a16:creationId xmlns:a16="http://schemas.microsoft.com/office/drawing/2014/main" id="{61633359-DC79-421C-A44A-85811B418233}"/>
            </a:ext>
          </a:extLst>
        </xdr:cNvPr>
        <xdr:cNvSpPr txBox="1"/>
      </xdr:nvSpPr>
      <xdr:spPr>
        <a:xfrm>
          <a:off x="19547840" y="14130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74930</xdr:rowOff>
    </xdr:from>
    <xdr:to>
      <xdr:col>112</xdr:col>
      <xdr:colOff>38100</xdr:colOff>
      <xdr:row>85</xdr:row>
      <xdr:rowOff>4445</xdr:rowOff>
    </xdr:to>
    <xdr:sp macro="" textlink="">
      <xdr:nvSpPr>
        <xdr:cNvPr id="723" name="楕円 722">
          <a:extLst>
            <a:ext uri="{FF2B5EF4-FFF2-40B4-BE49-F238E27FC236}">
              <a16:creationId xmlns:a16="http://schemas.microsoft.com/office/drawing/2014/main" id="{73A09B29-2ECC-4A94-9C77-5F102AF81781}"/>
            </a:ext>
          </a:extLst>
        </xdr:cNvPr>
        <xdr:cNvSpPr/>
      </xdr:nvSpPr>
      <xdr:spPr>
        <a:xfrm>
          <a:off x="18735040" y="1415669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120650</xdr:rowOff>
    </xdr:from>
    <xdr:to>
      <xdr:col>116</xdr:col>
      <xdr:colOff>63500</xdr:colOff>
      <xdr:row>84</xdr:row>
      <xdr:rowOff>125095</xdr:rowOff>
    </xdr:to>
    <xdr:cxnSp macro="">
      <xdr:nvCxnSpPr>
        <xdr:cNvPr id="724" name="直線コネクタ 723">
          <a:extLst>
            <a:ext uri="{FF2B5EF4-FFF2-40B4-BE49-F238E27FC236}">
              <a16:creationId xmlns:a16="http://schemas.microsoft.com/office/drawing/2014/main" id="{F346AF3F-185F-4594-ABB3-352636017D90}"/>
            </a:ext>
          </a:extLst>
        </xdr:cNvPr>
        <xdr:cNvCxnSpPr/>
      </xdr:nvCxnSpPr>
      <xdr:spPr>
        <a:xfrm flipV="1">
          <a:off x="18778220" y="14202410"/>
          <a:ext cx="7315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74930</xdr:rowOff>
    </xdr:from>
    <xdr:to>
      <xdr:col>107</xdr:col>
      <xdr:colOff>101600</xdr:colOff>
      <xdr:row>85</xdr:row>
      <xdr:rowOff>4445</xdr:rowOff>
    </xdr:to>
    <xdr:sp macro="" textlink="">
      <xdr:nvSpPr>
        <xdr:cNvPr id="725" name="楕円 724">
          <a:extLst>
            <a:ext uri="{FF2B5EF4-FFF2-40B4-BE49-F238E27FC236}">
              <a16:creationId xmlns:a16="http://schemas.microsoft.com/office/drawing/2014/main" id="{681B3F79-3079-4CED-9021-8191D44D9C2A}"/>
            </a:ext>
          </a:extLst>
        </xdr:cNvPr>
        <xdr:cNvSpPr/>
      </xdr:nvSpPr>
      <xdr:spPr>
        <a:xfrm>
          <a:off x="17937480" y="141566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125095</xdr:rowOff>
    </xdr:from>
    <xdr:to>
      <xdr:col>111</xdr:col>
      <xdr:colOff>177800</xdr:colOff>
      <xdr:row>84</xdr:row>
      <xdr:rowOff>125095</xdr:rowOff>
    </xdr:to>
    <xdr:cxnSp macro="">
      <xdr:nvCxnSpPr>
        <xdr:cNvPr id="726" name="直線コネクタ 725">
          <a:extLst>
            <a:ext uri="{FF2B5EF4-FFF2-40B4-BE49-F238E27FC236}">
              <a16:creationId xmlns:a16="http://schemas.microsoft.com/office/drawing/2014/main" id="{0D054199-4903-4413-A98C-0811D9DE2B45}"/>
            </a:ext>
          </a:extLst>
        </xdr:cNvPr>
        <xdr:cNvCxnSpPr/>
      </xdr:nvCxnSpPr>
      <xdr:spPr>
        <a:xfrm>
          <a:off x="17988280" y="14206855"/>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78740</xdr:rowOff>
    </xdr:from>
    <xdr:to>
      <xdr:col>102</xdr:col>
      <xdr:colOff>165100</xdr:colOff>
      <xdr:row>85</xdr:row>
      <xdr:rowOff>8890</xdr:rowOff>
    </xdr:to>
    <xdr:sp macro="" textlink="">
      <xdr:nvSpPr>
        <xdr:cNvPr id="727" name="楕円 726">
          <a:extLst>
            <a:ext uri="{FF2B5EF4-FFF2-40B4-BE49-F238E27FC236}">
              <a16:creationId xmlns:a16="http://schemas.microsoft.com/office/drawing/2014/main" id="{46341104-69D1-4385-9230-8C24D93D8A74}"/>
            </a:ext>
          </a:extLst>
        </xdr:cNvPr>
        <xdr:cNvSpPr/>
      </xdr:nvSpPr>
      <xdr:spPr>
        <a:xfrm>
          <a:off x="17162780" y="1416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125095</xdr:rowOff>
    </xdr:from>
    <xdr:to>
      <xdr:col>107</xdr:col>
      <xdr:colOff>50800</xdr:colOff>
      <xdr:row>84</xdr:row>
      <xdr:rowOff>129540</xdr:rowOff>
    </xdr:to>
    <xdr:cxnSp macro="">
      <xdr:nvCxnSpPr>
        <xdr:cNvPr id="728" name="直線コネクタ 727">
          <a:extLst>
            <a:ext uri="{FF2B5EF4-FFF2-40B4-BE49-F238E27FC236}">
              <a16:creationId xmlns:a16="http://schemas.microsoft.com/office/drawing/2014/main" id="{4D8C6D1B-BFC1-4E93-88B0-55A0DC813466}"/>
            </a:ext>
          </a:extLst>
        </xdr:cNvPr>
        <xdr:cNvCxnSpPr/>
      </xdr:nvCxnSpPr>
      <xdr:spPr>
        <a:xfrm flipV="1">
          <a:off x="17213580" y="14206855"/>
          <a:ext cx="774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83185</xdr:rowOff>
    </xdr:from>
    <xdr:to>
      <xdr:col>98</xdr:col>
      <xdr:colOff>38100</xdr:colOff>
      <xdr:row>85</xdr:row>
      <xdr:rowOff>13335</xdr:rowOff>
    </xdr:to>
    <xdr:sp macro="" textlink="">
      <xdr:nvSpPr>
        <xdr:cNvPr id="729" name="楕円 728">
          <a:extLst>
            <a:ext uri="{FF2B5EF4-FFF2-40B4-BE49-F238E27FC236}">
              <a16:creationId xmlns:a16="http://schemas.microsoft.com/office/drawing/2014/main" id="{53744EB6-6E66-4885-AC55-1DB90E0814AE}"/>
            </a:ext>
          </a:extLst>
        </xdr:cNvPr>
        <xdr:cNvSpPr/>
      </xdr:nvSpPr>
      <xdr:spPr>
        <a:xfrm>
          <a:off x="16388080" y="14164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129540</xdr:rowOff>
    </xdr:from>
    <xdr:to>
      <xdr:col>102</xdr:col>
      <xdr:colOff>114300</xdr:colOff>
      <xdr:row>84</xdr:row>
      <xdr:rowOff>133985</xdr:rowOff>
    </xdr:to>
    <xdr:cxnSp macro="">
      <xdr:nvCxnSpPr>
        <xdr:cNvPr id="730" name="直線コネクタ 729">
          <a:extLst>
            <a:ext uri="{FF2B5EF4-FFF2-40B4-BE49-F238E27FC236}">
              <a16:creationId xmlns:a16="http://schemas.microsoft.com/office/drawing/2014/main" id="{A5E9E593-D7AB-4A60-8B81-5FF4EC63ABA0}"/>
            </a:ext>
          </a:extLst>
        </xdr:cNvPr>
        <xdr:cNvCxnSpPr/>
      </xdr:nvCxnSpPr>
      <xdr:spPr>
        <a:xfrm flipV="1">
          <a:off x="16431260" y="14211300"/>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73660</xdr:rowOff>
    </xdr:from>
    <xdr:ext cx="469900" cy="259080"/>
    <xdr:sp macro="" textlink="">
      <xdr:nvSpPr>
        <xdr:cNvPr id="731" name="n_1aveValue【児童館】&#10;一人当たり面積">
          <a:extLst>
            <a:ext uri="{FF2B5EF4-FFF2-40B4-BE49-F238E27FC236}">
              <a16:creationId xmlns:a16="http://schemas.microsoft.com/office/drawing/2014/main" id="{E05F508E-1636-400C-8D08-B63F3D330F71}"/>
            </a:ext>
          </a:extLst>
        </xdr:cNvPr>
        <xdr:cNvSpPr txBox="1"/>
      </xdr:nvSpPr>
      <xdr:spPr>
        <a:xfrm>
          <a:off x="18561050" y="1382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73660</xdr:rowOff>
    </xdr:from>
    <xdr:ext cx="467360" cy="259080"/>
    <xdr:sp macro="" textlink="">
      <xdr:nvSpPr>
        <xdr:cNvPr id="732" name="n_2aveValue【児童館】&#10;一人当たり面積">
          <a:extLst>
            <a:ext uri="{FF2B5EF4-FFF2-40B4-BE49-F238E27FC236}">
              <a16:creationId xmlns:a16="http://schemas.microsoft.com/office/drawing/2014/main" id="{D143ADD6-5532-4527-AD58-CA08A10B2926}"/>
            </a:ext>
          </a:extLst>
        </xdr:cNvPr>
        <xdr:cNvSpPr txBox="1"/>
      </xdr:nvSpPr>
      <xdr:spPr>
        <a:xfrm>
          <a:off x="17776190" y="13820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64135</xdr:rowOff>
    </xdr:from>
    <xdr:ext cx="467360" cy="256540"/>
    <xdr:sp macro="" textlink="">
      <xdr:nvSpPr>
        <xdr:cNvPr id="733" name="n_3aveValue【児童館】&#10;一人当たり面積">
          <a:extLst>
            <a:ext uri="{FF2B5EF4-FFF2-40B4-BE49-F238E27FC236}">
              <a16:creationId xmlns:a16="http://schemas.microsoft.com/office/drawing/2014/main" id="{6B097585-3FB2-4ED1-B6F0-53B86C77D21E}"/>
            </a:ext>
          </a:extLst>
        </xdr:cNvPr>
        <xdr:cNvSpPr txBox="1"/>
      </xdr:nvSpPr>
      <xdr:spPr>
        <a:xfrm>
          <a:off x="17001490" y="13810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64135</xdr:rowOff>
    </xdr:from>
    <xdr:ext cx="467360" cy="256540"/>
    <xdr:sp macro="" textlink="">
      <xdr:nvSpPr>
        <xdr:cNvPr id="734" name="n_4aveValue【児童館】&#10;一人当たり面積">
          <a:extLst>
            <a:ext uri="{FF2B5EF4-FFF2-40B4-BE49-F238E27FC236}">
              <a16:creationId xmlns:a16="http://schemas.microsoft.com/office/drawing/2014/main" id="{6AEB3CD3-601B-44F2-A4B9-AA5072B66781}"/>
            </a:ext>
          </a:extLst>
        </xdr:cNvPr>
        <xdr:cNvSpPr txBox="1"/>
      </xdr:nvSpPr>
      <xdr:spPr>
        <a:xfrm>
          <a:off x="16226790" y="13810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167005</xdr:rowOff>
    </xdr:from>
    <xdr:ext cx="469900" cy="256540"/>
    <xdr:sp macro="" textlink="">
      <xdr:nvSpPr>
        <xdr:cNvPr id="735" name="n_1mainValue【児童館】&#10;一人当たり面積">
          <a:extLst>
            <a:ext uri="{FF2B5EF4-FFF2-40B4-BE49-F238E27FC236}">
              <a16:creationId xmlns:a16="http://schemas.microsoft.com/office/drawing/2014/main" id="{D6379184-3957-4BCE-A820-97518AE09621}"/>
            </a:ext>
          </a:extLst>
        </xdr:cNvPr>
        <xdr:cNvSpPr txBox="1"/>
      </xdr:nvSpPr>
      <xdr:spPr>
        <a:xfrm>
          <a:off x="18561050" y="142487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167005</xdr:rowOff>
    </xdr:from>
    <xdr:ext cx="467360" cy="256540"/>
    <xdr:sp macro="" textlink="">
      <xdr:nvSpPr>
        <xdr:cNvPr id="736" name="n_2mainValue【児童館】&#10;一人当たり面積">
          <a:extLst>
            <a:ext uri="{FF2B5EF4-FFF2-40B4-BE49-F238E27FC236}">
              <a16:creationId xmlns:a16="http://schemas.microsoft.com/office/drawing/2014/main" id="{963445DA-F976-4644-A44F-FB9B14231137}"/>
            </a:ext>
          </a:extLst>
        </xdr:cNvPr>
        <xdr:cNvSpPr txBox="1"/>
      </xdr:nvSpPr>
      <xdr:spPr>
        <a:xfrm>
          <a:off x="17776190" y="142487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0</xdr:rowOff>
    </xdr:from>
    <xdr:ext cx="467360" cy="259080"/>
    <xdr:sp macro="" textlink="">
      <xdr:nvSpPr>
        <xdr:cNvPr id="737" name="n_3mainValue【児童館】&#10;一人当たり面積">
          <a:extLst>
            <a:ext uri="{FF2B5EF4-FFF2-40B4-BE49-F238E27FC236}">
              <a16:creationId xmlns:a16="http://schemas.microsoft.com/office/drawing/2014/main" id="{B2B07FAB-A643-4779-A629-25F237EB6FE4}"/>
            </a:ext>
          </a:extLst>
        </xdr:cNvPr>
        <xdr:cNvSpPr txBox="1"/>
      </xdr:nvSpPr>
      <xdr:spPr>
        <a:xfrm>
          <a:off x="17001490" y="14249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4445</xdr:rowOff>
    </xdr:from>
    <xdr:ext cx="467360" cy="259080"/>
    <xdr:sp macro="" textlink="">
      <xdr:nvSpPr>
        <xdr:cNvPr id="738" name="n_4mainValue【児童館】&#10;一人当たり面積">
          <a:extLst>
            <a:ext uri="{FF2B5EF4-FFF2-40B4-BE49-F238E27FC236}">
              <a16:creationId xmlns:a16="http://schemas.microsoft.com/office/drawing/2014/main" id="{3380DCCD-0E81-4084-B315-CB351B72FB14}"/>
            </a:ext>
          </a:extLst>
        </xdr:cNvPr>
        <xdr:cNvSpPr txBox="1"/>
      </xdr:nvSpPr>
      <xdr:spPr>
        <a:xfrm>
          <a:off x="16226790" y="14253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4EE4E493-F229-469F-ABA4-2248C8565A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B41CFD8A-2297-467B-B6FD-BF28EA6B682F}"/>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A7598C76-B27B-4598-888B-4233521CED53}"/>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533272D7-1C94-4679-BB11-802C6BF66971}"/>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3E390E85-4679-4DC9-9F8A-BB54287C9600}"/>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7375A37-C4EE-4C51-8C28-6CB79BB9782D}"/>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F936059C-FEA6-4937-BC57-84F434CE36CF}"/>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CC543D02-26FA-432D-BB83-55B18A9C73A4}"/>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47" name="テキスト ボックス 746">
          <a:extLst>
            <a:ext uri="{FF2B5EF4-FFF2-40B4-BE49-F238E27FC236}">
              <a16:creationId xmlns:a16="http://schemas.microsoft.com/office/drawing/2014/main" id="{80EF0019-32CF-46DF-999C-6F79154CB567}"/>
            </a:ext>
          </a:extLst>
        </xdr:cNvPr>
        <xdr:cNvSpPr txBox="1"/>
      </xdr:nvSpPr>
      <xdr:spPr>
        <a:xfrm>
          <a:off x="10922000" y="1620774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353B964B-7AEE-4774-8E0B-CDDF0D81B44A}"/>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49" name="テキスト ボックス 748">
          <a:extLst>
            <a:ext uri="{FF2B5EF4-FFF2-40B4-BE49-F238E27FC236}">
              <a16:creationId xmlns:a16="http://schemas.microsoft.com/office/drawing/2014/main" id="{F4DB6DCC-E5BD-4A5A-A3DD-E9736DD6152A}"/>
            </a:ext>
          </a:extLst>
        </xdr:cNvPr>
        <xdr:cNvSpPr txBox="1"/>
      </xdr:nvSpPr>
      <xdr:spPr>
        <a:xfrm>
          <a:off x="10561320" y="18488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0" name="直線コネクタ 749">
          <a:extLst>
            <a:ext uri="{FF2B5EF4-FFF2-40B4-BE49-F238E27FC236}">
              <a16:creationId xmlns:a16="http://schemas.microsoft.com/office/drawing/2014/main" id="{B477DA1B-CFB3-49EE-94CA-42EB34AEF1B7}"/>
            </a:ext>
          </a:extLst>
        </xdr:cNvPr>
        <xdr:cNvCxnSpPr/>
      </xdr:nvCxnSpPr>
      <xdr:spPr>
        <a:xfrm>
          <a:off x="10960100" y="183083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751" name="テキスト ボックス 750">
          <a:extLst>
            <a:ext uri="{FF2B5EF4-FFF2-40B4-BE49-F238E27FC236}">
              <a16:creationId xmlns:a16="http://schemas.microsoft.com/office/drawing/2014/main" id="{5BF7CC89-EDD7-4ABD-BE39-2658F30442F5}"/>
            </a:ext>
          </a:extLst>
        </xdr:cNvPr>
        <xdr:cNvSpPr txBox="1"/>
      </xdr:nvSpPr>
      <xdr:spPr>
        <a:xfrm>
          <a:off x="10561320" y="181698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2" name="直線コネクタ 751">
          <a:extLst>
            <a:ext uri="{FF2B5EF4-FFF2-40B4-BE49-F238E27FC236}">
              <a16:creationId xmlns:a16="http://schemas.microsoft.com/office/drawing/2014/main" id="{88748C1D-B390-40AE-B37F-13B453984516}"/>
            </a:ext>
          </a:extLst>
        </xdr:cNvPr>
        <xdr:cNvCxnSpPr/>
      </xdr:nvCxnSpPr>
      <xdr:spPr>
        <a:xfrm>
          <a:off x="10960100" y="179895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3" name="テキスト ボックス 752">
          <a:extLst>
            <a:ext uri="{FF2B5EF4-FFF2-40B4-BE49-F238E27FC236}">
              <a16:creationId xmlns:a16="http://schemas.microsoft.com/office/drawing/2014/main" id="{91CFB69C-E273-4998-9E10-E513F10454DF}"/>
            </a:ext>
          </a:extLst>
        </xdr:cNvPr>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4" name="直線コネクタ 753">
          <a:extLst>
            <a:ext uri="{FF2B5EF4-FFF2-40B4-BE49-F238E27FC236}">
              <a16:creationId xmlns:a16="http://schemas.microsoft.com/office/drawing/2014/main" id="{A79CF851-3134-4071-B6D0-D4D2404EEF4C}"/>
            </a:ext>
          </a:extLst>
        </xdr:cNvPr>
        <xdr:cNvCxnSpPr/>
      </xdr:nvCxnSpPr>
      <xdr:spPr>
        <a:xfrm>
          <a:off x="10960100" y="176701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755" name="テキスト ボックス 754">
          <a:extLst>
            <a:ext uri="{FF2B5EF4-FFF2-40B4-BE49-F238E27FC236}">
              <a16:creationId xmlns:a16="http://schemas.microsoft.com/office/drawing/2014/main" id="{C711132E-C11E-4773-A599-4F0356A95644}"/>
            </a:ext>
          </a:extLst>
        </xdr:cNvPr>
        <xdr:cNvSpPr txBox="1"/>
      </xdr:nvSpPr>
      <xdr:spPr>
        <a:xfrm>
          <a:off x="10602595" y="1753235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6" name="直線コネクタ 755">
          <a:extLst>
            <a:ext uri="{FF2B5EF4-FFF2-40B4-BE49-F238E27FC236}">
              <a16:creationId xmlns:a16="http://schemas.microsoft.com/office/drawing/2014/main" id="{28672802-2FE2-46C9-AD8F-84C08853AF7B}"/>
            </a:ext>
          </a:extLst>
        </xdr:cNvPr>
        <xdr:cNvCxnSpPr/>
      </xdr:nvCxnSpPr>
      <xdr:spPr>
        <a:xfrm>
          <a:off x="10960100" y="173513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7" name="テキスト ボックス 756">
          <a:extLst>
            <a:ext uri="{FF2B5EF4-FFF2-40B4-BE49-F238E27FC236}">
              <a16:creationId xmlns:a16="http://schemas.microsoft.com/office/drawing/2014/main" id="{1F5B3BDE-15A3-4F81-B734-16A354F27F99}"/>
            </a:ext>
          </a:extLst>
        </xdr:cNvPr>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8" name="直線コネクタ 757">
          <a:extLst>
            <a:ext uri="{FF2B5EF4-FFF2-40B4-BE49-F238E27FC236}">
              <a16:creationId xmlns:a16="http://schemas.microsoft.com/office/drawing/2014/main" id="{4F2C546E-74B7-4C74-928D-F8D0470CF106}"/>
            </a:ext>
          </a:extLst>
        </xdr:cNvPr>
        <xdr:cNvCxnSpPr/>
      </xdr:nvCxnSpPr>
      <xdr:spPr>
        <a:xfrm>
          <a:off x="10960100" y="170326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9" name="テキスト ボックス 758">
          <a:extLst>
            <a:ext uri="{FF2B5EF4-FFF2-40B4-BE49-F238E27FC236}">
              <a16:creationId xmlns:a16="http://schemas.microsoft.com/office/drawing/2014/main" id="{4EB3229E-550E-4022-8A53-E3CAFF53ABCC}"/>
            </a:ext>
          </a:extLst>
        </xdr:cNvPr>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0" name="直線コネクタ 759">
          <a:extLst>
            <a:ext uri="{FF2B5EF4-FFF2-40B4-BE49-F238E27FC236}">
              <a16:creationId xmlns:a16="http://schemas.microsoft.com/office/drawing/2014/main" id="{F9AC1FF6-FE32-467F-BFBB-A1B1EFD409DD}"/>
            </a:ext>
          </a:extLst>
        </xdr:cNvPr>
        <xdr:cNvCxnSpPr/>
      </xdr:nvCxnSpPr>
      <xdr:spPr>
        <a:xfrm>
          <a:off x="10960100" y="16713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761" name="テキスト ボックス 760">
          <a:extLst>
            <a:ext uri="{FF2B5EF4-FFF2-40B4-BE49-F238E27FC236}">
              <a16:creationId xmlns:a16="http://schemas.microsoft.com/office/drawing/2014/main" id="{8322B13E-20F2-4043-88B8-18D93B3BBCD7}"/>
            </a:ext>
          </a:extLst>
        </xdr:cNvPr>
        <xdr:cNvSpPr txBox="1"/>
      </xdr:nvSpPr>
      <xdr:spPr>
        <a:xfrm>
          <a:off x="10666730" y="165747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68BC3FBE-6441-4258-BDFF-0EA7A3C91EA2}"/>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A8499BDD-AE9B-4025-96DB-F2F506614C16}"/>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115570</xdr:rowOff>
    </xdr:from>
    <xdr:to>
      <xdr:col>85</xdr:col>
      <xdr:colOff>126365</xdr:colOff>
      <xdr:row>109</xdr:row>
      <xdr:rowOff>35560</xdr:rowOff>
    </xdr:to>
    <xdr:cxnSp macro="">
      <xdr:nvCxnSpPr>
        <xdr:cNvPr id="764" name="直線コネクタ 763">
          <a:extLst>
            <a:ext uri="{FF2B5EF4-FFF2-40B4-BE49-F238E27FC236}">
              <a16:creationId xmlns:a16="http://schemas.microsoft.com/office/drawing/2014/main" id="{81075CA2-F254-47DB-A1BE-646CC100EFF6}"/>
            </a:ext>
          </a:extLst>
        </xdr:cNvPr>
        <xdr:cNvCxnSpPr/>
      </xdr:nvCxnSpPr>
      <xdr:spPr>
        <a:xfrm flipV="1">
          <a:off x="14375765" y="1687957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5" name="【公民館】&#10;有形固定資産減価償却率最小値テキスト">
          <a:extLst>
            <a:ext uri="{FF2B5EF4-FFF2-40B4-BE49-F238E27FC236}">
              <a16:creationId xmlns:a16="http://schemas.microsoft.com/office/drawing/2014/main" id="{17ED2A83-B69F-4645-AE5B-0D3E235F5728}"/>
            </a:ext>
          </a:extLst>
        </xdr:cNvPr>
        <xdr:cNvSpPr txBox="1"/>
      </xdr:nvSpPr>
      <xdr:spPr>
        <a:xfrm>
          <a:off x="14414500" y="183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6" name="直線コネクタ 765">
          <a:extLst>
            <a:ext uri="{FF2B5EF4-FFF2-40B4-BE49-F238E27FC236}">
              <a16:creationId xmlns:a16="http://schemas.microsoft.com/office/drawing/2014/main" id="{0FF5C7F7-8186-4D6B-A877-E30A004B9E83}"/>
            </a:ext>
          </a:extLst>
        </xdr:cNvPr>
        <xdr:cNvCxnSpPr/>
      </xdr:nvCxnSpPr>
      <xdr:spPr>
        <a:xfrm>
          <a:off x="14287500" y="1830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62230</xdr:rowOff>
    </xdr:from>
    <xdr:ext cx="405130" cy="259080"/>
    <xdr:sp macro="" textlink="">
      <xdr:nvSpPr>
        <xdr:cNvPr id="767" name="【公民館】&#10;有形固定資産減価償却率最大値テキスト">
          <a:extLst>
            <a:ext uri="{FF2B5EF4-FFF2-40B4-BE49-F238E27FC236}">
              <a16:creationId xmlns:a16="http://schemas.microsoft.com/office/drawing/2014/main" id="{798CF4A1-9DB2-4160-B238-FB32B46E3817}"/>
            </a:ext>
          </a:extLst>
        </xdr:cNvPr>
        <xdr:cNvSpPr txBox="1"/>
      </xdr:nvSpPr>
      <xdr:spPr>
        <a:xfrm>
          <a:off x="14414500" y="16658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115570</xdr:rowOff>
    </xdr:from>
    <xdr:to>
      <xdr:col>86</xdr:col>
      <xdr:colOff>25400</xdr:colOff>
      <xdr:row>100</xdr:row>
      <xdr:rowOff>115570</xdr:rowOff>
    </xdr:to>
    <xdr:cxnSp macro="">
      <xdr:nvCxnSpPr>
        <xdr:cNvPr id="768" name="直線コネクタ 767">
          <a:extLst>
            <a:ext uri="{FF2B5EF4-FFF2-40B4-BE49-F238E27FC236}">
              <a16:creationId xmlns:a16="http://schemas.microsoft.com/office/drawing/2014/main" id="{DECB3F13-2BE6-4869-BFE9-2CFE54BBBE47}"/>
            </a:ext>
          </a:extLst>
        </xdr:cNvPr>
        <xdr:cNvCxnSpPr/>
      </xdr:nvCxnSpPr>
      <xdr:spPr>
        <a:xfrm>
          <a:off x="14287500" y="168795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77470</xdr:rowOff>
    </xdr:from>
    <xdr:ext cx="405130" cy="256540"/>
    <xdr:sp macro="" textlink="">
      <xdr:nvSpPr>
        <xdr:cNvPr id="769" name="【公民館】&#10;有形固定資産減価償却率平均値テキスト">
          <a:extLst>
            <a:ext uri="{FF2B5EF4-FFF2-40B4-BE49-F238E27FC236}">
              <a16:creationId xmlns:a16="http://schemas.microsoft.com/office/drawing/2014/main" id="{E31E52D6-850C-4DCD-B68C-6F07C1F3C56B}"/>
            </a:ext>
          </a:extLst>
        </xdr:cNvPr>
        <xdr:cNvSpPr txBox="1"/>
      </xdr:nvSpPr>
      <xdr:spPr>
        <a:xfrm>
          <a:off x="14414500" y="176796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54610</xdr:rowOff>
    </xdr:from>
    <xdr:to>
      <xdr:col>85</xdr:col>
      <xdr:colOff>177800</xdr:colOff>
      <xdr:row>106</xdr:row>
      <xdr:rowOff>156210</xdr:rowOff>
    </xdr:to>
    <xdr:sp macro="" textlink="">
      <xdr:nvSpPr>
        <xdr:cNvPr id="770" name="フローチャート: 判断 769">
          <a:extLst>
            <a:ext uri="{FF2B5EF4-FFF2-40B4-BE49-F238E27FC236}">
              <a16:creationId xmlns:a16="http://schemas.microsoft.com/office/drawing/2014/main" id="{D60CF68D-68B7-463D-9708-FA29AC8508D6}"/>
            </a:ext>
          </a:extLst>
        </xdr:cNvPr>
        <xdr:cNvSpPr/>
      </xdr:nvSpPr>
      <xdr:spPr>
        <a:xfrm>
          <a:off x="14325600" y="17824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29210</xdr:rowOff>
    </xdr:from>
    <xdr:to>
      <xdr:col>81</xdr:col>
      <xdr:colOff>101600</xdr:colOff>
      <xdr:row>106</xdr:row>
      <xdr:rowOff>130175</xdr:rowOff>
    </xdr:to>
    <xdr:sp macro="" textlink="">
      <xdr:nvSpPr>
        <xdr:cNvPr id="771" name="フローチャート: 判断 770">
          <a:extLst>
            <a:ext uri="{FF2B5EF4-FFF2-40B4-BE49-F238E27FC236}">
              <a16:creationId xmlns:a16="http://schemas.microsoft.com/office/drawing/2014/main" id="{990B78F1-B5A7-4DFF-A407-9A533D48EBC6}"/>
            </a:ext>
          </a:extLst>
        </xdr:cNvPr>
        <xdr:cNvSpPr/>
      </xdr:nvSpPr>
      <xdr:spPr>
        <a:xfrm>
          <a:off x="13578840" y="17799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143510</xdr:rowOff>
    </xdr:from>
    <xdr:to>
      <xdr:col>76</xdr:col>
      <xdr:colOff>165100</xdr:colOff>
      <xdr:row>106</xdr:row>
      <xdr:rowOff>73025</xdr:rowOff>
    </xdr:to>
    <xdr:sp macro="" textlink="">
      <xdr:nvSpPr>
        <xdr:cNvPr id="772" name="フローチャート: 判断 771">
          <a:extLst>
            <a:ext uri="{FF2B5EF4-FFF2-40B4-BE49-F238E27FC236}">
              <a16:creationId xmlns:a16="http://schemas.microsoft.com/office/drawing/2014/main" id="{71285960-8635-4295-8575-838137B02814}"/>
            </a:ext>
          </a:extLst>
        </xdr:cNvPr>
        <xdr:cNvSpPr/>
      </xdr:nvSpPr>
      <xdr:spPr>
        <a:xfrm>
          <a:off x="12804140" y="177457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114935</xdr:rowOff>
    </xdr:from>
    <xdr:to>
      <xdr:col>72</xdr:col>
      <xdr:colOff>38100</xdr:colOff>
      <xdr:row>106</xdr:row>
      <xdr:rowOff>45085</xdr:rowOff>
    </xdr:to>
    <xdr:sp macro="" textlink="">
      <xdr:nvSpPr>
        <xdr:cNvPr id="773" name="フローチャート: 判断 772">
          <a:extLst>
            <a:ext uri="{FF2B5EF4-FFF2-40B4-BE49-F238E27FC236}">
              <a16:creationId xmlns:a16="http://schemas.microsoft.com/office/drawing/2014/main" id="{2F93B987-BBB5-45B5-8BCA-BC201FADCB28}"/>
            </a:ext>
          </a:extLst>
        </xdr:cNvPr>
        <xdr:cNvSpPr/>
      </xdr:nvSpPr>
      <xdr:spPr>
        <a:xfrm>
          <a:off x="12029440" y="17717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123190</xdr:rowOff>
    </xdr:from>
    <xdr:to>
      <xdr:col>67</xdr:col>
      <xdr:colOff>101600</xdr:colOff>
      <xdr:row>106</xdr:row>
      <xdr:rowOff>53340</xdr:rowOff>
    </xdr:to>
    <xdr:sp macro="" textlink="">
      <xdr:nvSpPr>
        <xdr:cNvPr id="774" name="フローチャート: 判断 773">
          <a:extLst>
            <a:ext uri="{FF2B5EF4-FFF2-40B4-BE49-F238E27FC236}">
              <a16:creationId xmlns:a16="http://schemas.microsoft.com/office/drawing/2014/main" id="{3F8FDA91-D883-4983-B33F-AA8666E5750D}"/>
            </a:ext>
          </a:extLst>
        </xdr:cNvPr>
        <xdr:cNvSpPr/>
      </xdr:nvSpPr>
      <xdr:spPr>
        <a:xfrm>
          <a:off x="11231880" y="17725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8965EAC4-901B-4467-A4A3-4D4F447DEB5E}"/>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34F940D8-4B9A-40CE-A6C8-E192611F7814}"/>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2819D1B1-0428-4E61-AB69-F76261B763C0}"/>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552BB3D5-7B33-4582-A8AC-6D0D15341071}"/>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DF288C99-8AB6-4F41-9C89-909C0053FD9B}"/>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108</xdr:row>
      <xdr:rowOff>22225</xdr:rowOff>
    </xdr:from>
    <xdr:to>
      <xdr:col>85</xdr:col>
      <xdr:colOff>177800</xdr:colOff>
      <xdr:row>108</xdr:row>
      <xdr:rowOff>123825</xdr:rowOff>
    </xdr:to>
    <xdr:sp macro="" textlink="">
      <xdr:nvSpPr>
        <xdr:cNvPr id="780" name="楕円 779">
          <a:extLst>
            <a:ext uri="{FF2B5EF4-FFF2-40B4-BE49-F238E27FC236}">
              <a16:creationId xmlns:a16="http://schemas.microsoft.com/office/drawing/2014/main" id="{A13E37DB-CCBA-4355-A089-F241005198FB}"/>
            </a:ext>
          </a:extLst>
        </xdr:cNvPr>
        <xdr:cNvSpPr/>
      </xdr:nvSpPr>
      <xdr:spPr>
        <a:xfrm>
          <a:off x="14325600" y="181273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635</xdr:rowOff>
    </xdr:from>
    <xdr:ext cx="405130" cy="259080"/>
    <xdr:sp macro="" textlink="">
      <xdr:nvSpPr>
        <xdr:cNvPr id="781" name="【公民館】&#10;有形固定資産減価償却率該当値テキスト">
          <a:extLst>
            <a:ext uri="{FF2B5EF4-FFF2-40B4-BE49-F238E27FC236}">
              <a16:creationId xmlns:a16="http://schemas.microsoft.com/office/drawing/2014/main" id="{BF63EE77-981B-4204-B96B-0EE464A0464B}"/>
            </a:ext>
          </a:extLst>
        </xdr:cNvPr>
        <xdr:cNvSpPr txBox="1"/>
      </xdr:nvSpPr>
      <xdr:spPr>
        <a:xfrm>
          <a:off x="14414500" y="18105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164465</xdr:rowOff>
    </xdr:from>
    <xdr:to>
      <xdr:col>81</xdr:col>
      <xdr:colOff>101600</xdr:colOff>
      <xdr:row>108</xdr:row>
      <xdr:rowOff>94615</xdr:rowOff>
    </xdr:to>
    <xdr:sp macro="" textlink="">
      <xdr:nvSpPr>
        <xdr:cNvPr id="782" name="楕円 781">
          <a:extLst>
            <a:ext uri="{FF2B5EF4-FFF2-40B4-BE49-F238E27FC236}">
              <a16:creationId xmlns:a16="http://schemas.microsoft.com/office/drawing/2014/main" id="{A061E1B2-89D5-4445-A6E9-A9634FE61726}"/>
            </a:ext>
          </a:extLst>
        </xdr:cNvPr>
        <xdr:cNvSpPr/>
      </xdr:nvSpPr>
      <xdr:spPr>
        <a:xfrm>
          <a:off x="13578840" y="1810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43815</xdr:rowOff>
    </xdr:from>
    <xdr:to>
      <xdr:col>85</xdr:col>
      <xdr:colOff>127000</xdr:colOff>
      <xdr:row>108</xdr:row>
      <xdr:rowOff>73025</xdr:rowOff>
    </xdr:to>
    <xdr:cxnSp macro="">
      <xdr:nvCxnSpPr>
        <xdr:cNvPr id="783" name="直線コネクタ 782">
          <a:extLst>
            <a:ext uri="{FF2B5EF4-FFF2-40B4-BE49-F238E27FC236}">
              <a16:creationId xmlns:a16="http://schemas.microsoft.com/office/drawing/2014/main" id="{F6166CF0-5428-4D7C-BBD5-EDA7701FF97D}"/>
            </a:ext>
          </a:extLst>
        </xdr:cNvPr>
        <xdr:cNvCxnSpPr/>
      </xdr:nvCxnSpPr>
      <xdr:spPr>
        <a:xfrm>
          <a:off x="13629640" y="18148935"/>
          <a:ext cx="7467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136525</xdr:rowOff>
    </xdr:from>
    <xdr:to>
      <xdr:col>76</xdr:col>
      <xdr:colOff>165100</xdr:colOff>
      <xdr:row>108</xdr:row>
      <xdr:rowOff>66675</xdr:rowOff>
    </xdr:to>
    <xdr:sp macro="" textlink="">
      <xdr:nvSpPr>
        <xdr:cNvPr id="784" name="楕円 783">
          <a:extLst>
            <a:ext uri="{FF2B5EF4-FFF2-40B4-BE49-F238E27FC236}">
              <a16:creationId xmlns:a16="http://schemas.microsoft.com/office/drawing/2014/main" id="{2DE50652-7F7F-4749-8A23-277E96EF8C03}"/>
            </a:ext>
          </a:extLst>
        </xdr:cNvPr>
        <xdr:cNvSpPr/>
      </xdr:nvSpPr>
      <xdr:spPr>
        <a:xfrm>
          <a:off x="12804140" y="18074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15875</xdr:rowOff>
    </xdr:from>
    <xdr:to>
      <xdr:col>81</xdr:col>
      <xdr:colOff>50800</xdr:colOff>
      <xdr:row>108</xdr:row>
      <xdr:rowOff>43815</xdr:rowOff>
    </xdr:to>
    <xdr:cxnSp macro="">
      <xdr:nvCxnSpPr>
        <xdr:cNvPr id="785" name="直線コネクタ 784">
          <a:extLst>
            <a:ext uri="{FF2B5EF4-FFF2-40B4-BE49-F238E27FC236}">
              <a16:creationId xmlns:a16="http://schemas.microsoft.com/office/drawing/2014/main" id="{DB6138AC-B03C-4903-ADB0-D5B2D08367C9}"/>
            </a:ext>
          </a:extLst>
        </xdr:cNvPr>
        <xdr:cNvCxnSpPr/>
      </xdr:nvCxnSpPr>
      <xdr:spPr>
        <a:xfrm>
          <a:off x="12854940" y="18120995"/>
          <a:ext cx="7747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110490</xdr:rowOff>
    </xdr:from>
    <xdr:to>
      <xdr:col>72</xdr:col>
      <xdr:colOff>38100</xdr:colOff>
      <xdr:row>108</xdr:row>
      <xdr:rowOff>40640</xdr:rowOff>
    </xdr:to>
    <xdr:sp macro="" textlink="">
      <xdr:nvSpPr>
        <xdr:cNvPr id="786" name="楕円 785">
          <a:extLst>
            <a:ext uri="{FF2B5EF4-FFF2-40B4-BE49-F238E27FC236}">
              <a16:creationId xmlns:a16="http://schemas.microsoft.com/office/drawing/2014/main" id="{F8637382-857F-4211-81D0-178845338E2D}"/>
            </a:ext>
          </a:extLst>
        </xdr:cNvPr>
        <xdr:cNvSpPr/>
      </xdr:nvSpPr>
      <xdr:spPr>
        <a:xfrm>
          <a:off x="12029440" y="18047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161290</xdr:rowOff>
    </xdr:from>
    <xdr:to>
      <xdr:col>76</xdr:col>
      <xdr:colOff>114300</xdr:colOff>
      <xdr:row>108</xdr:row>
      <xdr:rowOff>15875</xdr:rowOff>
    </xdr:to>
    <xdr:cxnSp macro="">
      <xdr:nvCxnSpPr>
        <xdr:cNvPr id="787" name="直線コネクタ 786">
          <a:extLst>
            <a:ext uri="{FF2B5EF4-FFF2-40B4-BE49-F238E27FC236}">
              <a16:creationId xmlns:a16="http://schemas.microsoft.com/office/drawing/2014/main" id="{086184E4-F511-42CB-A052-6E3AEBAB2BC7}"/>
            </a:ext>
          </a:extLst>
        </xdr:cNvPr>
        <xdr:cNvCxnSpPr/>
      </xdr:nvCxnSpPr>
      <xdr:spPr>
        <a:xfrm>
          <a:off x="12072620" y="18098770"/>
          <a:ext cx="7823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80645</xdr:rowOff>
    </xdr:from>
    <xdr:to>
      <xdr:col>67</xdr:col>
      <xdr:colOff>101600</xdr:colOff>
      <xdr:row>108</xdr:row>
      <xdr:rowOff>10795</xdr:rowOff>
    </xdr:to>
    <xdr:sp macro="" textlink="">
      <xdr:nvSpPr>
        <xdr:cNvPr id="788" name="楕円 787">
          <a:extLst>
            <a:ext uri="{FF2B5EF4-FFF2-40B4-BE49-F238E27FC236}">
              <a16:creationId xmlns:a16="http://schemas.microsoft.com/office/drawing/2014/main" id="{53C65931-288B-403A-AA27-90ED79E85E25}"/>
            </a:ext>
          </a:extLst>
        </xdr:cNvPr>
        <xdr:cNvSpPr/>
      </xdr:nvSpPr>
      <xdr:spPr>
        <a:xfrm>
          <a:off x="11231880" y="18018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132080</xdr:rowOff>
    </xdr:from>
    <xdr:to>
      <xdr:col>71</xdr:col>
      <xdr:colOff>177800</xdr:colOff>
      <xdr:row>107</xdr:row>
      <xdr:rowOff>161290</xdr:rowOff>
    </xdr:to>
    <xdr:cxnSp macro="">
      <xdr:nvCxnSpPr>
        <xdr:cNvPr id="789" name="直線コネクタ 788">
          <a:extLst>
            <a:ext uri="{FF2B5EF4-FFF2-40B4-BE49-F238E27FC236}">
              <a16:creationId xmlns:a16="http://schemas.microsoft.com/office/drawing/2014/main" id="{044A4404-A361-4CEF-85A0-D1219D87B3CA}"/>
            </a:ext>
          </a:extLst>
        </xdr:cNvPr>
        <xdr:cNvCxnSpPr/>
      </xdr:nvCxnSpPr>
      <xdr:spPr>
        <a:xfrm>
          <a:off x="11282680" y="18069560"/>
          <a:ext cx="78994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146685</xdr:rowOff>
    </xdr:from>
    <xdr:ext cx="405130" cy="256540"/>
    <xdr:sp macro="" textlink="">
      <xdr:nvSpPr>
        <xdr:cNvPr id="790" name="n_1aveValue【公民館】&#10;有形固定資産減価償却率">
          <a:extLst>
            <a:ext uri="{FF2B5EF4-FFF2-40B4-BE49-F238E27FC236}">
              <a16:creationId xmlns:a16="http://schemas.microsoft.com/office/drawing/2014/main" id="{7B819157-EE31-4DF3-8909-2BF2C9283F37}"/>
            </a:ext>
          </a:extLst>
        </xdr:cNvPr>
        <xdr:cNvSpPr txBox="1"/>
      </xdr:nvSpPr>
      <xdr:spPr>
        <a:xfrm>
          <a:off x="13437235" y="175812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89535</xdr:rowOff>
    </xdr:from>
    <xdr:ext cx="402590" cy="256540"/>
    <xdr:sp macro="" textlink="">
      <xdr:nvSpPr>
        <xdr:cNvPr id="791" name="n_2aveValue【公民館】&#10;有形固定資産減価償却率">
          <a:extLst>
            <a:ext uri="{FF2B5EF4-FFF2-40B4-BE49-F238E27FC236}">
              <a16:creationId xmlns:a16="http://schemas.microsoft.com/office/drawing/2014/main" id="{414F6EA6-5893-4C05-A763-ED8D5245D631}"/>
            </a:ext>
          </a:extLst>
        </xdr:cNvPr>
        <xdr:cNvSpPr txBox="1"/>
      </xdr:nvSpPr>
      <xdr:spPr>
        <a:xfrm>
          <a:off x="12675235" y="175240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61595</xdr:rowOff>
    </xdr:from>
    <xdr:ext cx="402590" cy="259080"/>
    <xdr:sp macro="" textlink="">
      <xdr:nvSpPr>
        <xdr:cNvPr id="792" name="n_3aveValue【公民館】&#10;有形固定資産減価償却率">
          <a:extLst>
            <a:ext uri="{FF2B5EF4-FFF2-40B4-BE49-F238E27FC236}">
              <a16:creationId xmlns:a16="http://schemas.microsoft.com/office/drawing/2014/main" id="{9A4F4D29-FB43-47C1-BC21-692B5E1C68B1}"/>
            </a:ext>
          </a:extLst>
        </xdr:cNvPr>
        <xdr:cNvSpPr txBox="1"/>
      </xdr:nvSpPr>
      <xdr:spPr>
        <a:xfrm>
          <a:off x="11900535" y="174961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69850</xdr:rowOff>
    </xdr:from>
    <xdr:ext cx="402590" cy="259080"/>
    <xdr:sp macro="" textlink="">
      <xdr:nvSpPr>
        <xdr:cNvPr id="793" name="n_4aveValue【公民館】&#10;有形固定資産減価償却率">
          <a:extLst>
            <a:ext uri="{FF2B5EF4-FFF2-40B4-BE49-F238E27FC236}">
              <a16:creationId xmlns:a16="http://schemas.microsoft.com/office/drawing/2014/main" id="{6B21A3E9-88B9-4CED-A574-A2863ADAD922}"/>
            </a:ext>
          </a:extLst>
        </xdr:cNvPr>
        <xdr:cNvSpPr txBox="1"/>
      </xdr:nvSpPr>
      <xdr:spPr>
        <a:xfrm>
          <a:off x="11102975" y="17504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86360</xdr:rowOff>
    </xdr:from>
    <xdr:ext cx="405130" cy="256540"/>
    <xdr:sp macro="" textlink="">
      <xdr:nvSpPr>
        <xdr:cNvPr id="794" name="n_1mainValue【公民館】&#10;有形固定資産減価償却率">
          <a:extLst>
            <a:ext uri="{FF2B5EF4-FFF2-40B4-BE49-F238E27FC236}">
              <a16:creationId xmlns:a16="http://schemas.microsoft.com/office/drawing/2014/main" id="{4C120387-376B-40BD-B75B-18C6DEA595CE}"/>
            </a:ext>
          </a:extLst>
        </xdr:cNvPr>
        <xdr:cNvSpPr txBox="1"/>
      </xdr:nvSpPr>
      <xdr:spPr>
        <a:xfrm>
          <a:off x="13437235" y="181914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57785</xdr:rowOff>
    </xdr:from>
    <xdr:ext cx="402590" cy="259080"/>
    <xdr:sp macro="" textlink="">
      <xdr:nvSpPr>
        <xdr:cNvPr id="795" name="n_2mainValue【公民館】&#10;有形固定資産減価償却率">
          <a:extLst>
            <a:ext uri="{FF2B5EF4-FFF2-40B4-BE49-F238E27FC236}">
              <a16:creationId xmlns:a16="http://schemas.microsoft.com/office/drawing/2014/main" id="{22D85235-E065-423D-933E-03E36A6F0605}"/>
            </a:ext>
          </a:extLst>
        </xdr:cNvPr>
        <xdr:cNvSpPr txBox="1"/>
      </xdr:nvSpPr>
      <xdr:spPr>
        <a:xfrm>
          <a:off x="12675235" y="18162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31750</xdr:rowOff>
    </xdr:from>
    <xdr:ext cx="402590" cy="256540"/>
    <xdr:sp macro="" textlink="">
      <xdr:nvSpPr>
        <xdr:cNvPr id="796" name="n_3mainValue【公民館】&#10;有形固定資産減価償却率">
          <a:extLst>
            <a:ext uri="{FF2B5EF4-FFF2-40B4-BE49-F238E27FC236}">
              <a16:creationId xmlns:a16="http://schemas.microsoft.com/office/drawing/2014/main" id="{390A56FC-D371-4D11-B70B-ED6D26F5B874}"/>
            </a:ext>
          </a:extLst>
        </xdr:cNvPr>
        <xdr:cNvSpPr txBox="1"/>
      </xdr:nvSpPr>
      <xdr:spPr>
        <a:xfrm>
          <a:off x="11900535" y="18136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1905</xdr:rowOff>
    </xdr:from>
    <xdr:ext cx="402590" cy="259080"/>
    <xdr:sp macro="" textlink="">
      <xdr:nvSpPr>
        <xdr:cNvPr id="797" name="n_4mainValue【公民館】&#10;有形固定資産減価償却率">
          <a:extLst>
            <a:ext uri="{FF2B5EF4-FFF2-40B4-BE49-F238E27FC236}">
              <a16:creationId xmlns:a16="http://schemas.microsoft.com/office/drawing/2014/main" id="{3D5C5830-1A36-4F30-8B73-7A035BDFE093}"/>
            </a:ext>
          </a:extLst>
        </xdr:cNvPr>
        <xdr:cNvSpPr txBox="1"/>
      </xdr:nvSpPr>
      <xdr:spPr>
        <a:xfrm>
          <a:off x="11102975" y="18107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85BFAB48-144F-4244-BACE-E60E1DAA033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5237B4B-AC89-43FE-AA57-E806CF179532}"/>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10EA478-2A8C-45F4-B7FE-07E4255DBD57}"/>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BE5BA59-ADF1-48EF-B33D-E9AB801A22EF}"/>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3907721B-949A-425D-9FAD-35C3F3AE415D}"/>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18F4BA2F-2C1B-49CC-AD62-6CE889F16852}"/>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9B2E2EEE-527A-4454-8142-89DFFD3C6C5A}"/>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2AEB05-3AA1-436F-B202-54C84350682F}"/>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06" name="テキスト ボックス 805">
          <a:extLst>
            <a:ext uri="{FF2B5EF4-FFF2-40B4-BE49-F238E27FC236}">
              <a16:creationId xmlns:a16="http://schemas.microsoft.com/office/drawing/2014/main" id="{E198053E-97EF-4743-AAB4-F052599E3CD7}"/>
            </a:ext>
          </a:extLst>
        </xdr:cNvPr>
        <xdr:cNvSpPr txBox="1"/>
      </xdr:nvSpPr>
      <xdr:spPr>
        <a:xfrm>
          <a:off x="16078200" y="1620774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3254C1D-3B4B-4F4A-AF3E-CD8E5C99FDF3}"/>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1DB615A5-B67C-4BAC-B087-7F692A097DE0}"/>
            </a:ext>
          </a:extLst>
        </xdr:cNvPr>
        <xdr:cNvCxnSpPr/>
      </xdr:nvCxnSpPr>
      <xdr:spPr>
        <a:xfrm>
          <a:off x="16093440" y="18070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4820" cy="259080"/>
    <xdr:sp macro="" textlink="">
      <xdr:nvSpPr>
        <xdr:cNvPr id="809" name="テキスト ボックス 808">
          <a:extLst>
            <a:ext uri="{FF2B5EF4-FFF2-40B4-BE49-F238E27FC236}">
              <a16:creationId xmlns:a16="http://schemas.microsoft.com/office/drawing/2014/main" id="{C7F535D7-C3DA-455A-8CCF-FBAEABB9A2D5}"/>
            </a:ext>
          </a:extLst>
        </xdr:cNvPr>
        <xdr:cNvSpPr txBox="1"/>
      </xdr:nvSpPr>
      <xdr:spPr>
        <a:xfrm>
          <a:off x="15694660" y="179324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173A966B-D024-4D73-BF01-D106D36EC26B}"/>
            </a:ext>
          </a:extLst>
        </xdr:cNvPr>
        <xdr:cNvCxnSpPr/>
      </xdr:nvCxnSpPr>
      <xdr:spPr>
        <a:xfrm>
          <a:off x="1609344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811" name="テキスト ボックス 810">
          <a:extLst>
            <a:ext uri="{FF2B5EF4-FFF2-40B4-BE49-F238E27FC236}">
              <a16:creationId xmlns:a16="http://schemas.microsoft.com/office/drawing/2014/main" id="{FF6BC140-E24E-4D8D-823C-B87EBD55E1A8}"/>
            </a:ext>
          </a:extLst>
        </xdr:cNvPr>
        <xdr:cNvSpPr txBox="1"/>
      </xdr:nvSpPr>
      <xdr:spPr>
        <a:xfrm>
          <a:off x="15694660" y="17372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D7F86196-A29D-4CC9-A68C-8F6E7E002CA5}"/>
            </a:ext>
          </a:extLst>
        </xdr:cNvPr>
        <xdr:cNvCxnSpPr/>
      </xdr:nvCxnSpPr>
      <xdr:spPr>
        <a:xfrm>
          <a:off x="16093440" y="169506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4820" cy="259080"/>
    <xdr:sp macro="" textlink="">
      <xdr:nvSpPr>
        <xdr:cNvPr id="813" name="テキスト ボックス 812">
          <a:extLst>
            <a:ext uri="{FF2B5EF4-FFF2-40B4-BE49-F238E27FC236}">
              <a16:creationId xmlns:a16="http://schemas.microsoft.com/office/drawing/2014/main" id="{722EF5A6-2749-4492-BFD1-F14C839B0515}"/>
            </a:ext>
          </a:extLst>
        </xdr:cNvPr>
        <xdr:cNvSpPr txBox="1"/>
      </xdr:nvSpPr>
      <xdr:spPr>
        <a:xfrm>
          <a:off x="15694660" y="16812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0EE55D2-9DA7-4179-A06F-8728059BA187}"/>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15" name="テキスト ボックス 814">
          <a:extLst>
            <a:ext uri="{FF2B5EF4-FFF2-40B4-BE49-F238E27FC236}">
              <a16:creationId xmlns:a16="http://schemas.microsoft.com/office/drawing/2014/main" id="{B9B37F55-2D19-4B85-A0C7-446BC5AA2FBE}"/>
            </a:ext>
          </a:extLst>
        </xdr:cNvPr>
        <xdr:cNvSpPr txBox="1"/>
      </xdr:nvSpPr>
      <xdr:spPr>
        <a:xfrm>
          <a:off x="15694660" y="162560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2318358-858B-4AD7-9BD6-E99101238AF9}"/>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101600</xdr:rowOff>
    </xdr:from>
    <xdr:to>
      <xdr:col>116</xdr:col>
      <xdr:colOff>62865</xdr:colOff>
      <xdr:row>107</xdr:row>
      <xdr:rowOff>110490</xdr:rowOff>
    </xdr:to>
    <xdr:cxnSp macro="">
      <xdr:nvCxnSpPr>
        <xdr:cNvPr id="817" name="直線コネクタ 816">
          <a:extLst>
            <a:ext uri="{FF2B5EF4-FFF2-40B4-BE49-F238E27FC236}">
              <a16:creationId xmlns:a16="http://schemas.microsoft.com/office/drawing/2014/main" id="{DC739FEB-9061-46F1-9867-91D51D32A149}"/>
            </a:ext>
          </a:extLst>
        </xdr:cNvPr>
        <xdr:cNvCxnSpPr/>
      </xdr:nvCxnSpPr>
      <xdr:spPr>
        <a:xfrm flipV="1">
          <a:off x="19509105" y="16865600"/>
          <a:ext cx="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114300</xdr:rowOff>
    </xdr:from>
    <xdr:ext cx="469900" cy="259080"/>
    <xdr:sp macro="" textlink="">
      <xdr:nvSpPr>
        <xdr:cNvPr id="818" name="【公民館】&#10;一人当たり面積最小値テキスト">
          <a:extLst>
            <a:ext uri="{FF2B5EF4-FFF2-40B4-BE49-F238E27FC236}">
              <a16:creationId xmlns:a16="http://schemas.microsoft.com/office/drawing/2014/main" id="{866A1260-99DE-422F-80C1-1DB2F521D61B}"/>
            </a:ext>
          </a:extLst>
        </xdr:cNvPr>
        <xdr:cNvSpPr txBox="1"/>
      </xdr:nvSpPr>
      <xdr:spPr>
        <a:xfrm>
          <a:off x="1954784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110490</xdr:rowOff>
    </xdr:from>
    <xdr:to>
      <xdr:col>116</xdr:col>
      <xdr:colOff>152400</xdr:colOff>
      <xdr:row>107</xdr:row>
      <xdr:rowOff>110490</xdr:rowOff>
    </xdr:to>
    <xdr:cxnSp macro="">
      <xdr:nvCxnSpPr>
        <xdr:cNvPr id="819" name="直線コネクタ 818">
          <a:extLst>
            <a:ext uri="{FF2B5EF4-FFF2-40B4-BE49-F238E27FC236}">
              <a16:creationId xmlns:a16="http://schemas.microsoft.com/office/drawing/2014/main" id="{8A2DDB8B-3DAB-42F0-BE22-91E0B7A8DC95}"/>
            </a:ext>
          </a:extLst>
        </xdr:cNvPr>
        <xdr:cNvCxnSpPr/>
      </xdr:nvCxnSpPr>
      <xdr:spPr>
        <a:xfrm>
          <a:off x="19443700" y="180479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48260</xdr:rowOff>
    </xdr:from>
    <xdr:ext cx="469900" cy="259080"/>
    <xdr:sp macro="" textlink="">
      <xdr:nvSpPr>
        <xdr:cNvPr id="820" name="【公民館】&#10;一人当たり面積最大値テキスト">
          <a:extLst>
            <a:ext uri="{FF2B5EF4-FFF2-40B4-BE49-F238E27FC236}">
              <a16:creationId xmlns:a16="http://schemas.microsoft.com/office/drawing/2014/main" id="{397A69A8-D146-4441-9829-7B24AD0DEA89}"/>
            </a:ext>
          </a:extLst>
        </xdr:cNvPr>
        <xdr:cNvSpPr txBox="1"/>
      </xdr:nvSpPr>
      <xdr:spPr>
        <a:xfrm>
          <a:off x="19547840" y="1664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101600</xdr:rowOff>
    </xdr:from>
    <xdr:to>
      <xdr:col>116</xdr:col>
      <xdr:colOff>152400</xdr:colOff>
      <xdr:row>100</xdr:row>
      <xdr:rowOff>101600</xdr:rowOff>
    </xdr:to>
    <xdr:cxnSp macro="">
      <xdr:nvCxnSpPr>
        <xdr:cNvPr id="821" name="直線コネクタ 820">
          <a:extLst>
            <a:ext uri="{FF2B5EF4-FFF2-40B4-BE49-F238E27FC236}">
              <a16:creationId xmlns:a16="http://schemas.microsoft.com/office/drawing/2014/main" id="{1E45D3C4-685E-405C-84B8-1B17B6CFBC4F}"/>
            </a:ext>
          </a:extLst>
        </xdr:cNvPr>
        <xdr:cNvCxnSpPr/>
      </xdr:nvCxnSpPr>
      <xdr:spPr>
        <a:xfrm>
          <a:off x="19443700" y="168656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119380</xdr:rowOff>
    </xdr:from>
    <xdr:ext cx="469900" cy="259080"/>
    <xdr:sp macro="" textlink="">
      <xdr:nvSpPr>
        <xdr:cNvPr id="822" name="【公民館】&#10;一人当たり面積平均値テキスト">
          <a:extLst>
            <a:ext uri="{FF2B5EF4-FFF2-40B4-BE49-F238E27FC236}">
              <a16:creationId xmlns:a16="http://schemas.microsoft.com/office/drawing/2014/main" id="{902F8EB3-4C83-4380-A028-969551A1B17A}"/>
            </a:ext>
          </a:extLst>
        </xdr:cNvPr>
        <xdr:cNvSpPr txBox="1"/>
      </xdr:nvSpPr>
      <xdr:spPr>
        <a:xfrm>
          <a:off x="19547840" y="177215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140970</xdr:rowOff>
    </xdr:from>
    <xdr:to>
      <xdr:col>116</xdr:col>
      <xdr:colOff>114300</xdr:colOff>
      <xdr:row>106</xdr:row>
      <xdr:rowOff>71120</xdr:rowOff>
    </xdr:to>
    <xdr:sp macro="" textlink="">
      <xdr:nvSpPr>
        <xdr:cNvPr id="823" name="フローチャート: 判断 822">
          <a:extLst>
            <a:ext uri="{FF2B5EF4-FFF2-40B4-BE49-F238E27FC236}">
              <a16:creationId xmlns:a16="http://schemas.microsoft.com/office/drawing/2014/main" id="{AAF339C0-840B-4080-8E07-FE2B4A448A73}"/>
            </a:ext>
          </a:extLst>
        </xdr:cNvPr>
        <xdr:cNvSpPr/>
      </xdr:nvSpPr>
      <xdr:spPr>
        <a:xfrm>
          <a:off x="19458940" y="17743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140335</xdr:rowOff>
    </xdr:from>
    <xdr:to>
      <xdr:col>112</xdr:col>
      <xdr:colOff>38100</xdr:colOff>
      <xdr:row>106</xdr:row>
      <xdr:rowOff>70485</xdr:rowOff>
    </xdr:to>
    <xdr:sp macro="" textlink="">
      <xdr:nvSpPr>
        <xdr:cNvPr id="824" name="フローチャート: 判断 823">
          <a:extLst>
            <a:ext uri="{FF2B5EF4-FFF2-40B4-BE49-F238E27FC236}">
              <a16:creationId xmlns:a16="http://schemas.microsoft.com/office/drawing/2014/main" id="{06964404-E5E6-4F69-8EBF-87CEB9281E2B}"/>
            </a:ext>
          </a:extLst>
        </xdr:cNvPr>
        <xdr:cNvSpPr/>
      </xdr:nvSpPr>
      <xdr:spPr>
        <a:xfrm>
          <a:off x="18735040" y="17742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825" name="フローチャート: 判断 824">
          <a:extLst>
            <a:ext uri="{FF2B5EF4-FFF2-40B4-BE49-F238E27FC236}">
              <a16:creationId xmlns:a16="http://schemas.microsoft.com/office/drawing/2014/main" id="{AF266764-6D57-4F3D-A849-B8A054336771}"/>
            </a:ext>
          </a:extLst>
        </xdr:cNvPr>
        <xdr:cNvSpPr/>
      </xdr:nvSpPr>
      <xdr:spPr>
        <a:xfrm>
          <a:off x="17937480" y="17727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136525</xdr:rowOff>
    </xdr:from>
    <xdr:to>
      <xdr:col>102</xdr:col>
      <xdr:colOff>165100</xdr:colOff>
      <xdr:row>106</xdr:row>
      <xdr:rowOff>66675</xdr:rowOff>
    </xdr:to>
    <xdr:sp macro="" textlink="">
      <xdr:nvSpPr>
        <xdr:cNvPr id="826" name="フローチャート: 判断 825">
          <a:extLst>
            <a:ext uri="{FF2B5EF4-FFF2-40B4-BE49-F238E27FC236}">
              <a16:creationId xmlns:a16="http://schemas.microsoft.com/office/drawing/2014/main" id="{705EA7C5-A389-4F7F-9D94-132D5AD9A384}"/>
            </a:ext>
          </a:extLst>
        </xdr:cNvPr>
        <xdr:cNvSpPr/>
      </xdr:nvSpPr>
      <xdr:spPr>
        <a:xfrm>
          <a:off x="17162780" y="17738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130810</xdr:rowOff>
    </xdr:from>
    <xdr:to>
      <xdr:col>98</xdr:col>
      <xdr:colOff>38100</xdr:colOff>
      <xdr:row>106</xdr:row>
      <xdr:rowOff>60960</xdr:rowOff>
    </xdr:to>
    <xdr:sp macro="" textlink="">
      <xdr:nvSpPr>
        <xdr:cNvPr id="827" name="フローチャート: 判断 826">
          <a:extLst>
            <a:ext uri="{FF2B5EF4-FFF2-40B4-BE49-F238E27FC236}">
              <a16:creationId xmlns:a16="http://schemas.microsoft.com/office/drawing/2014/main" id="{C88F11A3-44A7-45CD-999A-FF6707467A80}"/>
            </a:ext>
          </a:extLst>
        </xdr:cNvPr>
        <xdr:cNvSpPr/>
      </xdr:nvSpPr>
      <xdr:spPr>
        <a:xfrm>
          <a:off x="16388080" y="17733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FF3EFCC7-6C41-4DA3-A7D0-B791C957A058}"/>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CB4B2F75-487C-411F-B2B0-7BE09960C822}"/>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CE6D5045-CF82-4E61-9A14-1EA36B83F0AB}"/>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3BA075D8-B20D-4EE6-985A-2BA5483FECA8}"/>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2069219B-5BC2-4978-99C9-76B9B33B5700}"/>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76200</xdr:rowOff>
    </xdr:from>
    <xdr:to>
      <xdr:col>116</xdr:col>
      <xdr:colOff>114300</xdr:colOff>
      <xdr:row>106</xdr:row>
      <xdr:rowOff>6350</xdr:rowOff>
    </xdr:to>
    <xdr:sp macro="" textlink="">
      <xdr:nvSpPr>
        <xdr:cNvPr id="833" name="楕円 832">
          <a:extLst>
            <a:ext uri="{FF2B5EF4-FFF2-40B4-BE49-F238E27FC236}">
              <a16:creationId xmlns:a16="http://schemas.microsoft.com/office/drawing/2014/main" id="{BE805584-69E3-45E1-A9BF-6A5025829B37}"/>
            </a:ext>
          </a:extLst>
        </xdr:cNvPr>
        <xdr:cNvSpPr/>
      </xdr:nvSpPr>
      <xdr:spPr>
        <a:xfrm>
          <a:off x="19458940" y="17678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99060</xdr:rowOff>
    </xdr:from>
    <xdr:ext cx="469900" cy="256540"/>
    <xdr:sp macro="" textlink="">
      <xdr:nvSpPr>
        <xdr:cNvPr id="834" name="【公民館】&#10;一人当たり面積該当値テキスト">
          <a:extLst>
            <a:ext uri="{FF2B5EF4-FFF2-40B4-BE49-F238E27FC236}">
              <a16:creationId xmlns:a16="http://schemas.microsoft.com/office/drawing/2014/main" id="{BE611CEB-E6B9-48E0-BE4D-7A0567225539}"/>
            </a:ext>
          </a:extLst>
        </xdr:cNvPr>
        <xdr:cNvSpPr txBox="1"/>
      </xdr:nvSpPr>
      <xdr:spPr>
        <a:xfrm>
          <a:off x="19547840" y="175336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81280</xdr:rowOff>
    </xdr:from>
    <xdr:to>
      <xdr:col>112</xdr:col>
      <xdr:colOff>38100</xdr:colOff>
      <xdr:row>106</xdr:row>
      <xdr:rowOff>11430</xdr:rowOff>
    </xdr:to>
    <xdr:sp macro="" textlink="">
      <xdr:nvSpPr>
        <xdr:cNvPr id="835" name="楕円 834">
          <a:extLst>
            <a:ext uri="{FF2B5EF4-FFF2-40B4-BE49-F238E27FC236}">
              <a16:creationId xmlns:a16="http://schemas.microsoft.com/office/drawing/2014/main" id="{7A5C8978-9B3B-4E4B-82C4-7129B7BD00D4}"/>
            </a:ext>
          </a:extLst>
        </xdr:cNvPr>
        <xdr:cNvSpPr/>
      </xdr:nvSpPr>
      <xdr:spPr>
        <a:xfrm>
          <a:off x="18735040" y="17683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127000</xdr:rowOff>
    </xdr:from>
    <xdr:to>
      <xdr:col>116</xdr:col>
      <xdr:colOff>63500</xdr:colOff>
      <xdr:row>105</xdr:row>
      <xdr:rowOff>132080</xdr:rowOff>
    </xdr:to>
    <xdr:cxnSp macro="">
      <xdr:nvCxnSpPr>
        <xdr:cNvPr id="836" name="直線コネクタ 835">
          <a:extLst>
            <a:ext uri="{FF2B5EF4-FFF2-40B4-BE49-F238E27FC236}">
              <a16:creationId xmlns:a16="http://schemas.microsoft.com/office/drawing/2014/main" id="{191B42E3-5E29-4FAC-ABE7-BA414E073463}"/>
            </a:ext>
          </a:extLst>
        </xdr:cNvPr>
        <xdr:cNvCxnSpPr/>
      </xdr:nvCxnSpPr>
      <xdr:spPr>
        <a:xfrm flipV="1">
          <a:off x="18778220" y="17729200"/>
          <a:ext cx="7315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85090</xdr:rowOff>
    </xdr:from>
    <xdr:to>
      <xdr:col>107</xdr:col>
      <xdr:colOff>101600</xdr:colOff>
      <xdr:row>106</xdr:row>
      <xdr:rowOff>15240</xdr:rowOff>
    </xdr:to>
    <xdr:sp macro="" textlink="">
      <xdr:nvSpPr>
        <xdr:cNvPr id="837" name="楕円 836">
          <a:extLst>
            <a:ext uri="{FF2B5EF4-FFF2-40B4-BE49-F238E27FC236}">
              <a16:creationId xmlns:a16="http://schemas.microsoft.com/office/drawing/2014/main" id="{A6B6EACE-7FA8-4F45-913F-741AAA77399E}"/>
            </a:ext>
          </a:extLst>
        </xdr:cNvPr>
        <xdr:cNvSpPr/>
      </xdr:nvSpPr>
      <xdr:spPr>
        <a:xfrm>
          <a:off x="17937480" y="17687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132080</xdr:rowOff>
    </xdr:from>
    <xdr:to>
      <xdr:col>111</xdr:col>
      <xdr:colOff>177800</xdr:colOff>
      <xdr:row>105</xdr:row>
      <xdr:rowOff>135890</xdr:rowOff>
    </xdr:to>
    <xdr:cxnSp macro="">
      <xdr:nvCxnSpPr>
        <xdr:cNvPr id="838" name="直線コネクタ 837">
          <a:extLst>
            <a:ext uri="{FF2B5EF4-FFF2-40B4-BE49-F238E27FC236}">
              <a16:creationId xmlns:a16="http://schemas.microsoft.com/office/drawing/2014/main" id="{F0C489DA-F841-4F35-95FB-EF15B7385EDE}"/>
            </a:ext>
          </a:extLst>
        </xdr:cNvPr>
        <xdr:cNvCxnSpPr/>
      </xdr:nvCxnSpPr>
      <xdr:spPr>
        <a:xfrm flipV="1">
          <a:off x="17988280" y="17734280"/>
          <a:ext cx="78994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88900</xdr:rowOff>
    </xdr:from>
    <xdr:to>
      <xdr:col>102</xdr:col>
      <xdr:colOff>165100</xdr:colOff>
      <xdr:row>106</xdr:row>
      <xdr:rowOff>19050</xdr:rowOff>
    </xdr:to>
    <xdr:sp macro="" textlink="">
      <xdr:nvSpPr>
        <xdr:cNvPr id="839" name="楕円 838">
          <a:extLst>
            <a:ext uri="{FF2B5EF4-FFF2-40B4-BE49-F238E27FC236}">
              <a16:creationId xmlns:a16="http://schemas.microsoft.com/office/drawing/2014/main" id="{A5E82C32-DC76-4A00-87B1-F2BEFD6223F7}"/>
            </a:ext>
          </a:extLst>
        </xdr:cNvPr>
        <xdr:cNvSpPr/>
      </xdr:nvSpPr>
      <xdr:spPr>
        <a:xfrm>
          <a:off x="17162780" y="17691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135890</xdr:rowOff>
    </xdr:from>
    <xdr:to>
      <xdr:col>107</xdr:col>
      <xdr:colOff>50800</xdr:colOff>
      <xdr:row>105</xdr:row>
      <xdr:rowOff>139700</xdr:rowOff>
    </xdr:to>
    <xdr:cxnSp macro="">
      <xdr:nvCxnSpPr>
        <xdr:cNvPr id="840" name="直線コネクタ 839">
          <a:extLst>
            <a:ext uri="{FF2B5EF4-FFF2-40B4-BE49-F238E27FC236}">
              <a16:creationId xmlns:a16="http://schemas.microsoft.com/office/drawing/2014/main" id="{F97FEFDF-81FE-4BC4-ADD5-B39B1EA6632E}"/>
            </a:ext>
          </a:extLst>
        </xdr:cNvPr>
        <xdr:cNvCxnSpPr/>
      </xdr:nvCxnSpPr>
      <xdr:spPr>
        <a:xfrm flipV="1">
          <a:off x="17213580" y="17738090"/>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94615</xdr:rowOff>
    </xdr:from>
    <xdr:to>
      <xdr:col>98</xdr:col>
      <xdr:colOff>38100</xdr:colOff>
      <xdr:row>106</xdr:row>
      <xdr:rowOff>24765</xdr:rowOff>
    </xdr:to>
    <xdr:sp macro="" textlink="">
      <xdr:nvSpPr>
        <xdr:cNvPr id="841" name="楕円 840">
          <a:extLst>
            <a:ext uri="{FF2B5EF4-FFF2-40B4-BE49-F238E27FC236}">
              <a16:creationId xmlns:a16="http://schemas.microsoft.com/office/drawing/2014/main" id="{E90176E1-8C8C-4B2B-B72E-24485B1BE054}"/>
            </a:ext>
          </a:extLst>
        </xdr:cNvPr>
        <xdr:cNvSpPr/>
      </xdr:nvSpPr>
      <xdr:spPr>
        <a:xfrm>
          <a:off x="16388080" y="17696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139700</xdr:rowOff>
    </xdr:from>
    <xdr:to>
      <xdr:col>102</xdr:col>
      <xdr:colOff>114300</xdr:colOff>
      <xdr:row>105</xdr:row>
      <xdr:rowOff>145415</xdr:rowOff>
    </xdr:to>
    <xdr:cxnSp macro="">
      <xdr:nvCxnSpPr>
        <xdr:cNvPr id="842" name="直線コネクタ 841">
          <a:extLst>
            <a:ext uri="{FF2B5EF4-FFF2-40B4-BE49-F238E27FC236}">
              <a16:creationId xmlns:a16="http://schemas.microsoft.com/office/drawing/2014/main" id="{AC05ACB0-04AE-44D7-9BAA-7323821443AB}"/>
            </a:ext>
          </a:extLst>
        </xdr:cNvPr>
        <xdr:cNvCxnSpPr/>
      </xdr:nvCxnSpPr>
      <xdr:spPr>
        <a:xfrm flipV="1">
          <a:off x="16431260" y="1774190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61595</xdr:rowOff>
    </xdr:from>
    <xdr:ext cx="469900" cy="259080"/>
    <xdr:sp macro="" textlink="">
      <xdr:nvSpPr>
        <xdr:cNvPr id="843" name="n_1aveValue【公民館】&#10;一人当たり面積">
          <a:extLst>
            <a:ext uri="{FF2B5EF4-FFF2-40B4-BE49-F238E27FC236}">
              <a16:creationId xmlns:a16="http://schemas.microsoft.com/office/drawing/2014/main" id="{E029A43F-9B0E-488C-A3B9-EF8E8D204980}"/>
            </a:ext>
          </a:extLst>
        </xdr:cNvPr>
        <xdr:cNvSpPr txBox="1"/>
      </xdr:nvSpPr>
      <xdr:spPr>
        <a:xfrm>
          <a:off x="18561050" y="17831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46990</xdr:rowOff>
    </xdr:from>
    <xdr:ext cx="467360" cy="259080"/>
    <xdr:sp macro="" textlink="">
      <xdr:nvSpPr>
        <xdr:cNvPr id="844" name="n_2aveValue【公民館】&#10;一人当たり面積">
          <a:extLst>
            <a:ext uri="{FF2B5EF4-FFF2-40B4-BE49-F238E27FC236}">
              <a16:creationId xmlns:a16="http://schemas.microsoft.com/office/drawing/2014/main" id="{48C981E9-6F06-4B99-A35F-141612ADD45F}"/>
            </a:ext>
          </a:extLst>
        </xdr:cNvPr>
        <xdr:cNvSpPr txBox="1"/>
      </xdr:nvSpPr>
      <xdr:spPr>
        <a:xfrm>
          <a:off x="17776190" y="17816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57785</xdr:rowOff>
    </xdr:from>
    <xdr:ext cx="467360" cy="259080"/>
    <xdr:sp macro="" textlink="">
      <xdr:nvSpPr>
        <xdr:cNvPr id="845" name="n_3aveValue【公民館】&#10;一人当たり面積">
          <a:extLst>
            <a:ext uri="{FF2B5EF4-FFF2-40B4-BE49-F238E27FC236}">
              <a16:creationId xmlns:a16="http://schemas.microsoft.com/office/drawing/2014/main" id="{B64563F0-4B96-4DC5-9C5B-53B986CC467A}"/>
            </a:ext>
          </a:extLst>
        </xdr:cNvPr>
        <xdr:cNvSpPr txBox="1"/>
      </xdr:nvSpPr>
      <xdr:spPr>
        <a:xfrm>
          <a:off x="17001490" y="17827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52070</xdr:rowOff>
    </xdr:from>
    <xdr:ext cx="467360" cy="256540"/>
    <xdr:sp macro="" textlink="">
      <xdr:nvSpPr>
        <xdr:cNvPr id="846" name="n_4aveValue【公民館】&#10;一人当たり面積">
          <a:extLst>
            <a:ext uri="{FF2B5EF4-FFF2-40B4-BE49-F238E27FC236}">
              <a16:creationId xmlns:a16="http://schemas.microsoft.com/office/drawing/2014/main" id="{C96FAD26-372D-4961-8E48-E88C45297B21}"/>
            </a:ext>
          </a:extLst>
        </xdr:cNvPr>
        <xdr:cNvSpPr txBox="1"/>
      </xdr:nvSpPr>
      <xdr:spPr>
        <a:xfrm>
          <a:off x="16226790" y="17821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27940</xdr:rowOff>
    </xdr:from>
    <xdr:ext cx="469900" cy="259080"/>
    <xdr:sp macro="" textlink="">
      <xdr:nvSpPr>
        <xdr:cNvPr id="847" name="n_1mainValue【公民館】&#10;一人当たり面積">
          <a:extLst>
            <a:ext uri="{FF2B5EF4-FFF2-40B4-BE49-F238E27FC236}">
              <a16:creationId xmlns:a16="http://schemas.microsoft.com/office/drawing/2014/main" id="{BF3178D6-372C-4CC1-86BA-9DB1C9F3C096}"/>
            </a:ext>
          </a:extLst>
        </xdr:cNvPr>
        <xdr:cNvSpPr txBox="1"/>
      </xdr:nvSpPr>
      <xdr:spPr>
        <a:xfrm>
          <a:off x="18561050" y="17462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31750</xdr:rowOff>
    </xdr:from>
    <xdr:ext cx="467360" cy="256540"/>
    <xdr:sp macro="" textlink="">
      <xdr:nvSpPr>
        <xdr:cNvPr id="848" name="n_2mainValue【公民館】&#10;一人当たり面積">
          <a:extLst>
            <a:ext uri="{FF2B5EF4-FFF2-40B4-BE49-F238E27FC236}">
              <a16:creationId xmlns:a16="http://schemas.microsoft.com/office/drawing/2014/main" id="{C5666F5C-C317-4B0A-95C2-E2AA88EF9AB4}"/>
            </a:ext>
          </a:extLst>
        </xdr:cNvPr>
        <xdr:cNvSpPr txBox="1"/>
      </xdr:nvSpPr>
      <xdr:spPr>
        <a:xfrm>
          <a:off x="17776190" y="17466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35560</xdr:rowOff>
    </xdr:from>
    <xdr:ext cx="467360" cy="259080"/>
    <xdr:sp macro="" textlink="">
      <xdr:nvSpPr>
        <xdr:cNvPr id="849" name="n_3mainValue【公民館】&#10;一人当たり面積">
          <a:extLst>
            <a:ext uri="{FF2B5EF4-FFF2-40B4-BE49-F238E27FC236}">
              <a16:creationId xmlns:a16="http://schemas.microsoft.com/office/drawing/2014/main" id="{0F0EB784-AE75-4A3E-9E08-4D1895974E14}"/>
            </a:ext>
          </a:extLst>
        </xdr:cNvPr>
        <xdr:cNvSpPr txBox="1"/>
      </xdr:nvSpPr>
      <xdr:spPr>
        <a:xfrm>
          <a:off x="17001490" y="17470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41275</xdr:rowOff>
    </xdr:from>
    <xdr:ext cx="467360" cy="256540"/>
    <xdr:sp macro="" textlink="">
      <xdr:nvSpPr>
        <xdr:cNvPr id="850" name="n_4mainValue【公民館】&#10;一人当たり面積">
          <a:extLst>
            <a:ext uri="{FF2B5EF4-FFF2-40B4-BE49-F238E27FC236}">
              <a16:creationId xmlns:a16="http://schemas.microsoft.com/office/drawing/2014/main" id="{58CC3DE7-F165-4F89-825F-D58B62474811}"/>
            </a:ext>
          </a:extLst>
        </xdr:cNvPr>
        <xdr:cNvSpPr txBox="1"/>
      </xdr:nvSpPr>
      <xdr:spPr>
        <a:xfrm>
          <a:off x="16226790" y="174758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59179B4-E4B6-4DF4-826E-D2D027B9E01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A33593D2-9C93-455B-B353-9BB26F624BC7}"/>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701458B7-CD09-482B-83D2-01684185DB58}"/>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Ｐゴシック"/>
              <a:ea typeface="ＭＳ Ｐゴシック"/>
              <a:cs typeface="+mn-cs"/>
            </a:rPr>
            <a:t>　道路、橋りょう・トンネル、児童館については、類似団体内平均と同程度であり、適切な維持管理を行っている。</a:t>
          </a:r>
          <a:endParaRPr lang="en-US" altLang="ja-JP" sz="1100" b="0" i="0" baseline="0">
            <a:solidFill>
              <a:schemeClr val="dk1"/>
            </a:solidFill>
            <a:effectLst/>
            <a:latin typeface="ＭＳ Ｐゴシック"/>
            <a:ea typeface="ＭＳ Ｐゴシック"/>
            <a:cs typeface="+mn-cs"/>
          </a:endParaRPr>
        </a:p>
        <a:p>
          <a:pPr eaLnBrk="1" fontAlgn="auto" latinLnBrk="0" hangingPunct="1"/>
          <a:r>
            <a:rPr lang="ja-JP" altLang="en-US" sz="1100" b="0" i="0" baseline="0">
              <a:solidFill>
                <a:schemeClr val="dk1"/>
              </a:solidFill>
              <a:effectLst/>
              <a:latin typeface="ＭＳ Ｐゴシック"/>
              <a:ea typeface="ＭＳ Ｐゴシック"/>
              <a:cs typeface="+mn-cs"/>
            </a:rPr>
            <a:t>　ま</a:t>
          </a:r>
          <a:r>
            <a:rPr lang="ja-JP" altLang="ja-JP" sz="1100" b="0" i="0" baseline="0">
              <a:solidFill>
                <a:schemeClr val="dk1"/>
              </a:solidFill>
              <a:effectLst/>
              <a:latin typeface="ＭＳ Ｐゴシック"/>
              <a:ea typeface="ＭＳ Ｐゴシック"/>
              <a:cs typeface="+mn-cs"/>
            </a:rPr>
            <a:t>た、認定子ども園等、学校施設、公営住宅、公民館は</a:t>
          </a:r>
          <a:r>
            <a:rPr lang="ja-JP" altLang="en-US" sz="1100" b="0" i="0" baseline="0">
              <a:solidFill>
                <a:schemeClr val="dk1"/>
              </a:solidFill>
              <a:effectLst/>
              <a:latin typeface="ＭＳ Ｐゴシック"/>
              <a:ea typeface="ＭＳ Ｐゴシック"/>
              <a:cs typeface="+mn-cs"/>
            </a:rPr>
            <a:t>建築から</a:t>
          </a:r>
          <a:r>
            <a:rPr lang="en-US" altLang="ja-JP" sz="1100" b="0" i="0" baseline="0">
              <a:solidFill>
                <a:schemeClr val="dk1"/>
              </a:solidFill>
              <a:effectLst/>
              <a:latin typeface="ＭＳ Ｐゴシック"/>
              <a:ea typeface="ＭＳ Ｐゴシック"/>
              <a:cs typeface="+mn-cs"/>
            </a:rPr>
            <a:t>30</a:t>
          </a:r>
          <a:r>
            <a:rPr lang="ja-JP" altLang="en-US" sz="1100" b="0" i="0" baseline="0">
              <a:solidFill>
                <a:schemeClr val="dk1"/>
              </a:solidFill>
              <a:effectLst/>
              <a:latin typeface="ＭＳ Ｐゴシック"/>
              <a:ea typeface="ＭＳ Ｐゴシック"/>
              <a:cs typeface="+mn-cs"/>
            </a:rPr>
            <a:t>年以上経過した建物も多く</a:t>
          </a:r>
          <a:r>
            <a:rPr lang="ja-JP" altLang="ja-JP" sz="1100" b="0" i="0" baseline="0">
              <a:solidFill>
                <a:schemeClr val="dk1"/>
              </a:solidFill>
              <a:effectLst/>
              <a:latin typeface="ＭＳ Ｐゴシック"/>
              <a:ea typeface="ＭＳ Ｐゴシック"/>
              <a:cs typeface="+mn-cs"/>
            </a:rPr>
            <a:t>老朽化</a:t>
          </a:r>
          <a:r>
            <a:rPr lang="ja-JP" altLang="en-US" sz="1100" b="0" i="0" baseline="0">
              <a:solidFill>
                <a:schemeClr val="dk1"/>
              </a:solidFill>
              <a:effectLst/>
              <a:latin typeface="ＭＳ Ｐゴシック"/>
              <a:ea typeface="ＭＳ Ｐゴシック"/>
              <a:cs typeface="+mn-cs"/>
            </a:rPr>
            <a:t>が</a:t>
          </a:r>
          <a:r>
            <a:rPr lang="ja-JP" altLang="ja-JP" sz="1100" b="0" i="0" baseline="0">
              <a:solidFill>
                <a:schemeClr val="dk1"/>
              </a:solidFill>
              <a:effectLst/>
              <a:latin typeface="ＭＳ Ｐゴシック"/>
              <a:ea typeface="ＭＳ Ｐゴシック"/>
              <a:cs typeface="+mn-cs"/>
            </a:rPr>
            <a:t>進んで</a:t>
          </a:r>
          <a:r>
            <a:rPr lang="ja-JP" altLang="en-US" sz="1100" b="0" i="0" baseline="0">
              <a:solidFill>
                <a:schemeClr val="dk1"/>
              </a:solidFill>
              <a:effectLst/>
              <a:latin typeface="ＭＳ Ｐゴシック"/>
              <a:ea typeface="ＭＳ Ｐゴシック"/>
              <a:cs typeface="+mn-cs"/>
            </a:rPr>
            <a:t>おり</a:t>
          </a:r>
          <a:r>
            <a:rPr lang="ja-JP" altLang="ja-JP" sz="1100" b="0" i="0" baseline="0">
              <a:solidFill>
                <a:schemeClr val="dk1"/>
              </a:solidFill>
              <a:effectLst/>
              <a:latin typeface="ＭＳ Ｐゴシック"/>
              <a:ea typeface="ＭＳ Ｐゴシック"/>
              <a:cs typeface="+mn-cs"/>
            </a:rPr>
            <a:t>、類似団体内平均よりもやや高い水準となっている。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学校施設は平成</a:t>
          </a:r>
          <a:r>
            <a:rPr kumimoji="1" lang="en-US" altLang="ja-JP" sz="1100" b="0" i="0" baseline="0">
              <a:solidFill>
                <a:schemeClr val="dk1"/>
              </a:solidFill>
              <a:effectLst/>
              <a:latin typeface="ＭＳ Ｐゴシック"/>
              <a:ea typeface="ＭＳ Ｐゴシック"/>
              <a:cs typeface="+mn-cs"/>
            </a:rPr>
            <a:t>30</a:t>
          </a:r>
          <a:r>
            <a:rPr kumimoji="1" lang="ja-JP" altLang="ja-JP" sz="1100" b="0" i="0" baseline="0">
              <a:solidFill>
                <a:schemeClr val="dk1"/>
              </a:solidFill>
              <a:effectLst/>
              <a:latin typeface="ＭＳ Ｐゴシック"/>
              <a:ea typeface="ＭＳ Ｐゴシック"/>
              <a:cs typeface="+mn-cs"/>
            </a:rPr>
            <a:t>年度に個別施設計画を策定しているので、適切な維持管理・長寿命化を計画的に行っていく。</a:t>
          </a:r>
          <a:endParaRPr kumimoji="1" lang="en-US" altLang="ja-JP" sz="1100" b="0" i="0" baseline="0">
            <a:solidFill>
              <a:schemeClr val="dk1"/>
            </a:solidFill>
            <a:effectLst/>
            <a:latin typeface="ＭＳ Ｐゴシック"/>
            <a:ea typeface="ＭＳ Ｐゴシック"/>
            <a:cs typeface="+mn-cs"/>
          </a:endParaRPr>
        </a:p>
        <a:p>
          <a:r>
            <a:rPr kumimoji="1" lang="ja-JP" altLang="en-US" sz="1100" b="0" i="0" baseline="0">
              <a:solidFill>
                <a:schemeClr val="dk1"/>
              </a:solidFill>
              <a:effectLst/>
              <a:latin typeface="ＭＳ Ｐゴシック"/>
              <a:ea typeface="ＭＳ Ｐゴシック"/>
              <a:cs typeface="+mn-cs"/>
            </a:rPr>
            <a:t>　</a:t>
          </a:r>
          <a:r>
            <a:rPr kumimoji="1" lang="ja-JP" altLang="ja-JP" sz="1100" b="0" i="0" baseline="0">
              <a:solidFill>
                <a:schemeClr val="dk1"/>
              </a:solidFill>
              <a:effectLst/>
              <a:latin typeface="ＭＳ Ｐゴシック"/>
              <a:ea typeface="ＭＳ Ｐゴシック"/>
              <a:cs typeface="+mn-cs"/>
            </a:rPr>
            <a:t>それ以外の施設についても、令和元年度に個別施設計画を策定しており、今後計画に沿って維持管理・長寿命化等を行い、統合・廃止など多角的に検討していく必要がある。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39A8A2-8313-418C-84F0-77CCEC423371}"/>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4BE1D5-366D-446B-AB2D-7C031882B1A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531809-D593-4F48-B620-1843C32BCD7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2B3DF7-39BB-4987-8B7A-26AF87DC1D7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3C02E8-5E83-427C-9A64-E99E3A0D4D9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C76A36-8336-43A1-BFFC-986D1D86D89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C302B6-4340-4C05-8341-1EDBB6C4C83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BC14FF-78CF-4440-8822-718EE1B1F31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ACAC92-CABA-4F01-89F8-85F3D6F0E58F}"/>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D84375-AAB9-46A6-9638-ACAD1DF3B421}"/>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2A97DF-F341-412B-87A8-E0573DB59692}"/>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1DB402-AB31-475D-B979-E38F7F5A6BBA}"/>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E280BF-791D-48C5-96FC-6774B01643C3}"/>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829A01-EB1E-4DF4-9D23-EA504B713C5F}"/>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165C9D-970C-4F8F-8F9B-656CCD743E07}"/>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131E7A4-2485-4979-AA49-24BF4F7CE058}"/>
            </a:ext>
          </a:extLst>
        </xdr:cNvPr>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9DFA9C-C93F-4BA3-922A-43842AA7A52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4333D1-CB9B-4AA8-95A5-3C823147C52D}"/>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856473-488D-413E-82EB-9F8C35562047}"/>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23CF98-603D-41FB-A4AF-EC3E83172311}"/>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43222C-A71E-4930-A934-9D2D9773A60C}"/>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9160D1-A9B3-4307-AE5F-588BA92E519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04FB8A-A651-40F6-92E2-89041B29391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5BB5BC-4803-4381-8592-CE93817D7A33}"/>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A479C1-7469-473D-850F-EC0C1C1DCC1E}"/>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77532E-A039-4E09-900B-2456F9A6CC14}"/>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C3BD2A-425B-4378-81E3-8BA2BF053D38}"/>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2F8EF41C-6F1A-4CA8-8169-5C5FBE4CD2BB}"/>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B5D0A2F-296A-4273-B7BB-6BBB7AA97130}"/>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CCE5A46-9BCB-4185-820A-E9238BB27DAE}"/>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C3165EAC-B020-4BEF-ABDF-7ADB2270E0CE}"/>
            </a:ext>
          </a:extLst>
        </xdr:cNvPr>
        <xdr:cNvSpPr txBox="1"/>
      </xdr:nvSpPr>
      <xdr:spPr>
        <a:xfrm>
          <a:off x="629920" y="366649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89BA99-A4F8-499A-8502-AB72F49EEB1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EF29A3-CE24-4445-BBDF-6C864F7150A4}"/>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4883E8-E108-4153-9945-7710F31CB272}"/>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78C1AA-39B2-483C-AF26-536877F3E248}"/>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D0C02F-D359-4B1C-80F4-FAFAD26FF74A}"/>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94EBEA-B70D-4F72-B6A9-076E888DCADB}"/>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2B4D1A-2468-47B9-9D3C-E2C32B7F5EA9}"/>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8E7014-D384-4132-AC0B-C24E8DBC6591}"/>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1A8C387C-A093-4690-B495-6387DF88BF2C}"/>
            </a:ext>
          </a:extLst>
        </xdr:cNvPr>
        <xdr:cNvSpPr txBox="1"/>
      </xdr:nvSpPr>
      <xdr:spPr>
        <a:xfrm>
          <a:off x="655320" y="50292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B5082D-5A94-4DF4-B802-1B8C554DDA2F}"/>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CFF42F08-124C-4C58-B824-2D8D6C596AED}"/>
            </a:ext>
          </a:extLst>
        </xdr:cNvPr>
        <xdr:cNvSpPr txBox="1"/>
      </xdr:nvSpPr>
      <xdr:spPr>
        <a:xfrm>
          <a:off x="271780" y="7313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3EAD697-0004-4B94-9B33-474C7EF4CE78}"/>
            </a:ext>
          </a:extLst>
        </xdr:cNvPr>
        <xdr:cNvCxnSpPr/>
      </xdr:nvCxnSpPr>
      <xdr:spPr>
        <a:xfrm>
          <a:off x="670560" y="7133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C0FC6F81-DA88-4A43-A1CA-FF71E929C537}"/>
            </a:ext>
          </a:extLst>
        </xdr:cNvPr>
        <xdr:cNvSpPr txBox="1"/>
      </xdr:nvSpPr>
      <xdr:spPr>
        <a:xfrm>
          <a:off x="271780" y="6995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4DB679DD-DFFE-4B4D-97D8-F31A0D8E9F4D}"/>
            </a:ext>
          </a:extLst>
        </xdr:cNvPr>
        <xdr:cNvCxnSpPr/>
      </xdr:nvCxnSpPr>
      <xdr:spPr>
        <a:xfrm>
          <a:off x="670560" y="68148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5BA0BEFA-8C6F-4650-8B3D-940F36DBEB90}"/>
            </a:ext>
          </a:extLst>
        </xdr:cNvPr>
        <xdr:cNvSpPr txBox="1"/>
      </xdr:nvSpPr>
      <xdr:spPr>
        <a:xfrm>
          <a:off x="33591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64D79E71-BDD4-47CC-AD52-470A8EB6D15C}"/>
            </a:ext>
          </a:extLst>
        </xdr:cNvPr>
        <xdr:cNvCxnSpPr/>
      </xdr:nvCxnSpPr>
      <xdr:spPr>
        <a:xfrm>
          <a:off x="670560" y="64954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5BFC9280-BDA5-4E57-8FE2-CB71307F9490}"/>
            </a:ext>
          </a:extLst>
        </xdr:cNvPr>
        <xdr:cNvSpPr txBox="1"/>
      </xdr:nvSpPr>
      <xdr:spPr>
        <a:xfrm>
          <a:off x="335915" y="635762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2AA3247D-5F3D-4831-8B9A-1EADC82D896A}"/>
            </a:ext>
          </a:extLst>
        </xdr:cNvPr>
        <xdr:cNvCxnSpPr/>
      </xdr:nvCxnSpPr>
      <xdr:spPr>
        <a:xfrm>
          <a:off x="670560" y="6176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8037044B-169D-431E-8642-A10D551A4D3F}"/>
            </a:ext>
          </a:extLst>
        </xdr:cNvPr>
        <xdr:cNvSpPr txBox="1"/>
      </xdr:nvSpPr>
      <xdr:spPr>
        <a:xfrm>
          <a:off x="33591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5E316F78-68EC-4D8E-9E3B-4A5EA848F67D}"/>
            </a:ext>
          </a:extLst>
        </xdr:cNvPr>
        <xdr:cNvCxnSpPr/>
      </xdr:nvCxnSpPr>
      <xdr:spPr>
        <a:xfrm>
          <a:off x="670560" y="5857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E8B29EE8-01AF-4324-A79E-83F4D7BE772C}"/>
            </a:ext>
          </a:extLst>
        </xdr:cNvPr>
        <xdr:cNvSpPr txBox="1"/>
      </xdr:nvSpPr>
      <xdr:spPr>
        <a:xfrm>
          <a:off x="33591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31C38DAA-9E94-4BB2-96EE-27CDBC189C9D}"/>
            </a:ext>
          </a:extLst>
        </xdr:cNvPr>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18A5923F-744F-486B-8259-BD9535A028EC}"/>
            </a:ext>
          </a:extLst>
        </xdr:cNvPr>
        <xdr:cNvSpPr txBox="1"/>
      </xdr:nvSpPr>
      <xdr:spPr>
        <a:xfrm>
          <a:off x="377190" y="539623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8BFE0B0-D81D-46F3-A3FF-4C6C37B5F886}"/>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C4257CC-D39A-4A5A-984C-A89544784D10}"/>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98F18C42-02D4-4218-9460-CB529A8FDD4E}"/>
            </a:ext>
          </a:extLst>
        </xdr:cNvPr>
        <xdr:cNvCxnSpPr/>
      </xdr:nvCxnSpPr>
      <xdr:spPr>
        <a:xfrm flipV="1">
          <a:off x="4086225" y="563308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D2A37295-00D4-4E87-B1EF-56E095561A2C}"/>
            </a:ext>
          </a:extLst>
        </xdr:cNvPr>
        <xdr:cNvSpPr txBox="1"/>
      </xdr:nvSpPr>
      <xdr:spPr>
        <a:xfrm>
          <a:off x="412496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D41DF29C-A80D-4597-AAC9-530D9DAB9279}"/>
            </a:ext>
          </a:extLst>
        </xdr:cNvPr>
        <xdr:cNvCxnSpPr/>
      </xdr:nvCxnSpPr>
      <xdr:spPr>
        <a:xfrm>
          <a:off x="4020820" y="71335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47625</xdr:rowOff>
    </xdr:from>
    <xdr:ext cx="340360" cy="259080"/>
    <xdr:sp macro="" textlink="">
      <xdr:nvSpPr>
        <xdr:cNvPr id="61" name="【図書館】&#10;有形固定資産減価償却率最大値テキスト">
          <a:extLst>
            <a:ext uri="{FF2B5EF4-FFF2-40B4-BE49-F238E27FC236}">
              <a16:creationId xmlns:a16="http://schemas.microsoft.com/office/drawing/2014/main" id="{1DC6CA1E-515B-4735-B452-4F94D5F993B4}"/>
            </a:ext>
          </a:extLst>
        </xdr:cNvPr>
        <xdr:cNvSpPr txBox="1"/>
      </xdr:nvSpPr>
      <xdr:spPr>
        <a:xfrm>
          <a:off x="4124960" y="54121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2" name="直線コネクタ 61">
          <a:extLst>
            <a:ext uri="{FF2B5EF4-FFF2-40B4-BE49-F238E27FC236}">
              <a16:creationId xmlns:a16="http://schemas.microsoft.com/office/drawing/2014/main" id="{78FC6D79-33BC-459D-817C-8C0B94FA81DE}"/>
            </a:ext>
          </a:extLst>
        </xdr:cNvPr>
        <xdr:cNvCxnSpPr/>
      </xdr:nvCxnSpPr>
      <xdr:spPr>
        <a:xfrm>
          <a:off x="4020820" y="56330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114935</xdr:rowOff>
    </xdr:from>
    <xdr:ext cx="405130" cy="259080"/>
    <xdr:sp macro="" textlink="">
      <xdr:nvSpPr>
        <xdr:cNvPr id="63" name="【図書館】&#10;有形固定資産減価償却率平均値テキスト">
          <a:extLst>
            <a:ext uri="{FF2B5EF4-FFF2-40B4-BE49-F238E27FC236}">
              <a16:creationId xmlns:a16="http://schemas.microsoft.com/office/drawing/2014/main" id="{EBF6D170-4202-40A7-B293-FBB417C21CA2}"/>
            </a:ext>
          </a:extLst>
        </xdr:cNvPr>
        <xdr:cNvSpPr txBox="1"/>
      </xdr:nvSpPr>
      <xdr:spPr>
        <a:xfrm>
          <a:off x="4124960" y="648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136525</xdr:rowOff>
    </xdr:from>
    <xdr:to>
      <xdr:col>24</xdr:col>
      <xdr:colOff>114300</xdr:colOff>
      <xdr:row>39</xdr:row>
      <xdr:rowOff>66675</xdr:rowOff>
    </xdr:to>
    <xdr:sp macro="" textlink="">
      <xdr:nvSpPr>
        <xdr:cNvPr id="64" name="フローチャート: 判断 63">
          <a:extLst>
            <a:ext uri="{FF2B5EF4-FFF2-40B4-BE49-F238E27FC236}">
              <a16:creationId xmlns:a16="http://schemas.microsoft.com/office/drawing/2014/main" id="{0025B45B-968E-40DF-A049-B14F7AD73A6F}"/>
            </a:ext>
          </a:extLst>
        </xdr:cNvPr>
        <xdr:cNvSpPr/>
      </xdr:nvSpPr>
      <xdr:spPr>
        <a:xfrm>
          <a:off x="4036060" y="6506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114935</xdr:rowOff>
    </xdr:from>
    <xdr:to>
      <xdr:col>20</xdr:col>
      <xdr:colOff>38100</xdr:colOff>
      <xdr:row>39</xdr:row>
      <xdr:rowOff>45085</xdr:rowOff>
    </xdr:to>
    <xdr:sp macro="" textlink="">
      <xdr:nvSpPr>
        <xdr:cNvPr id="65" name="フローチャート: 判断 64">
          <a:extLst>
            <a:ext uri="{FF2B5EF4-FFF2-40B4-BE49-F238E27FC236}">
              <a16:creationId xmlns:a16="http://schemas.microsoft.com/office/drawing/2014/main" id="{0A33BAC4-88E2-429D-AF56-0F20740BA1A3}"/>
            </a:ext>
          </a:extLst>
        </xdr:cNvPr>
        <xdr:cNvSpPr/>
      </xdr:nvSpPr>
      <xdr:spPr>
        <a:xfrm>
          <a:off x="3312160" y="6485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125095</xdr:rowOff>
    </xdr:from>
    <xdr:to>
      <xdr:col>15</xdr:col>
      <xdr:colOff>101600</xdr:colOff>
      <xdr:row>39</xdr:row>
      <xdr:rowOff>55245</xdr:rowOff>
    </xdr:to>
    <xdr:sp macro="" textlink="">
      <xdr:nvSpPr>
        <xdr:cNvPr id="66" name="フローチャート: 判断 65">
          <a:extLst>
            <a:ext uri="{FF2B5EF4-FFF2-40B4-BE49-F238E27FC236}">
              <a16:creationId xmlns:a16="http://schemas.microsoft.com/office/drawing/2014/main" id="{9074DD49-25FA-44DF-868F-B8E5606681D5}"/>
            </a:ext>
          </a:extLst>
        </xdr:cNvPr>
        <xdr:cNvSpPr/>
      </xdr:nvSpPr>
      <xdr:spPr>
        <a:xfrm>
          <a:off x="2514600" y="6495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97790</xdr:rowOff>
    </xdr:from>
    <xdr:to>
      <xdr:col>10</xdr:col>
      <xdr:colOff>165100</xdr:colOff>
      <xdr:row>39</xdr:row>
      <xdr:rowOff>27305</xdr:rowOff>
    </xdr:to>
    <xdr:sp macro="" textlink="">
      <xdr:nvSpPr>
        <xdr:cNvPr id="67" name="フローチャート: 判断 66">
          <a:extLst>
            <a:ext uri="{FF2B5EF4-FFF2-40B4-BE49-F238E27FC236}">
              <a16:creationId xmlns:a16="http://schemas.microsoft.com/office/drawing/2014/main" id="{295B709B-0778-4A3B-ACE2-864B719DC518}"/>
            </a:ext>
          </a:extLst>
        </xdr:cNvPr>
        <xdr:cNvSpPr/>
      </xdr:nvSpPr>
      <xdr:spPr>
        <a:xfrm>
          <a:off x="1739900" y="64681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86360</xdr:rowOff>
    </xdr:from>
    <xdr:to>
      <xdr:col>6</xdr:col>
      <xdr:colOff>38100</xdr:colOff>
      <xdr:row>39</xdr:row>
      <xdr:rowOff>15875</xdr:rowOff>
    </xdr:to>
    <xdr:sp macro="" textlink="">
      <xdr:nvSpPr>
        <xdr:cNvPr id="68" name="フローチャート: 判断 67">
          <a:extLst>
            <a:ext uri="{FF2B5EF4-FFF2-40B4-BE49-F238E27FC236}">
              <a16:creationId xmlns:a16="http://schemas.microsoft.com/office/drawing/2014/main" id="{E0E35079-27AC-45C2-A3DF-419887A88665}"/>
            </a:ext>
          </a:extLst>
        </xdr:cNvPr>
        <xdr:cNvSpPr/>
      </xdr:nvSpPr>
      <xdr:spPr>
        <a:xfrm>
          <a:off x="965200" y="645668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E997FC5A-5BE7-485A-BA2D-B82DCB6711EB}"/>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79D4EECE-B1FC-4102-BC8B-CCB6FD559680}"/>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E7C4A670-5B28-4781-850D-5ACDEC22296A}"/>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F4517EE2-241D-48A5-90A3-C0FBF86761C5}"/>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982152B9-D133-4E02-B20C-13793FCAE3F5}"/>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22225</xdr:rowOff>
    </xdr:from>
    <xdr:to>
      <xdr:col>24</xdr:col>
      <xdr:colOff>114300</xdr:colOff>
      <xdr:row>36</xdr:row>
      <xdr:rowOff>123825</xdr:rowOff>
    </xdr:to>
    <xdr:sp macro="" textlink="">
      <xdr:nvSpPr>
        <xdr:cNvPr id="74" name="楕円 73">
          <a:extLst>
            <a:ext uri="{FF2B5EF4-FFF2-40B4-BE49-F238E27FC236}">
              <a16:creationId xmlns:a16="http://schemas.microsoft.com/office/drawing/2014/main" id="{091DF69C-30E9-4682-A4D8-58FC4EA36885}"/>
            </a:ext>
          </a:extLst>
        </xdr:cNvPr>
        <xdr:cNvSpPr/>
      </xdr:nvSpPr>
      <xdr:spPr>
        <a:xfrm>
          <a:off x="403606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45085</xdr:rowOff>
    </xdr:from>
    <xdr:ext cx="405130" cy="258445"/>
    <xdr:sp macro="" textlink="">
      <xdr:nvSpPr>
        <xdr:cNvPr id="75" name="【図書館】&#10;有形固定資産減価償却率該当値テキスト">
          <a:extLst>
            <a:ext uri="{FF2B5EF4-FFF2-40B4-BE49-F238E27FC236}">
              <a16:creationId xmlns:a16="http://schemas.microsoft.com/office/drawing/2014/main" id="{7EE8CE57-8B79-41FA-8EBD-83CEA69BED19}"/>
            </a:ext>
          </a:extLst>
        </xdr:cNvPr>
        <xdr:cNvSpPr txBox="1"/>
      </xdr:nvSpPr>
      <xdr:spPr>
        <a:xfrm>
          <a:off x="4124960" y="5912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164465</xdr:rowOff>
    </xdr:from>
    <xdr:to>
      <xdr:col>20</xdr:col>
      <xdr:colOff>38100</xdr:colOff>
      <xdr:row>36</xdr:row>
      <xdr:rowOff>94615</xdr:rowOff>
    </xdr:to>
    <xdr:sp macro="" textlink="">
      <xdr:nvSpPr>
        <xdr:cNvPr id="76" name="楕円 75">
          <a:extLst>
            <a:ext uri="{FF2B5EF4-FFF2-40B4-BE49-F238E27FC236}">
              <a16:creationId xmlns:a16="http://schemas.microsoft.com/office/drawing/2014/main" id="{C644A74A-218C-45FF-B341-ECB47073F6DF}"/>
            </a:ext>
          </a:extLst>
        </xdr:cNvPr>
        <xdr:cNvSpPr/>
      </xdr:nvSpPr>
      <xdr:spPr>
        <a:xfrm>
          <a:off x="3312160" y="603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43815</xdr:rowOff>
    </xdr:from>
    <xdr:to>
      <xdr:col>24</xdr:col>
      <xdr:colOff>63500</xdr:colOff>
      <xdr:row>36</xdr:row>
      <xdr:rowOff>73025</xdr:rowOff>
    </xdr:to>
    <xdr:cxnSp macro="">
      <xdr:nvCxnSpPr>
        <xdr:cNvPr id="77" name="直線コネクタ 76">
          <a:extLst>
            <a:ext uri="{FF2B5EF4-FFF2-40B4-BE49-F238E27FC236}">
              <a16:creationId xmlns:a16="http://schemas.microsoft.com/office/drawing/2014/main" id="{FC4E8882-18D4-4EFF-BB66-FD82DC72AF87}"/>
            </a:ext>
          </a:extLst>
        </xdr:cNvPr>
        <xdr:cNvCxnSpPr/>
      </xdr:nvCxnSpPr>
      <xdr:spPr>
        <a:xfrm>
          <a:off x="3355340" y="6078855"/>
          <a:ext cx="7315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132080</xdr:rowOff>
    </xdr:from>
    <xdr:to>
      <xdr:col>15</xdr:col>
      <xdr:colOff>101600</xdr:colOff>
      <xdr:row>36</xdr:row>
      <xdr:rowOff>61595</xdr:rowOff>
    </xdr:to>
    <xdr:sp macro="" textlink="">
      <xdr:nvSpPr>
        <xdr:cNvPr id="78" name="楕円 77">
          <a:extLst>
            <a:ext uri="{FF2B5EF4-FFF2-40B4-BE49-F238E27FC236}">
              <a16:creationId xmlns:a16="http://schemas.microsoft.com/office/drawing/2014/main" id="{15471735-6DF6-4649-AA7A-31C725CCC000}"/>
            </a:ext>
          </a:extLst>
        </xdr:cNvPr>
        <xdr:cNvSpPr/>
      </xdr:nvSpPr>
      <xdr:spPr>
        <a:xfrm>
          <a:off x="2514600" y="59994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10795</xdr:rowOff>
    </xdr:from>
    <xdr:to>
      <xdr:col>19</xdr:col>
      <xdr:colOff>177800</xdr:colOff>
      <xdr:row>36</xdr:row>
      <xdr:rowOff>43815</xdr:rowOff>
    </xdr:to>
    <xdr:cxnSp macro="">
      <xdr:nvCxnSpPr>
        <xdr:cNvPr id="79" name="直線コネクタ 78">
          <a:extLst>
            <a:ext uri="{FF2B5EF4-FFF2-40B4-BE49-F238E27FC236}">
              <a16:creationId xmlns:a16="http://schemas.microsoft.com/office/drawing/2014/main" id="{7F2E42DD-72BF-4D19-94EF-C5B948BC3AD6}"/>
            </a:ext>
          </a:extLst>
        </xdr:cNvPr>
        <xdr:cNvCxnSpPr/>
      </xdr:nvCxnSpPr>
      <xdr:spPr>
        <a:xfrm>
          <a:off x="2565400" y="6045835"/>
          <a:ext cx="78994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80" name="楕円 79">
          <a:extLst>
            <a:ext uri="{FF2B5EF4-FFF2-40B4-BE49-F238E27FC236}">
              <a16:creationId xmlns:a16="http://schemas.microsoft.com/office/drawing/2014/main" id="{096EAAA9-F6A1-40BD-BC0E-4185BAFE0C1D}"/>
            </a:ext>
          </a:extLst>
        </xdr:cNvPr>
        <xdr:cNvSpPr/>
      </xdr:nvSpPr>
      <xdr:spPr>
        <a:xfrm>
          <a:off x="1739900" y="596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149860</xdr:rowOff>
    </xdr:from>
    <xdr:to>
      <xdr:col>15</xdr:col>
      <xdr:colOff>50800</xdr:colOff>
      <xdr:row>36</xdr:row>
      <xdr:rowOff>10795</xdr:rowOff>
    </xdr:to>
    <xdr:cxnSp macro="">
      <xdr:nvCxnSpPr>
        <xdr:cNvPr id="81" name="直線コネクタ 80">
          <a:extLst>
            <a:ext uri="{FF2B5EF4-FFF2-40B4-BE49-F238E27FC236}">
              <a16:creationId xmlns:a16="http://schemas.microsoft.com/office/drawing/2014/main" id="{85FEB7A8-6D11-43C9-A860-FDF175A1B131}"/>
            </a:ext>
          </a:extLst>
        </xdr:cNvPr>
        <xdr:cNvCxnSpPr/>
      </xdr:nvCxnSpPr>
      <xdr:spPr>
        <a:xfrm>
          <a:off x="1790700" y="6017260"/>
          <a:ext cx="7747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66040</xdr:rowOff>
    </xdr:from>
    <xdr:to>
      <xdr:col>6</xdr:col>
      <xdr:colOff>38100</xdr:colOff>
      <xdr:row>35</xdr:row>
      <xdr:rowOff>167640</xdr:rowOff>
    </xdr:to>
    <xdr:sp macro="" textlink="">
      <xdr:nvSpPr>
        <xdr:cNvPr id="82" name="楕円 81">
          <a:extLst>
            <a:ext uri="{FF2B5EF4-FFF2-40B4-BE49-F238E27FC236}">
              <a16:creationId xmlns:a16="http://schemas.microsoft.com/office/drawing/2014/main" id="{E391B7C8-6665-49F8-BA7C-3D7107E78965}"/>
            </a:ext>
          </a:extLst>
        </xdr:cNvPr>
        <xdr:cNvSpPr/>
      </xdr:nvSpPr>
      <xdr:spPr>
        <a:xfrm>
          <a:off x="965200" y="5933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116840</xdr:rowOff>
    </xdr:from>
    <xdr:to>
      <xdr:col>10</xdr:col>
      <xdr:colOff>114300</xdr:colOff>
      <xdr:row>35</xdr:row>
      <xdr:rowOff>149860</xdr:rowOff>
    </xdr:to>
    <xdr:cxnSp macro="">
      <xdr:nvCxnSpPr>
        <xdr:cNvPr id="83" name="直線コネクタ 82">
          <a:extLst>
            <a:ext uri="{FF2B5EF4-FFF2-40B4-BE49-F238E27FC236}">
              <a16:creationId xmlns:a16="http://schemas.microsoft.com/office/drawing/2014/main" id="{D0454F35-55CF-4065-9F86-136DE1265CF5}"/>
            </a:ext>
          </a:extLst>
        </xdr:cNvPr>
        <xdr:cNvCxnSpPr/>
      </xdr:nvCxnSpPr>
      <xdr:spPr>
        <a:xfrm>
          <a:off x="1008380" y="5984240"/>
          <a:ext cx="7823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36195</xdr:rowOff>
    </xdr:from>
    <xdr:ext cx="405130" cy="259080"/>
    <xdr:sp macro="" textlink="">
      <xdr:nvSpPr>
        <xdr:cNvPr id="84" name="n_1aveValue【図書館】&#10;有形固定資産減価償却率">
          <a:extLst>
            <a:ext uri="{FF2B5EF4-FFF2-40B4-BE49-F238E27FC236}">
              <a16:creationId xmlns:a16="http://schemas.microsoft.com/office/drawing/2014/main" id="{E90AA079-651B-4A12-BE8E-448CA09C9DCA}"/>
            </a:ext>
          </a:extLst>
        </xdr:cNvPr>
        <xdr:cNvSpPr txBox="1"/>
      </xdr:nvSpPr>
      <xdr:spPr>
        <a:xfrm>
          <a:off x="3170555" y="6574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46355</xdr:rowOff>
    </xdr:from>
    <xdr:ext cx="402590" cy="259080"/>
    <xdr:sp macro="" textlink="">
      <xdr:nvSpPr>
        <xdr:cNvPr id="85" name="n_2aveValue【図書館】&#10;有形固定資産減価償却率">
          <a:extLst>
            <a:ext uri="{FF2B5EF4-FFF2-40B4-BE49-F238E27FC236}">
              <a16:creationId xmlns:a16="http://schemas.microsoft.com/office/drawing/2014/main" id="{9B851A7E-04FB-4C42-B826-85F3E87A665E}"/>
            </a:ext>
          </a:extLst>
        </xdr:cNvPr>
        <xdr:cNvSpPr txBox="1"/>
      </xdr:nvSpPr>
      <xdr:spPr>
        <a:xfrm>
          <a:off x="2385695" y="6584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18415</xdr:rowOff>
    </xdr:from>
    <xdr:ext cx="402590" cy="256540"/>
    <xdr:sp macro="" textlink="">
      <xdr:nvSpPr>
        <xdr:cNvPr id="86" name="n_3aveValue【図書館】&#10;有形固定資産減価償却率">
          <a:extLst>
            <a:ext uri="{FF2B5EF4-FFF2-40B4-BE49-F238E27FC236}">
              <a16:creationId xmlns:a16="http://schemas.microsoft.com/office/drawing/2014/main" id="{1945DCBB-55EB-47DD-B3D7-9ABC8F772E8C}"/>
            </a:ext>
          </a:extLst>
        </xdr:cNvPr>
        <xdr:cNvSpPr txBox="1"/>
      </xdr:nvSpPr>
      <xdr:spPr>
        <a:xfrm>
          <a:off x="1610995" y="65563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6985</xdr:rowOff>
    </xdr:from>
    <xdr:ext cx="402590" cy="256540"/>
    <xdr:sp macro="" textlink="">
      <xdr:nvSpPr>
        <xdr:cNvPr id="87" name="n_4aveValue【図書館】&#10;有形固定資産減価償却率">
          <a:extLst>
            <a:ext uri="{FF2B5EF4-FFF2-40B4-BE49-F238E27FC236}">
              <a16:creationId xmlns:a16="http://schemas.microsoft.com/office/drawing/2014/main" id="{952CF238-E781-44BB-B04C-64EB160FCF84}"/>
            </a:ext>
          </a:extLst>
        </xdr:cNvPr>
        <xdr:cNvSpPr txBox="1"/>
      </xdr:nvSpPr>
      <xdr:spPr>
        <a:xfrm>
          <a:off x="836295" y="65449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111125</xdr:rowOff>
    </xdr:from>
    <xdr:ext cx="405130" cy="256540"/>
    <xdr:sp macro="" textlink="">
      <xdr:nvSpPr>
        <xdr:cNvPr id="88" name="n_1mainValue【図書館】&#10;有形固定資産減価償却率">
          <a:extLst>
            <a:ext uri="{FF2B5EF4-FFF2-40B4-BE49-F238E27FC236}">
              <a16:creationId xmlns:a16="http://schemas.microsoft.com/office/drawing/2014/main" id="{9B674B7B-4AD9-4D64-9603-E97900DE6A41}"/>
            </a:ext>
          </a:extLst>
        </xdr:cNvPr>
        <xdr:cNvSpPr txBox="1"/>
      </xdr:nvSpPr>
      <xdr:spPr>
        <a:xfrm>
          <a:off x="3170555" y="58108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78105</xdr:rowOff>
    </xdr:from>
    <xdr:ext cx="402590" cy="256540"/>
    <xdr:sp macro="" textlink="">
      <xdr:nvSpPr>
        <xdr:cNvPr id="89" name="n_2mainValue【図書館】&#10;有形固定資産減価償却率">
          <a:extLst>
            <a:ext uri="{FF2B5EF4-FFF2-40B4-BE49-F238E27FC236}">
              <a16:creationId xmlns:a16="http://schemas.microsoft.com/office/drawing/2014/main" id="{D1E9554D-4463-4263-A943-62CE0D88C20F}"/>
            </a:ext>
          </a:extLst>
        </xdr:cNvPr>
        <xdr:cNvSpPr txBox="1"/>
      </xdr:nvSpPr>
      <xdr:spPr>
        <a:xfrm>
          <a:off x="2385695" y="57778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45720</xdr:rowOff>
    </xdr:from>
    <xdr:ext cx="402590" cy="259080"/>
    <xdr:sp macro="" textlink="">
      <xdr:nvSpPr>
        <xdr:cNvPr id="90" name="n_3mainValue【図書館】&#10;有形固定資産減価償却率">
          <a:extLst>
            <a:ext uri="{FF2B5EF4-FFF2-40B4-BE49-F238E27FC236}">
              <a16:creationId xmlns:a16="http://schemas.microsoft.com/office/drawing/2014/main" id="{83349B94-A5A4-4FB3-9EB3-353109163395}"/>
            </a:ext>
          </a:extLst>
        </xdr:cNvPr>
        <xdr:cNvSpPr txBox="1"/>
      </xdr:nvSpPr>
      <xdr:spPr>
        <a:xfrm>
          <a:off x="1610995" y="5745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12700</xdr:rowOff>
    </xdr:from>
    <xdr:ext cx="402590" cy="259080"/>
    <xdr:sp macro="" textlink="">
      <xdr:nvSpPr>
        <xdr:cNvPr id="91" name="n_4mainValue【図書館】&#10;有形固定資産減価償却率">
          <a:extLst>
            <a:ext uri="{FF2B5EF4-FFF2-40B4-BE49-F238E27FC236}">
              <a16:creationId xmlns:a16="http://schemas.microsoft.com/office/drawing/2014/main" id="{54E2B8D3-DEAF-4565-BD0E-A8CD4EA1B232}"/>
            </a:ext>
          </a:extLst>
        </xdr:cNvPr>
        <xdr:cNvSpPr txBox="1"/>
      </xdr:nvSpPr>
      <xdr:spPr>
        <a:xfrm>
          <a:off x="836295" y="5712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37B577B-0295-420B-BDA9-2DF2F6B8291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E5F93A9-A925-4776-BF34-F672AE495AED}"/>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EA8C41E-880A-43CB-A3C5-A8D17DB6DEB9}"/>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1571A65-DFAE-4D9E-98C4-2F0FB54EC09F}"/>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6155703-C3B7-4A61-88A3-177E69C1A37C}"/>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FB1D3E0-AC8D-4323-A499-6FA7FA619B3E}"/>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E7F2E65-320A-4A03-B8F9-DB8FE103CC54}"/>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BDABBB8-06FF-4F92-81E5-EB5ACC2641D1}"/>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a:extLst>
            <a:ext uri="{FF2B5EF4-FFF2-40B4-BE49-F238E27FC236}">
              <a16:creationId xmlns:a16="http://schemas.microsoft.com/office/drawing/2014/main" id="{6459E4D7-A293-4751-9B3E-CE65878E6C80}"/>
            </a:ext>
          </a:extLst>
        </xdr:cNvPr>
        <xdr:cNvSpPr txBox="1"/>
      </xdr:nvSpPr>
      <xdr:spPr>
        <a:xfrm>
          <a:off x="5788660" y="50292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3198E7A-633D-4EC1-8267-5E113329E549}"/>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845E21A-589A-4583-854A-1D321C3D9EE9}"/>
            </a:ext>
          </a:extLst>
        </xdr:cNvPr>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103" name="テキスト ボックス 102">
          <a:extLst>
            <a:ext uri="{FF2B5EF4-FFF2-40B4-BE49-F238E27FC236}">
              <a16:creationId xmlns:a16="http://schemas.microsoft.com/office/drawing/2014/main" id="{EB5A8136-53EA-4A57-ABFA-D88A6ECF42D3}"/>
            </a:ext>
          </a:extLst>
        </xdr:cNvPr>
        <xdr:cNvSpPr txBox="1"/>
      </xdr:nvSpPr>
      <xdr:spPr>
        <a:xfrm>
          <a:off x="5405120" y="6868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93CB65C-7040-4836-99B5-758D880CFF18}"/>
            </a:ext>
          </a:extLst>
        </xdr:cNvPr>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4820" cy="259080"/>
    <xdr:sp macro="" textlink="">
      <xdr:nvSpPr>
        <xdr:cNvPr id="105" name="テキスト ボックス 104">
          <a:extLst>
            <a:ext uri="{FF2B5EF4-FFF2-40B4-BE49-F238E27FC236}">
              <a16:creationId xmlns:a16="http://schemas.microsoft.com/office/drawing/2014/main" id="{A84C8609-F723-404F-BBCE-2DDE3B2C4220}"/>
            </a:ext>
          </a:extLst>
        </xdr:cNvPr>
        <xdr:cNvSpPr txBox="1"/>
      </xdr:nvSpPr>
      <xdr:spPr>
        <a:xfrm>
          <a:off x="5405120" y="64185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5E834E8-6720-4C73-9F7D-F682ABA8EA1B}"/>
            </a:ext>
          </a:extLst>
        </xdr:cNvPr>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4820" cy="259080"/>
    <xdr:sp macro="" textlink="">
      <xdr:nvSpPr>
        <xdr:cNvPr id="107" name="テキスト ボックス 106">
          <a:extLst>
            <a:ext uri="{FF2B5EF4-FFF2-40B4-BE49-F238E27FC236}">
              <a16:creationId xmlns:a16="http://schemas.microsoft.com/office/drawing/2014/main" id="{85FE8F5E-E4FB-43AC-99F9-C7C7286F8452}"/>
            </a:ext>
          </a:extLst>
        </xdr:cNvPr>
        <xdr:cNvSpPr txBox="1"/>
      </xdr:nvSpPr>
      <xdr:spPr>
        <a:xfrm>
          <a:off x="5405120" y="59728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78B09CC-B598-4DA9-B375-822E3AB29055}"/>
            </a:ext>
          </a:extLst>
        </xdr:cNvPr>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4820" cy="259080"/>
    <xdr:sp macro="" textlink="">
      <xdr:nvSpPr>
        <xdr:cNvPr id="109" name="テキスト ボックス 108">
          <a:extLst>
            <a:ext uri="{FF2B5EF4-FFF2-40B4-BE49-F238E27FC236}">
              <a16:creationId xmlns:a16="http://schemas.microsoft.com/office/drawing/2014/main" id="{C8E73337-24F7-4E9E-A2C2-D6941949390C}"/>
            </a:ext>
          </a:extLst>
        </xdr:cNvPr>
        <xdr:cNvSpPr txBox="1"/>
      </xdr:nvSpPr>
      <xdr:spPr>
        <a:xfrm>
          <a:off x="5405120" y="55270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5A4290E-CD76-4F50-914E-A7F234D46897}"/>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1" name="テキスト ボックス 110">
          <a:extLst>
            <a:ext uri="{FF2B5EF4-FFF2-40B4-BE49-F238E27FC236}">
              <a16:creationId xmlns:a16="http://schemas.microsoft.com/office/drawing/2014/main" id="{049135B1-B9A5-4209-B14B-048E84627F62}"/>
            </a:ext>
          </a:extLst>
        </xdr:cNvPr>
        <xdr:cNvSpPr txBox="1"/>
      </xdr:nvSpPr>
      <xdr:spPr>
        <a:xfrm>
          <a:off x="5405120" y="5077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1D024D5-FD9C-43F2-89B9-D0B69B701E69}"/>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119380</xdr:rowOff>
    </xdr:to>
    <xdr:cxnSp macro="">
      <xdr:nvCxnSpPr>
        <xdr:cNvPr id="113" name="直線コネクタ 112">
          <a:extLst>
            <a:ext uri="{FF2B5EF4-FFF2-40B4-BE49-F238E27FC236}">
              <a16:creationId xmlns:a16="http://schemas.microsoft.com/office/drawing/2014/main" id="{025D7D0A-0725-4E60-87E5-F5E0333A7EBF}"/>
            </a:ext>
          </a:extLst>
        </xdr:cNvPr>
        <xdr:cNvCxnSpPr/>
      </xdr:nvCxnSpPr>
      <xdr:spPr>
        <a:xfrm flipV="1">
          <a:off x="9219565" y="568833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123190</xdr:rowOff>
    </xdr:from>
    <xdr:ext cx="469900" cy="256540"/>
    <xdr:sp macro="" textlink="">
      <xdr:nvSpPr>
        <xdr:cNvPr id="114" name="【図書館】&#10;一人当たり面積最小値テキスト">
          <a:extLst>
            <a:ext uri="{FF2B5EF4-FFF2-40B4-BE49-F238E27FC236}">
              <a16:creationId xmlns:a16="http://schemas.microsoft.com/office/drawing/2014/main" id="{C99594E2-F9C4-4996-9461-1E09F93B8838}"/>
            </a:ext>
          </a:extLst>
        </xdr:cNvPr>
        <xdr:cNvSpPr txBox="1"/>
      </xdr:nvSpPr>
      <xdr:spPr>
        <a:xfrm>
          <a:off x="9258300" y="69964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119380</xdr:rowOff>
    </xdr:from>
    <xdr:to>
      <xdr:col>55</xdr:col>
      <xdr:colOff>88900</xdr:colOff>
      <xdr:row>41</xdr:row>
      <xdr:rowOff>119380</xdr:rowOff>
    </xdr:to>
    <xdr:cxnSp macro="">
      <xdr:nvCxnSpPr>
        <xdr:cNvPr id="115" name="直線コネクタ 114">
          <a:extLst>
            <a:ext uri="{FF2B5EF4-FFF2-40B4-BE49-F238E27FC236}">
              <a16:creationId xmlns:a16="http://schemas.microsoft.com/office/drawing/2014/main" id="{37F0D83E-990A-420C-85A8-F0252D4B9AD0}"/>
            </a:ext>
          </a:extLst>
        </xdr:cNvPr>
        <xdr:cNvCxnSpPr/>
      </xdr:nvCxnSpPr>
      <xdr:spPr>
        <a:xfrm>
          <a:off x="9154160" y="69926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102870</xdr:rowOff>
    </xdr:from>
    <xdr:ext cx="469900" cy="259080"/>
    <xdr:sp macro="" textlink="">
      <xdr:nvSpPr>
        <xdr:cNvPr id="116" name="【図書館】&#10;一人当たり面積最大値テキスト">
          <a:extLst>
            <a:ext uri="{FF2B5EF4-FFF2-40B4-BE49-F238E27FC236}">
              <a16:creationId xmlns:a16="http://schemas.microsoft.com/office/drawing/2014/main" id="{70FB4ED8-B92E-4C71-986E-542E8ED135DB}"/>
            </a:ext>
          </a:extLst>
        </xdr:cNvPr>
        <xdr:cNvSpPr txBox="1"/>
      </xdr:nvSpPr>
      <xdr:spPr>
        <a:xfrm>
          <a:off x="9258300" y="5467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9DC61734-0BDC-4A27-829F-ECEEB7496D6F}"/>
            </a:ext>
          </a:extLst>
        </xdr:cNvPr>
        <xdr:cNvCxnSpPr/>
      </xdr:nvCxnSpPr>
      <xdr:spPr>
        <a:xfrm>
          <a:off x="9154160" y="56883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111125</xdr:rowOff>
    </xdr:from>
    <xdr:ext cx="469900" cy="256540"/>
    <xdr:sp macro="" textlink="">
      <xdr:nvSpPr>
        <xdr:cNvPr id="118" name="【図書館】&#10;一人当たり面積平均値テキスト">
          <a:extLst>
            <a:ext uri="{FF2B5EF4-FFF2-40B4-BE49-F238E27FC236}">
              <a16:creationId xmlns:a16="http://schemas.microsoft.com/office/drawing/2014/main" id="{78AC323D-E382-4DCC-9938-41663C336565}"/>
            </a:ext>
          </a:extLst>
        </xdr:cNvPr>
        <xdr:cNvSpPr txBox="1"/>
      </xdr:nvSpPr>
      <xdr:spPr>
        <a:xfrm>
          <a:off x="9258300" y="631380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132715</xdr:rowOff>
    </xdr:from>
    <xdr:to>
      <xdr:col>55</xdr:col>
      <xdr:colOff>50800</xdr:colOff>
      <xdr:row>38</xdr:row>
      <xdr:rowOff>63500</xdr:rowOff>
    </xdr:to>
    <xdr:sp macro="" textlink="">
      <xdr:nvSpPr>
        <xdr:cNvPr id="119" name="フローチャート: 判断 118">
          <a:extLst>
            <a:ext uri="{FF2B5EF4-FFF2-40B4-BE49-F238E27FC236}">
              <a16:creationId xmlns:a16="http://schemas.microsoft.com/office/drawing/2014/main" id="{244BE746-5CC5-46AC-95F8-A2EA5099B403}"/>
            </a:ext>
          </a:extLst>
        </xdr:cNvPr>
        <xdr:cNvSpPr/>
      </xdr:nvSpPr>
      <xdr:spPr>
        <a:xfrm>
          <a:off x="9192260" y="633539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9584A438-6784-4AF3-95AB-D32F87885285}"/>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20955</xdr:rowOff>
    </xdr:from>
    <xdr:to>
      <xdr:col>46</xdr:col>
      <xdr:colOff>38100</xdr:colOff>
      <xdr:row>38</xdr:row>
      <xdr:rowOff>122555</xdr:rowOff>
    </xdr:to>
    <xdr:sp macro="" textlink="">
      <xdr:nvSpPr>
        <xdr:cNvPr id="121" name="フローチャート: 判断 120">
          <a:extLst>
            <a:ext uri="{FF2B5EF4-FFF2-40B4-BE49-F238E27FC236}">
              <a16:creationId xmlns:a16="http://schemas.microsoft.com/office/drawing/2014/main" id="{6893BDB8-C11F-402E-826D-E1B514C3515C}"/>
            </a:ext>
          </a:extLst>
        </xdr:cNvPr>
        <xdr:cNvSpPr/>
      </xdr:nvSpPr>
      <xdr:spPr>
        <a:xfrm>
          <a:off x="7670800" y="6391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169545</xdr:rowOff>
    </xdr:from>
    <xdr:to>
      <xdr:col>41</xdr:col>
      <xdr:colOff>101600</xdr:colOff>
      <xdr:row>38</xdr:row>
      <xdr:rowOff>99695</xdr:rowOff>
    </xdr:to>
    <xdr:sp macro="" textlink="">
      <xdr:nvSpPr>
        <xdr:cNvPr id="122" name="フローチャート: 判断 121">
          <a:extLst>
            <a:ext uri="{FF2B5EF4-FFF2-40B4-BE49-F238E27FC236}">
              <a16:creationId xmlns:a16="http://schemas.microsoft.com/office/drawing/2014/main" id="{B57E7906-B17A-4D73-9EBE-36AB624DA13C}"/>
            </a:ext>
          </a:extLst>
        </xdr:cNvPr>
        <xdr:cNvSpPr/>
      </xdr:nvSpPr>
      <xdr:spPr>
        <a:xfrm>
          <a:off x="6873240" y="6372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155575</xdr:rowOff>
    </xdr:from>
    <xdr:to>
      <xdr:col>36</xdr:col>
      <xdr:colOff>165100</xdr:colOff>
      <xdr:row>38</xdr:row>
      <xdr:rowOff>86360</xdr:rowOff>
    </xdr:to>
    <xdr:sp macro="" textlink="">
      <xdr:nvSpPr>
        <xdr:cNvPr id="123" name="フローチャート: 判断 122">
          <a:extLst>
            <a:ext uri="{FF2B5EF4-FFF2-40B4-BE49-F238E27FC236}">
              <a16:creationId xmlns:a16="http://schemas.microsoft.com/office/drawing/2014/main" id="{622E57BC-B67D-4383-8FDF-494EC0E4546A}"/>
            </a:ext>
          </a:extLst>
        </xdr:cNvPr>
        <xdr:cNvSpPr/>
      </xdr:nvSpPr>
      <xdr:spPr>
        <a:xfrm>
          <a:off x="6098540" y="63582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791566C1-93A3-4377-880F-969D417FB9B6}"/>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3E354FA4-9700-4BA1-B0DA-ED76343619E0}"/>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E7571B19-A4DF-4D48-B029-D62BAF109719}"/>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E7334FF2-D41D-4662-9BB1-D9C56CBD335F}"/>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82000FAA-DBBD-44AC-8645-FD7722E60F2E}"/>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112395</xdr:rowOff>
    </xdr:from>
    <xdr:to>
      <xdr:col>55</xdr:col>
      <xdr:colOff>50800</xdr:colOff>
      <xdr:row>37</xdr:row>
      <xdr:rowOff>42545</xdr:rowOff>
    </xdr:to>
    <xdr:sp macro="" textlink="">
      <xdr:nvSpPr>
        <xdr:cNvPr id="129" name="楕円 128">
          <a:extLst>
            <a:ext uri="{FF2B5EF4-FFF2-40B4-BE49-F238E27FC236}">
              <a16:creationId xmlns:a16="http://schemas.microsoft.com/office/drawing/2014/main" id="{1EEC8028-4B31-4F84-9B82-66671F43EB1C}"/>
            </a:ext>
          </a:extLst>
        </xdr:cNvPr>
        <xdr:cNvSpPr/>
      </xdr:nvSpPr>
      <xdr:spPr>
        <a:xfrm>
          <a:off x="9192260" y="6147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135255</xdr:rowOff>
    </xdr:from>
    <xdr:ext cx="469900" cy="256540"/>
    <xdr:sp macro="" textlink="">
      <xdr:nvSpPr>
        <xdr:cNvPr id="130" name="【図書館】&#10;一人当たり面積該当値テキスト">
          <a:extLst>
            <a:ext uri="{FF2B5EF4-FFF2-40B4-BE49-F238E27FC236}">
              <a16:creationId xmlns:a16="http://schemas.microsoft.com/office/drawing/2014/main" id="{A3E1D598-8D9E-4103-A91C-B550707110E1}"/>
            </a:ext>
          </a:extLst>
        </xdr:cNvPr>
        <xdr:cNvSpPr txBox="1"/>
      </xdr:nvSpPr>
      <xdr:spPr>
        <a:xfrm>
          <a:off x="9258300" y="60026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121285</xdr:rowOff>
    </xdr:from>
    <xdr:to>
      <xdr:col>50</xdr:col>
      <xdr:colOff>165100</xdr:colOff>
      <xdr:row>37</xdr:row>
      <xdr:rowOff>52070</xdr:rowOff>
    </xdr:to>
    <xdr:sp macro="" textlink="">
      <xdr:nvSpPr>
        <xdr:cNvPr id="131" name="楕円 130">
          <a:extLst>
            <a:ext uri="{FF2B5EF4-FFF2-40B4-BE49-F238E27FC236}">
              <a16:creationId xmlns:a16="http://schemas.microsoft.com/office/drawing/2014/main" id="{3F73AA6A-F706-4AFE-8440-0A4D7BA85C93}"/>
            </a:ext>
          </a:extLst>
        </xdr:cNvPr>
        <xdr:cNvSpPr/>
      </xdr:nvSpPr>
      <xdr:spPr>
        <a:xfrm>
          <a:off x="8445500" y="6156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163195</xdr:rowOff>
    </xdr:from>
    <xdr:to>
      <xdr:col>55</xdr:col>
      <xdr:colOff>0</xdr:colOff>
      <xdr:row>37</xdr:row>
      <xdr:rowOff>635</xdr:rowOff>
    </xdr:to>
    <xdr:cxnSp macro="">
      <xdr:nvCxnSpPr>
        <xdr:cNvPr id="132" name="直線コネクタ 131">
          <a:extLst>
            <a:ext uri="{FF2B5EF4-FFF2-40B4-BE49-F238E27FC236}">
              <a16:creationId xmlns:a16="http://schemas.microsoft.com/office/drawing/2014/main" id="{CD79FB8D-B48B-4CF5-9CCF-BFF8EDBABE0E}"/>
            </a:ext>
          </a:extLst>
        </xdr:cNvPr>
        <xdr:cNvCxnSpPr/>
      </xdr:nvCxnSpPr>
      <xdr:spPr>
        <a:xfrm flipV="1">
          <a:off x="8496300" y="6198235"/>
          <a:ext cx="7239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112395</xdr:rowOff>
    </xdr:from>
    <xdr:to>
      <xdr:col>46</xdr:col>
      <xdr:colOff>38100</xdr:colOff>
      <xdr:row>37</xdr:row>
      <xdr:rowOff>42545</xdr:rowOff>
    </xdr:to>
    <xdr:sp macro="" textlink="">
      <xdr:nvSpPr>
        <xdr:cNvPr id="133" name="楕円 132">
          <a:extLst>
            <a:ext uri="{FF2B5EF4-FFF2-40B4-BE49-F238E27FC236}">
              <a16:creationId xmlns:a16="http://schemas.microsoft.com/office/drawing/2014/main" id="{A01219DD-C570-45D0-A46B-96FFAA4CF520}"/>
            </a:ext>
          </a:extLst>
        </xdr:cNvPr>
        <xdr:cNvSpPr/>
      </xdr:nvSpPr>
      <xdr:spPr>
        <a:xfrm>
          <a:off x="7670800" y="6147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163195</xdr:rowOff>
    </xdr:from>
    <xdr:to>
      <xdr:col>50</xdr:col>
      <xdr:colOff>114300</xdr:colOff>
      <xdr:row>37</xdr:row>
      <xdr:rowOff>635</xdr:rowOff>
    </xdr:to>
    <xdr:cxnSp macro="">
      <xdr:nvCxnSpPr>
        <xdr:cNvPr id="134" name="直線コネクタ 133">
          <a:extLst>
            <a:ext uri="{FF2B5EF4-FFF2-40B4-BE49-F238E27FC236}">
              <a16:creationId xmlns:a16="http://schemas.microsoft.com/office/drawing/2014/main" id="{1C20E46E-2FBB-4132-9B60-9A38EB0AC16F}"/>
            </a:ext>
          </a:extLst>
        </xdr:cNvPr>
        <xdr:cNvCxnSpPr/>
      </xdr:nvCxnSpPr>
      <xdr:spPr>
        <a:xfrm>
          <a:off x="7713980" y="6198235"/>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5" name="楕円 134">
          <a:extLst>
            <a:ext uri="{FF2B5EF4-FFF2-40B4-BE49-F238E27FC236}">
              <a16:creationId xmlns:a16="http://schemas.microsoft.com/office/drawing/2014/main" id="{0EAA0E7D-6747-4632-A317-81C24B59D42C}"/>
            </a:ext>
          </a:extLst>
        </xdr:cNvPr>
        <xdr:cNvSpPr/>
      </xdr:nvSpPr>
      <xdr:spPr>
        <a:xfrm>
          <a:off x="687324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163195</xdr:rowOff>
    </xdr:from>
    <xdr:to>
      <xdr:col>45</xdr:col>
      <xdr:colOff>177800</xdr:colOff>
      <xdr:row>37</xdr:row>
      <xdr:rowOff>19050</xdr:rowOff>
    </xdr:to>
    <xdr:cxnSp macro="">
      <xdr:nvCxnSpPr>
        <xdr:cNvPr id="136" name="直線コネクタ 135">
          <a:extLst>
            <a:ext uri="{FF2B5EF4-FFF2-40B4-BE49-F238E27FC236}">
              <a16:creationId xmlns:a16="http://schemas.microsoft.com/office/drawing/2014/main" id="{0BCDB3BC-7190-484F-A8CE-861A97B6359D}"/>
            </a:ext>
          </a:extLst>
        </xdr:cNvPr>
        <xdr:cNvCxnSpPr/>
      </xdr:nvCxnSpPr>
      <xdr:spPr>
        <a:xfrm flipV="1">
          <a:off x="6924040" y="6198235"/>
          <a:ext cx="78994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153670</xdr:rowOff>
    </xdr:from>
    <xdr:to>
      <xdr:col>36</xdr:col>
      <xdr:colOff>165100</xdr:colOff>
      <xdr:row>37</xdr:row>
      <xdr:rowOff>83820</xdr:rowOff>
    </xdr:to>
    <xdr:sp macro="" textlink="">
      <xdr:nvSpPr>
        <xdr:cNvPr id="137" name="楕円 136">
          <a:extLst>
            <a:ext uri="{FF2B5EF4-FFF2-40B4-BE49-F238E27FC236}">
              <a16:creationId xmlns:a16="http://schemas.microsoft.com/office/drawing/2014/main" id="{F623CB18-3931-419A-92D9-516B2C2ADFE9}"/>
            </a:ext>
          </a:extLst>
        </xdr:cNvPr>
        <xdr:cNvSpPr/>
      </xdr:nvSpPr>
      <xdr:spPr>
        <a:xfrm>
          <a:off x="6098540" y="6188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33020</xdr:rowOff>
    </xdr:to>
    <xdr:cxnSp macro="">
      <xdr:nvCxnSpPr>
        <xdr:cNvPr id="138" name="直線コネクタ 137">
          <a:extLst>
            <a:ext uri="{FF2B5EF4-FFF2-40B4-BE49-F238E27FC236}">
              <a16:creationId xmlns:a16="http://schemas.microsoft.com/office/drawing/2014/main" id="{03E148BC-9EDD-4C35-A277-D96E795ADB25}"/>
            </a:ext>
          </a:extLst>
        </xdr:cNvPr>
        <xdr:cNvCxnSpPr/>
      </xdr:nvCxnSpPr>
      <xdr:spPr>
        <a:xfrm flipV="1">
          <a:off x="6149340" y="6221730"/>
          <a:ext cx="7747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118110</xdr:rowOff>
    </xdr:from>
    <xdr:ext cx="469900" cy="259080"/>
    <xdr:sp macro="" textlink="">
      <xdr:nvSpPr>
        <xdr:cNvPr id="139" name="n_1aveValue【図書館】&#10;一人当たり面積">
          <a:extLst>
            <a:ext uri="{FF2B5EF4-FFF2-40B4-BE49-F238E27FC236}">
              <a16:creationId xmlns:a16="http://schemas.microsoft.com/office/drawing/2014/main" id="{35591A56-6943-413F-A779-E3877002C2BE}"/>
            </a:ext>
          </a:extLst>
        </xdr:cNvPr>
        <xdr:cNvSpPr txBox="1"/>
      </xdr:nvSpPr>
      <xdr:spPr>
        <a:xfrm>
          <a:off x="8271510" y="6488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113665</xdr:rowOff>
    </xdr:from>
    <xdr:ext cx="467360" cy="258445"/>
    <xdr:sp macro="" textlink="">
      <xdr:nvSpPr>
        <xdr:cNvPr id="140" name="n_2aveValue【図書館】&#10;一人当たり面積">
          <a:extLst>
            <a:ext uri="{FF2B5EF4-FFF2-40B4-BE49-F238E27FC236}">
              <a16:creationId xmlns:a16="http://schemas.microsoft.com/office/drawing/2014/main" id="{C0724FCA-8F0A-4431-BB7D-25AA34B4965F}"/>
            </a:ext>
          </a:extLst>
        </xdr:cNvPr>
        <xdr:cNvSpPr txBox="1"/>
      </xdr:nvSpPr>
      <xdr:spPr>
        <a:xfrm>
          <a:off x="7509510" y="64839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90805</xdr:rowOff>
    </xdr:from>
    <xdr:ext cx="467360" cy="258445"/>
    <xdr:sp macro="" textlink="">
      <xdr:nvSpPr>
        <xdr:cNvPr id="141" name="n_3aveValue【図書館】&#10;一人当たり面積">
          <a:extLst>
            <a:ext uri="{FF2B5EF4-FFF2-40B4-BE49-F238E27FC236}">
              <a16:creationId xmlns:a16="http://schemas.microsoft.com/office/drawing/2014/main" id="{C8344FA9-456D-4780-AE4E-ACC186D89BB3}"/>
            </a:ext>
          </a:extLst>
        </xdr:cNvPr>
        <xdr:cNvSpPr txBox="1"/>
      </xdr:nvSpPr>
      <xdr:spPr>
        <a:xfrm>
          <a:off x="6711950" y="6461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76835</xdr:rowOff>
    </xdr:from>
    <xdr:ext cx="467360" cy="256540"/>
    <xdr:sp macro="" textlink="">
      <xdr:nvSpPr>
        <xdr:cNvPr id="142" name="n_4aveValue【図書館】&#10;一人当たり面積">
          <a:extLst>
            <a:ext uri="{FF2B5EF4-FFF2-40B4-BE49-F238E27FC236}">
              <a16:creationId xmlns:a16="http://schemas.microsoft.com/office/drawing/2014/main" id="{83AE9032-4588-4151-BA61-779062A80AB9}"/>
            </a:ext>
          </a:extLst>
        </xdr:cNvPr>
        <xdr:cNvSpPr txBox="1"/>
      </xdr:nvSpPr>
      <xdr:spPr>
        <a:xfrm>
          <a:off x="5937250" y="6447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67945</xdr:rowOff>
    </xdr:from>
    <xdr:ext cx="469900" cy="258445"/>
    <xdr:sp macro="" textlink="">
      <xdr:nvSpPr>
        <xdr:cNvPr id="143" name="n_1mainValue【図書館】&#10;一人当たり面積">
          <a:extLst>
            <a:ext uri="{FF2B5EF4-FFF2-40B4-BE49-F238E27FC236}">
              <a16:creationId xmlns:a16="http://schemas.microsoft.com/office/drawing/2014/main" id="{4E15E3EB-1CCA-42DF-9118-B60BF5F2BB45}"/>
            </a:ext>
          </a:extLst>
        </xdr:cNvPr>
        <xdr:cNvSpPr txBox="1"/>
      </xdr:nvSpPr>
      <xdr:spPr>
        <a:xfrm>
          <a:off x="8271510" y="593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59055</xdr:rowOff>
    </xdr:from>
    <xdr:ext cx="467360" cy="259080"/>
    <xdr:sp macro="" textlink="">
      <xdr:nvSpPr>
        <xdr:cNvPr id="144" name="n_2mainValue【図書館】&#10;一人当たり面積">
          <a:extLst>
            <a:ext uri="{FF2B5EF4-FFF2-40B4-BE49-F238E27FC236}">
              <a16:creationId xmlns:a16="http://schemas.microsoft.com/office/drawing/2014/main" id="{F82B56F7-F761-4279-8E18-AF95DD4E0D51}"/>
            </a:ext>
          </a:extLst>
        </xdr:cNvPr>
        <xdr:cNvSpPr txBox="1"/>
      </xdr:nvSpPr>
      <xdr:spPr>
        <a:xfrm>
          <a:off x="7509510" y="59264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86360</xdr:rowOff>
    </xdr:from>
    <xdr:ext cx="467360" cy="256540"/>
    <xdr:sp macro="" textlink="">
      <xdr:nvSpPr>
        <xdr:cNvPr id="145" name="n_3mainValue【図書館】&#10;一人当たり面積">
          <a:extLst>
            <a:ext uri="{FF2B5EF4-FFF2-40B4-BE49-F238E27FC236}">
              <a16:creationId xmlns:a16="http://schemas.microsoft.com/office/drawing/2014/main" id="{BD4CAC4B-1199-4832-BB5B-C86F8748685D}"/>
            </a:ext>
          </a:extLst>
        </xdr:cNvPr>
        <xdr:cNvSpPr txBox="1"/>
      </xdr:nvSpPr>
      <xdr:spPr>
        <a:xfrm>
          <a:off x="6711950" y="5953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100330</xdr:rowOff>
    </xdr:from>
    <xdr:ext cx="467360" cy="256540"/>
    <xdr:sp macro="" textlink="">
      <xdr:nvSpPr>
        <xdr:cNvPr id="146" name="n_4mainValue【図書館】&#10;一人当たり面積">
          <a:extLst>
            <a:ext uri="{FF2B5EF4-FFF2-40B4-BE49-F238E27FC236}">
              <a16:creationId xmlns:a16="http://schemas.microsoft.com/office/drawing/2014/main" id="{9BF2C763-D1DE-485C-9835-10E64634D4C2}"/>
            </a:ext>
          </a:extLst>
        </xdr:cNvPr>
        <xdr:cNvSpPr txBox="1"/>
      </xdr:nvSpPr>
      <xdr:spPr>
        <a:xfrm>
          <a:off x="5937250" y="59677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0BD2073-E135-4EE1-8F44-EFAB1EAF00A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A8899BA-58D2-4A93-94E9-5962A197099C}"/>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717D2D3-F165-426B-9546-5710A1B95DB4}"/>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2DF0C66-3F0F-42DF-8A75-3C1CABF66AFD}"/>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A86423D-B6E8-48EF-9097-ABF645658614}"/>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E475EBC-F5B5-42AC-8625-DE6739357D8A}"/>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B5F8E89-4261-4C9B-80D7-C34CC9536F50}"/>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06669B7-A56C-4D3A-9723-1005EF273520}"/>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5" name="テキスト ボックス 154">
          <a:extLst>
            <a:ext uri="{FF2B5EF4-FFF2-40B4-BE49-F238E27FC236}">
              <a16:creationId xmlns:a16="http://schemas.microsoft.com/office/drawing/2014/main" id="{11377B64-999F-467F-8AC5-6D541F480917}"/>
            </a:ext>
          </a:extLst>
        </xdr:cNvPr>
        <xdr:cNvSpPr txBox="1"/>
      </xdr:nvSpPr>
      <xdr:spPr>
        <a:xfrm>
          <a:off x="655320" y="875538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447F53B-A08F-4DD8-9C3F-6C89781B594A}"/>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7" name="テキスト ボックス 156">
          <a:extLst>
            <a:ext uri="{FF2B5EF4-FFF2-40B4-BE49-F238E27FC236}">
              <a16:creationId xmlns:a16="http://schemas.microsoft.com/office/drawing/2014/main" id="{3692971D-93EB-482E-AE5B-6722C8E25977}"/>
            </a:ext>
          </a:extLst>
        </xdr:cNvPr>
        <xdr:cNvSpPr txBox="1"/>
      </xdr:nvSpPr>
      <xdr:spPr>
        <a:xfrm>
          <a:off x="271780" y="110401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E7C2DB8-C3D7-4632-BDCD-72ABB98A7877}"/>
            </a:ext>
          </a:extLst>
        </xdr:cNvPr>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59" name="テキスト ボックス 158">
          <a:extLst>
            <a:ext uri="{FF2B5EF4-FFF2-40B4-BE49-F238E27FC236}">
              <a16:creationId xmlns:a16="http://schemas.microsoft.com/office/drawing/2014/main" id="{B298B230-BB21-439D-927F-03E92C39E44F}"/>
            </a:ext>
          </a:extLst>
        </xdr:cNvPr>
        <xdr:cNvSpPr txBox="1"/>
      </xdr:nvSpPr>
      <xdr:spPr>
        <a:xfrm>
          <a:off x="271780" y="10666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7E5D0A2-E4FF-49C9-8A7E-0D419B33C9EF}"/>
            </a:ext>
          </a:extLst>
        </xdr:cNvPr>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A992E38F-79E6-4908-98A6-2DA5B15A5DFE}"/>
            </a:ext>
          </a:extLst>
        </xdr:cNvPr>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363C2D5-18C0-4F5B-BC04-AE235FE59DE5}"/>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3" name="テキスト ボックス 162">
          <a:extLst>
            <a:ext uri="{FF2B5EF4-FFF2-40B4-BE49-F238E27FC236}">
              <a16:creationId xmlns:a16="http://schemas.microsoft.com/office/drawing/2014/main" id="{423511AC-19B3-4EC0-855E-671556894173}"/>
            </a:ext>
          </a:extLst>
        </xdr:cNvPr>
        <xdr:cNvSpPr txBox="1"/>
      </xdr:nvSpPr>
      <xdr:spPr>
        <a:xfrm>
          <a:off x="335915" y="99199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47A1273-A81F-4A2A-ABEC-C980B7F0A600}"/>
            </a:ext>
          </a:extLst>
        </xdr:cNvPr>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2FBBC752-3ADB-4498-A059-FA3FCE1CC190}"/>
            </a:ext>
          </a:extLst>
        </xdr:cNvPr>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8FA0D24-7C27-4C32-89C7-45EDF2DD4332}"/>
            </a:ext>
          </a:extLst>
        </xdr:cNvPr>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B06CB81B-AF85-41B4-93C8-82777AB747F6}"/>
            </a:ext>
          </a:extLst>
        </xdr:cNvPr>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306B810-8B1F-4014-826A-9E8248BD377E}"/>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69" name="テキスト ボックス 168">
          <a:extLst>
            <a:ext uri="{FF2B5EF4-FFF2-40B4-BE49-F238E27FC236}">
              <a16:creationId xmlns:a16="http://schemas.microsoft.com/office/drawing/2014/main" id="{7E77B02C-8717-4D6C-8524-E4F373D81E62}"/>
            </a:ext>
          </a:extLst>
        </xdr:cNvPr>
        <xdr:cNvSpPr txBox="1"/>
      </xdr:nvSpPr>
      <xdr:spPr>
        <a:xfrm>
          <a:off x="377190" y="880364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E08D677-E561-46C4-9AC0-8F9BD3310E63}"/>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CB93D64-2F0F-44B1-A478-706CA44138D5}"/>
            </a:ext>
          </a:extLst>
        </xdr:cNvPr>
        <xdr:cNvCxnSpPr/>
      </xdr:nvCxnSpPr>
      <xdr:spPr>
        <a:xfrm flipV="1">
          <a:off x="4086225" y="9231630"/>
          <a:ext cx="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0D122EA4-95D2-40D6-82B6-4868E157D002}"/>
            </a:ext>
          </a:extLst>
        </xdr:cNvPr>
        <xdr:cNvSpPr txBox="1"/>
      </xdr:nvSpPr>
      <xdr:spPr>
        <a:xfrm>
          <a:off x="4124960" y="1080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4937658-1CE5-4F30-AA68-40177D345E91}"/>
            </a:ext>
          </a:extLst>
        </xdr:cNvPr>
        <xdr:cNvCxnSpPr/>
      </xdr:nvCxnSpPr>
      <xdr:spPr>
        <a:xfrm>
          <a:off x="4020820" y="10805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129540</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9DB021BB-8136-4C46-B723-1441932E06EF}"/>
            </a:ext>
          </a:extLst>
        </xdr:cNvPr>
        <xdr:cNvSpPr txBox="1"/>
      </xdr:nvSpPr>
      <xdr:spPr>
        <a:xfrm>
          <a:off x="4124960" y="9014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0D50B1A7-F33D-4170-8484-AAA8BBB52716}"/>
            </a:ext>
          </a:extLst>
        </xdr:cNvPr>
        <xdr:cNvCxnSpPr/>
      </xdr:nvCxnSpPr>
      <xdr:spPr>
        <a:xfrm>
          <a:off x="4020820" y="92316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93345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EA153515-64F1-4267-8BD5-5765E3295994}"/>
            </a:ext>
          </a:extLst>
        </xdr:cNvPr>
        <xdr:cNvSpPr txBox="1"/>
      </xdr:nvSpPr>
      <xdr:spPr>
        <a:xfrm>
          <a:off x="4124960" y="10151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1E63502C-BE1D-4884-B106-599F1808CE90}"/>
            </a:ext>
          </a:extLst>
        </xdr:cNvPr>
        <xdr:cNvSpPr/>
      </xdr:nvSpPr>
      <xdr:spPr>
        <a:xfrm>
          <a:off x="403606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590060D8-FE74-4AC1-A84B-DBDBA6BDF02E}"/>
            </a:ext>
          </a:extLst>
        </xdr:cNvPr>
        <xdr:cNvSpPr/>
      </xdr:nvSpPr>
      <xdr:spPr>
        <a:xfrm>
          <a:off x="331216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77B3E5F2-130F-47C6-9E91-4F977330E231}"/>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5487D55C-40D8-42C9-B439-05F3BAF294C0}"/>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9ED4FCA0-0AD5-4E60-B586-4F55A4D0E3BC}"/>
            </a:ext>
          </a:extLst>
        </xdr:cNvPr>
        <xdr:cNvSpPr/>
      </xdr:nvSpPr>
      <xdr:spPr>
        <a:xfrm>
          <a:off x="965200" y="1006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2" name="テキスト ボックス 181">
          <a:extLst>
            <a:ext uri="{FF2B5EF4-FFF2-40B4-BE49-F238E27FC236}">
              <a16:creationId xmlns:a16="http://schemas.microsoft.com/office/drawing/2014/main" id="{2D9FC072-B8F4-42A2-BE70-EA21DAC3AE47}"/>
            </a:ext>
          </a:extLst>
        </xdr:cNvPr>
        <xdr:cNvSpPr txBox="1"/>
      </xdr:nvSpPr>
      <xdr:spPr>
        <a:xfrm>
          <a:off x="391922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F7B21EB5-67B6-4E90-BE69-3A789ABD071A}"/>
            </a:ext>
          </a:extLst>
        </xdr:cNvPr>
        <xdr:cNvSpPr txBox="1"/>
      </xdr:nvSpPr>
      <xdr:spPr>
        <a:xfrm>
          <a:off x="31877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5E48714B-15CF-454E-92A1-4D0B03899C4D}"/>
            </a:ext>
          </a:extLst>
        </xdr:cNvPr>
        <xdr:cNvSpPr txBox="1"/>
      </xdr:nvSpPr>
      <xdr:spPr>
        <a:xfrm>
          <a:off x="23977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10737A32-AF31-4CE6-8F15-047AEB61C1A0}"/>
            </a:ext>
          </a:extLst>
        </xdr:cNvPr>
        <xdr:cNvSpPr txBox="1"/>
      </xdr:nvSpPr>
      <xdr:spPr>
        <a:xfrm>
          <a:off x="16230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2BB9706F-1B97-410E-B6D1-D40FD99C9D03}"/>
            </a:ext>
          </a:extLst>
        </xdr:cNvPr>
        <xdr:cNvSpPr txBox="1"/>
      </xdr:nvSpPr>
      <xdr:spPr>
        <a:xfrm>
          <a:off x="8407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7" name="楕円 186">
          <a:extLst>
            <a:ext uri="{FF2B5EF4-FFF2-40B4-BE49-F238E27FC236}">
              <a16:creationId xmlns:a16="http://schemas.microsoft.com/office/drawing/2014/main" id="{E03B27E9-9AD2-40FA-AE79-25CAFF9C2455}"/>
            </a:ext>
          </a:extLst>
        </xdr:cNvPr>
        <xdr:cNvSpPr/>
      </xdr:nvSpPr>
      <xdr:spPr>
        <a:xfrm>
          <a:off x="4036060" y="1001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149225</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D67E6171-E87B-4B72-8778-CB0E9D2DB141}"/>
            </a:ext>
          </a:extLst>
        </xdr:cNvPr>
        <xdr:cNvSpPr txBox="1"/>
      </xdr:nvSpPr>
      <xdr:spPr>
        <a:xfrm>
          <a:off x="4124960" y="9872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99695</xdr:rowOff>
    </xdr:from>
    <xdr:to>
      <xdr:col>20</xdr:col>
      <xdr:colOff>38100</xdr:colOff>
      <xdr:row>60</xdr:row>
      <xdr:rowOff>29845</xdr:rowOff>
    </xdr:to>
    <xdr:sp macro="" textlink="">
      <xdr:nvSpPr>
        <xdr:cNvPr id="189" name="楕円 188">
          <a:extLst>
            <a:ext uri="{FF2B5EF4-FFF2-40B4-BE49-F238E27FC236}">
              <a16:creationId xmlns:a16="http://schemas.microsoft.com/office/drawing/2014/main" id="{19191B3D-3449-42C8-909F-2901D7054E08}"/>
            </a:ext>
          </a:extLst>
        </xdr:cNvPr>
        <xdr:cNvSpPr/>
      </xdr:nvSpPr>
      <xdr:spPr>
        <a:xfrm>
          <a:off x="3312160" y="9990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60</xdr:row>
      <xdr:rowOff>6350</xdr:rowOff>
    </xdr:to>
    <xdr:cxnSp macro="">
      <xdr:nvCxnSpPr>
        <xdr:cNvPr id="190" name="直線コネクタ 189">
          <a:extLst>
            <a:ext uri="{FF2B5EF4-FFF2-40B4-BE49-F238E27FC236}">
              <a16:creationId xmlns:a16="http://schemas.microsoft.com/office/drawing/2014/main" id="{7F30A094-30AF-41FA-8890-3C8AFCAB274C}"/>
            </a:ext>
          </a:extLst>
        </xdr:cNvPr>
        <xdr:cNvCxnSpPr/>
      </xdr:nvCxnSpPr>
      <xdr:spPr>
        <a:xfrm>
          <a:off x="3355340" y="10041255"/>
          <a:ext cx="7315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1" name="楕円 190">
          <a:extLst>
            <a:ext uri="{FF2B5EF4-FFF2-40B4-BE49-F238E27FC236}">
              <a16:creationId xmlns:a16="http://schemas.microsoft.com/office/drawing/2014/main" id="{9A921973-CBBA-4240-8DF8-B3CFD1E5F062}"/>
            </a:ext>
          </a:extLst>
        </xdr:cNvPr>
        <xdr:cNvSpPr/>
      </xdr:nvSpPr>
      <xdr:spPr>
        <a:xfrm>
          <a:off x="2514600" y="996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150495</xdr:rowOff>
    </xdr:to>
    <xdr:cxnSp macro="">
      <xdr:nvCxnSpPr>
        <xdr:cNvPr id="192" name="直線コネクタ 191">
          <a:extLst>
            <a:ext uri="{FF2B5EF4-FFF2-40B4-BE49-F238E27FC236}">
              <a16:creationId xmlns:a16="http://schemas.microsoft.com/office/drawing/2014/main" id="{BD34F978-CE49-46D4-85D9-C1B68AB36272}"/>
            </a:ext>
          </a:extLst>
        </xdr:cNvPr>
        <xdr:cNvCxnSpPr/>
      </xdr:nvCxnSpPr>
      <xdr:spPr>
        <a:xfrm>
          <a:off x="2565400" y="10012680"/>
          <a:ext cx="78994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36830</xdr:rowOff>
    </xdr:from>
    <xdr:to>
      <xdr:col>10</xdr:col>
      <xdr:colOff>165100</xdr:colOff>
      <xdr:row>59</xdr:row>
      <xdr:rowOff>138430</xdr:rowOff>
    </xdr:to>
    <xdr:sp macro="" textlink="">
      <xdr:nvSpPr>
        <xdr:cNvPr id="193" name="楕円 192">
          <a:extLst>
            <a:ext uri="{FF2B5EF4-FFF2-40B4-BE49-F238E27FC236}">
              <a16:creationId xmlns:a16="http://schemas.microsoft.com/office/drawing/2014/main" id="{D980EE10-0611-400E-9F29-D9514FCA220B}"/>
            </a:ext>
          </a:extLst>
        </xdr:cNvPr>
        <xdr:cNvSpPr/>
      </xdr:nvSpPr>
      <xdr:spPr>
        <a:xfrm>
          <a:off x="17399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121920</xdr:rowOff>
    </xdr:to>
    <xdr:cxnSp macro="">
      <xdr:nvCxnSpPr>
        <xdr:cNvPr id="194" name="直線コネクタ 193">
          <a:extLst>
            <a:ext uri="{FF2B5EF4-FFF2-40B4-BE49-F238E27FC236}">
              <a16:creationId xmlns:a16="http://schemas.microsoft.com/office/drawing/2014/main" id="{779A3F78-3E24-4B6C-B7B9-6689E54BA27D}"/>
            </a:ext>
          </a:extLst>
        </xdr:cNvPr>
        <xdr:cNvCxnSpPr/>
      </xdr:nvCxnSpPr>
      <xdr:spPr>
        <a:xfrm>
          <a:off x="1790700" y="9978390"/>
          <a:ext cx="7747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xdr:rowOff>
    </xdr:from>
    <xdr:to>
      <xdr:col>6</xdr:col>
      <xdr:colOff>38100</xdr:colOff>
      <xdr:row>59</xdr:row>
      <xdr:rowOff>102235</xdr:rowOff>
    </xdr:to>
    <xdr:sp macro="" textlink="">
      <xdr:nvSpPr>
        <xdr:cNvPr id="195" name="楕円 194">
          <a:extLst>
            <a:ext uri="{FF2B5EF4-FFF2-40B4-BE49-F238E27FC236}">
              <a16:creationId xmlns:a16="http://schemas.microsoft.com/office/drawing/2014/main" id="{7777EBEE-9FD0-4DE1-BAD6-6435BB2232C1}"/>
            </a:ext>
          </a:extLst>
        </xdr:cNvPr>
        <xdr:cNvSpPr/>
      </xdr:nvSpPr>
      <xdr:spPr>
        <a:xfrm>
          <a:off x="965200" y="9891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52070</xdr:rowOff>
    </xdr:from>
    <xdr:to>
      <xdr:col>10</xdr:col>
      <xdr:colOff>114300</xdr:colOff>
      <xdr:row>59</xdr:row>
      <xdr:rowOff>87630</xdr:rowOff>
    </xdr:to>
    <xdr:cxnSp macro="">
      <xdr:nvCxnSpPr>
        <xdr:cNvPr id="196" name="直線コネクタ 195">
          <a:extLst>
            <a:ext uri="{FF2B5EF4-FFF2-40B4-BE49-F238E27FC236}">
              <a16:creationId xmlns:a16="http://schemas.microsoft.com/office/drawing/2014/main" id="{955EA205-F691-4497-B5F0-6F2C7475ECCC}"/>
            </a:ext>
          </a:extLst>
        </xdr:cNvPr>
        <xdr:cNvCxnSpPr/>
      </xdr:nvCxnSpPr>
      <xdr:spPr>
        <a:xfrm>
          <a:off x="1008380" y="9942830"/>
          <a:ext cx="7823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80010</xdr:rowOff>
    </xdr:from>
    <xdr:ext cx="405130" cy="259080"/>
    <xdr:sp macro="" textlink="">
      <xdr:nvSpPr>
        <xdr:cNvPr id="197" name="n_1aveValue【体育館・プール】&#10;有形固定資産減価償却率">
          <a:extLst>
            <a:ext uri="{FF2B5EF4-FFF2-40B4-BE49-F238E27FC236}">
              <a16:creationId xmlns:a16="http://schemas.microsoft.com/office/drawing/2014/main" id="{6CB74CF8-02AA-4588-AFB2-20AFBAEF6347}"/>
            </a:ext>
          </a:extLst>
        </xdr:cNvPr>
        <xdr:cNvSpPr txBox="1"/>
      </xdr:nvSpPr>
      <xdr:spPr>
        <a:xfrm>
          <a:off x="3170555" y="1030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41910</xdr:rowOff>
    </xdr:from>
    <xdr:ext cx="402590" cy="256540"/>
    <xdr:sp macro="" textlink="">
      <xdr:nvSpPr>
        <xdr:cNvPr id="198" name="n_2aveValue【体育館・プール】&#10;有形固定資産減価償却率">
          <a:extLst>
            <a:ext uri="{FF2B5EF4-FFF2-40B4-BE49-F238E27FC236}">
              <a16:creationId xmlns:a16="http://schemas.microsoft.com/office/drawing/2014/main" id="{4DC3BBA2-A39E-4507-AB6F-6E21CEC87BD2}"/>
            </a:ext>
          </a:extLst>
        </xdr:cNvPr>
        <xdr:cNvSpPr txBox="1"/>
      </xdr:nvSpPr>
      <xdr:spPr>
        <a:xfrm>
          <a:off x="2385695" y="10267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1905</xdr:rowOff>
    </xdr:from>
    <xdr:ext cx="402590" cy="259080"/>
    <xdr:sp macro="" textlink="">
      <xdr:nvSpPr>
        <xdr:cNvPr id="199" name="n_3aveValue【体育館・プール】&#10;有形固定資産減価償却率">
          <a:extLst>
            <a:ext uri="{FF2B5EF4-FFF2-40B4-BE49-F238E27FC236}">
              <a16:creationId xmlns:a16="http://schemas.microsoft.com/office/drawing/2014/main" id="{208EF054-BAE8-49C3-BBC0-B4FE9A5011A2}"/>
            </a:ext>
          </a:extLst>
        </xdr:cNvPr>
        <xdr:cNvSpPr txBox="1"/>
      </xdr:nvSpPr>
      <xdr:spPr>
        <a:xfrm>
          <a:off x="1610995" y="10227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100965</xdr:rowOff>
    </xdr:from>
    <xdr:ext cx="402590" cy="256540"/>
    <xdr:sp macro="" textlink="">
      <xdr:nvSpPr>
        <xdr:cNvPr id="200" name="n_4aveValue【体育館・プール】&#10;有形固定資産減価償却率">
          <a:extLst>
            <a:ext uri="{FF2B5EF4-FFF2-40B4-BE49-F238E27FC236}">
              <a16:creationId xmlns:a16="http://schemas.microsoft.com/office/drawing/2014/main" id="{894835A2-1979-4165-8A65-9A027015E1A5}"/>
            </a:ext>
          </a:extLst>
        </xdr:cNvPr>
        <xdr:cNvSpPr txBox="1"/>
      </xdr:nvSpPr>
      <xdr:spPr>
        <a:xfrm>
          <a:off x="836295" y="101593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46355</xdr:rowOff>
    </xdr:from>
    <xdr:ext cx="405130" cy="259080"/>
    <xdr:sp macro="" textlink="">
      <xdr:nvSpPr>
        <xdr:cNvPr id="201" name="n_1mainValue【体育館・プール】&#10;有形固定資産減価償却率">
          <a:extLst>
            <a:ext uri="{FF2B5EF4-FFF2-40B4-BE49-F238E27FC236}">
              <a16:creationId xmlns:a16="http://schemas.microsoft.com/office/drawing/2014/main" id="{CB3B5678-19E7-4EF5-9287-294965A753BB}"/>
            </a:ext>
          </a:extLst>
        </xdr:cNvPr>
        <xdr:cNvSpPr txBox="1"/>
      </xdr:nvSpPr>
      <xdr:spPr>
        <a:xfrm>
          <a:off x="3170555" y="976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17780</xdr:rowOff>
    </xdr:from>
    <xdr:ext cx="402590" cy="256540"/>
    <xdr:sp macro="" textlink="">
      <xdr:nvSpPr>
        <xdr:cNvPr id="202" name="n_2mainValue【体育館・プール】&#10;有形固定資産減価償却率">
          <a:extLst>
            <a:ext uri="{FF2B5EF4-FFF2-40B4-BE49-F238E27FC236}">
              <a16:creationId xmlns:a16="http://schemas.microsoft.com/office/drawing/2014/main" id="{BB7112A7-CD6C-418F-901A-7EF49BF6F835}"/>
            </a:ext>
          </a:extLst>
        </xdr:cNvPr>
        <xdr:cNvSpPr txBox="1"/>
      </xdr:nvSpPr>
      <xdr:spPr>
        <a:xfrm>
          <a:off x="2385695" y="9740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154940</xdr:rowOff>
    </xdr:from>
    <xdr:ext cx="402590" cy="256540"/>
    <xdr:sp macro="" textlink="">
      <xdr:nvSpPr>
        <xdr:cNvPr id="203" name="n_3mainValue【体育館・プール】&#10;有形固定資産減価償却率">
          <a:extLst>
            <a:ext uri="{FF2B5EF4-FFF2-40B4-BE49-F238E27FC236}">
              <a16:creationId xmlns:a16="http://schemas.microsoft.com/office/drawing/2014/main" id="{37E1C1D2-6AFE-4C6E-BA79-3F6F2D738DF7}"/>
            </a:ext>
          </a:extLst>
        </xdr:cNvPr>
        <xdr:cNvSpPr txBox="1"/>
      </xdr:nvSpPr>
      <xdr:spPr>
        <a:xfrm>
          <a:off x="1610995" y="9710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118745</xdr:rowOff>
    </xdr:from>
    <xdr:ext cx="402590" cy="259080"/>
    <xdr:sp macro="" textlink="">
      <xdr:nvSpPr>
        <xdr:cNvPr id="204" name="n_4mainValue【体育館・プール】&#10;有形固定資産減価償却率">
          <a:extLst>
            <a:ext uri="{FF2B5EF4-FFF2-40B4-BE49-F238E27FC236}">
              <a16:creationId xmlns:a16="http://schemas.microsoft.com/office/drawing/2014/main" id="{0947FA10-FE96-4ABD-AA6D-801694C1C324}"/>
            </a:ext>
          </a:extLst>
        </xdr:cNvPr>
        <xdr:cNvSpPr txBox="1"/>
      </xdr:nvSpPr>
      <xdr:spPr>
        <a:xfrm>
          <a:off x="836295" y="9674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DC45228-303B-42AF-B537-0ABAA039868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17462D2-5A0D-4047-A642-8B97D4F22E08}"/>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005BE6A-00C5-47B5-8E28-E032724CB710}"/>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F14F199-9F64-413D-A773-0C97B73E61C3}"/>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2A052C3-E23C-4FEF-83C1-52A45267811D}"/>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1F46BDD-73FD-4A59-A8D1-9D919A8FA9B7}"/>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B7E5B85-522F-44A2-AE89-8C9F85AC6B01}"/>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D0CA38B-AE60-4D78-80C2-6BC1634CDBEA}"/>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3" name="テキスト ボックス 212">
          <a:extLst>
            <a:ext uri="{FF2B5EF4-FFF2-40B4-BE49-F238E27FC236}">
              <a16:creationId xmlns:a16="http://schemas.microsoft.com/office/drawing/2014/main" id="{8BE04577-CE61-460B-ABFF-2E6C74FBEADB}"/>
            </a:ext>
          </a:extLst>
        </xdr:cNvPr>
        <xdr:cNvSpPr txBox="1"/>
      </xdr:nvSpPr>
      <xdr:spPr>
        <a:xfrm>
          <a:off x="5788660" y="875538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5C1020C-1F53-4F99-A5E0-A2339B8DCB21}"/>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AE97A62A-8769-4D0C-A24C-E3FC2036E99F}"/>
            </a:ext>
          </a:extLst>
        </xdr:cNvPr>
        <xdr:cNvCxnSpPr/>
      </xdr:nvCxnSpPr>
      <xdr:spPr>
        <a:xfrm>
          <a:off x="5826760" y="10728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4820" cy="256540"/>
    <xdr:sp macro="" textlink="">
      <xdr:nvSpPr>
        <xdr:cNvPr id="216" name="テキスト ボックス 215">
          <a:extLst>
            <a:ext uri="{FF2B5EF4-FFF2-40B4-BE49-F238E27FC236}">
              <a16:creationId xmlns:a16="http://schemas.microsoft.com/office/drawing/2014/main" id="{138BD413-63E1-4F9C-99FA-23051BF2AAEB}"/>
            </a:ext>
          </a:extLst>
        </xdr:cNvPr>
        <xdr:cNvSpPr txBox="1"/>
      </xdr:nvSpPr>
      <xdr:spPr>
        <a:xfrm>
          <a:off x="5405120" y="1059053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2AAB667C-58FE-4768-ADF4-0F4F6B4888C8}"/>
            </a:ext>
          </a:extLst>
        </xdr:cNvPr>
        <xdr:cNvCxnSpPr/>
      </xdr:nvCxnSpPr>
      <xdr:spPr>
        <a:xfrm>
          <a:off x="5826760" y="102831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4820" cy="256540"/>
    <xdr:sp macro="" textlink="">
      <xdr:nvSpPr>
        <xdr:cNvPr id="218" name="テキスト ボックス 217">
          <a:extLst>
            <a:ext uri="{FF2B5EF4-FFF2-40B4-BE49-F238E27FC236}">
              <a16:creationId xmlns:a16="http://schemas.microsoft.com/office/drawing/2014/main" id="{4DC7D9EB-8FED-40FB-934A-608E8714BFCC}"/>
            </a:ext>
          </a:extLst>
        </xdr:cNvPr>
        <xdr:cNvSpPr txBox="1"/>
      </xdr:nvSpPr>
      <xdr:spPr>
        <a:xfrm>
          <a:off x="540512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17E74438-5341-42DE-9CC0-936B43FE1B73}"/>
            </a:ext>
          </a:extLst>
        </xdr:cNvPr>
        <xdr:cNvCxnSpPr/>
      </xdr:nvCxnSpPr>
      <xdr:spPr>
        <a:xfrm>
          <a:off x="5826760" y="98374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4820" cy="256540"/>
    <xdr:sp macro="" textlink="">
      <xdr:nvSpPr>
        <xdr:cNvPr id="220" name="テキスト ボックス 219">
          <a:extLst>
            <a:ext uri="{FF2B5EF4-FFF2-40B4-BE49-F238E27FC236}">
              <a16:creationId xmlns:a16="http://schemas.microsoft.com/office/drawing/2014/main" id="{35334933-2F6D-4722-B1FE-160E9C657C45}"/>
            </a:ext>
          </a:extLst>
        </xdr:cNvPr>
        <xdr:cNvSpPr txBox="1"/>
      </xdr:nvSpPr>
      <xdr:spPr>
        <a:xfrm>
          <a:off x="5405120" y="96989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89EF268F-B180-4610-A0F3-4CA0B9074CED}"/>
            </a:ext>
          </a:extLst>
        </xdr:cNvPr>
        <xdr:cNvCxnSpPr/>
      </xdr:nvCxnSpPr>
      <xdr:spPr>
        <a:xfrm>
          <a:off x="5826760" y="93878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4820" cy="256540"/>
    <xdr:sp macro="" textlink="">
      <xdr:nvSpPr>
        <xdr:cNvPr id="222" name="テキスト ボックス 221">
          <a:extLst>
            <a:ext uri="{FF2B5EF4-FFF2-40B4-BE49-F238E27FC236}">
              <a16:creationId xmlns:a16="http://schemas.microsoft.com/office/drawing/2014/main" id="{C9F19182-322C-4EE0-AC75-5B13CE5B7730}"/>
            </a:ext>
          </a:extLst>
        </xdr:cNvPr>
        <xdr:cNvSpPr txBox="1"/>
      </xdr:nvSpPr>
      <xdr:spPr>
        <a:xfrm>
          <a:off x="5405120" y="92494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C7175F6-53B3-4223-A20F-9F6BE8A1FBBB}"/>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24" name="テキスト ボックス 223">
          <a:extLst>
            <a:ext uri="{FF2B5EF4-FFF2-40B4-BE49-F238E27FC236}">
              <a16:creationId xmlns:a16="http://schemas.microsoft.com/office/drawing/2014/main" id="{F944FB3A-B075-498B-8764-18F2F4D760F6}"/>
            </a:ext>
          </a:extLst>
        </xdr:cNvPr>
        <xdr:cNvSpPr txBox="1"/>
      </xdr:nvSpPr>
      <xdr:spPr>
        <a:xfrm>
          <a:off x="5405120" y="880364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22955F1C-13F0-4622-BBA6-BDFE6BCF6638}"/>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163830</xdr:rowOff>
    </xdr:to>
    <xdr:cxnSp macro="">
      <xdr:nvCxnSpPr>
        <xdr:cNvPr id="226" name="直線コネクタ 225">
          <a:extLst>
            <a:ext uri="{FF2B5EF4-FFF2-40B4-BE49-F238E27FC236}">
              <a16:creationId xmlns:a16="http://schemas.microsoft.com/office/drawing/2014/main" id="{8C2DDD05-CBC8-436B-9D5A-489A5602ED6E}"/>
            </a:ext>
          </a:extLst>
        </xdr:cNvPr>
        <xdr:cNvCxnSpPr/>
      </xdr:nvCxnSpPr>
      <xdr:spPr>
        <a:xfrm flipV="1">
          <a:off x="9219565" y="934085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168275</xdr:rowOff>
    </xdr:from>
    <xdr:ext cx="469900" cy="256540"/>
    <xdr:sp macro="" textlink="">
      <xdr:nvSpPr>
        <xdr:cNvPr id="227" name="【体育館・プール】&#10;一人当たり面積最小値テキスト">
          <a:extLst>
            <a:ext uri="{FF2B5EF4-FFF2-40B4-BE49-F238E27FC236}">
              <a16:creationId xmlns:a16="http://schemas.microsoft.com/office/drawing/2014/main" id="{E97997EC-17EA-4351-A1D1-F79A5944FA04}"/>
            </a:ext>
          </a:extLst>
        </xdr:cNvPr>
        <xdr:cNvSpPr txBox="1"/>
      </xdr:nvSpPr>
      <xdr:spPr>
        <a:xfrm>
          <a:off x="9258300" y="107295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163830</xdr:rowOff>
    </xdr:from>
    <xdr:to>
      <xdr:col>55</xdr:col>
      <xdr:colOff>88900</xdr:colOff>
      <xdr:row>63</xdr:row>
      <xdr:rowOff>163830</xdr:rowOff>
    </xdr:to>
    <xdr:cxnSp macro="">
      <xdr:nvCxnSpPr>
        <xdr:cNvPr id="228" name="直線コネクタ 227">
          <a:extLst>
            <a:ext uri="{FF2B5EF4-FFF2-40B4-BE49-F238E27FC236}">
              <a16:creationId xmlns:a16="http://schemas.microsoft.com/office/drawing/2014/main" id="{B416118F-6EB1-4B70-A873-1514294403DC}"/>
            </a:ext>
          </a:extLst>
        </xdr:cNvPr>
        <xdr:cNvCxnSpPr/>
      </xdr:nvCxnSpPr>
      <xdr:spPr>
        <a:xfrm>
          <a:off x="9154160" y="107251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67310</xdr:rowOff>
    </xdr:from>
    <xdr:ext cx="469900" cy="259080"/>
    <xdr:sp macro="" textlink="">
      <xdr:nvSpPr>
        <xdr:cNvPr id="229" name="【体育館・プール】&#10;一人当たり面積最大値テキスト">
          <a:extLst>
            <a:ext uri="{FF2B5EF4-FFF2-40B4-BE49-F238E27FC236}">
              <a16:creationId xmlns:a16="http://schemas.microsoft.com/office/drawing/2014/main" id="{4C27D50C-5C92-429D-AA7F-2FB8B0C85B9E}"/>
            </a:ext>
          </a:extLst>
        </xdr:cNvPr>
        <xdr:cNvSpPr txBox="1"/>
      </xdr:nvSpPr>
      <xdr:spPr>
        <a:xfrm>
          <a:off x="9258300" y="9119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0" name="直線コネクタ 229">
          <a:extLst>
            <a:ext uri="{FF2B5EF4-FFF2-40B4-BE49-F238E27FC236}">
              <a16:creationId xmlns:a16="http://schemas.microsoft.com/office/drawing/2014/main" id="{7094E117-644A-4116-BB04-4E2CD61EE646}"/>
            </a:ext>
          </a:extLst>
        </xdr:cNvPr>
        <xdr:cNvCxnSpPr/>
      </xdr:nvCxnSpPr>
      <xdr:spPr>
        <a:xfrm>
          <a:off x="9154160" y="9340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70485</xdr:rowOff>
    </xdr:from>
    <xdr:ext cx="469900" cy="259080"/>
    <xdr:sp macro="" textlink="">
      <xdr:nvSpPr>
        <xdr:cNvPr id="231" name="【体育館・プール】&#10;一人当たり面積平均値テキスト">
          <a:extLst>
            <a:ext uri="{FF2B5EF4-FFF2-40B4-BE49-F238E27FC236}">
              <a16:creationId xmlns:a16="http://schemas.microsoft.com/office/drawing/2014/main" id="{04F143A7-9D3E-42AD-A410-5FC3DEDED512}"/>
            </a:ext>
          </a:extLst>
        </xdr:cNvPr>
        <xdr:cNvSpPr txBox="1"/>
      </xdr:nvSpPr>
      <xdr:spPr>
        <a:xfrm>
          <a:off x="9258300" y="102965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92075</xdr:rowOff>
    </xdr:from>
    <xdr:to>
      <xdr:col>55</xdr:col>
      <xdr:colOff>50800</xdr:colOff>
      <xdr:row>62</xdr:row>
      <xdr:rowOff>22225</xdr:rowOff>
    </xdr:to>
    <xdr:sp macro="" textlink="">
      <xdr:nvSpPr>
        <xdr:cNvPr id="232" name="フローチャート: 判断 231">
          <a:extLst>
            <a:ext uri="{FF2B5EF4-FFF2-40B4-BE49-F238E27FC236}">
              <a16:creationId xmlns:a16="http://schemas.microsoft.com/office/drawing/2014/main" id="{079D68D7-6917-40C3-9E18-E06F90682BEF}"/>
            </a:ext>
          </a:extLst>
        </xdr:cNvPr>
        <xdr:cNvSpPr/>
      </xdr:nvSpPr>
      <xdr:spPr>
        <a:xfrm>
          <a:off x="9192260" y="1031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118110</xdr:rowOff>
    </xdr:from>
    <xdr:to>
      <xdr:col>50</xdr:col>
      <xdr:colOff>165100</xdr:colOff>
      <xdr:row>62</xdr:row>
      <xdr:rowOff>48260</xdr:rowOff>
    </xdr:to>
    <xdr:sp macro="" textlink="">
      <xdr:nvSpPr>
        <xdr:cNvPr id="233" name="フローチャート: 判断 232">
          <a:extLst>
            <a:ext uri="{FF2B5EF4-FFF2-40B4-BE49-F238E27FC236}">
              <a16:creationId xmlns:a16="http://schemas.microsoft.com/office/drawing/2014/main" id="{3BD2DF9C-306B-4610-BD04-85880304CF06}"/>
            </a:ext>
          </a:extLst>
        </xdr:cNvPr>
        <xdr:cNvSpPr/>
      </xdr:nvSpPr>
      <xdr:spPr>
        <a:xfrm>
          <a:off x="8445500" y="10344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132715</xdr:rowOff>
    </xdr:from>
    <xdr:to>
      <xdr:col>46</xdr:col>
      <xdr:colOff>38100</xdr:colOff>
      <xdr:row>62</xdr:row>
      <xdr:rowOff>63500</xdr:rowOff>
    </xdr:to>
    <xdr:sp macro="" textlink="">
      <xdr:nvSpPr>
        <xdr:cNvPr id="234" name="フローチャート: 判断 233">
          <a:extLst>
            <a:ext uri="{FF2B5EF4-FFF2-40B4-BE49-F238E27FC236}">
              <a16:creationId xmlns:a16="http://schemas.microsoft.com/office/drawing/2014/main" id="{0EB73DF8-5187-4D9F-BD11-FAB1D7868C52}"/>
            </a:ext>
          </a:extLst>
        </xdr:cNvPr>
        <xdr:cNvSpPr/>
      </xdr:nvSpPr>
      <xdr:spPr>
        <a:xfrm>
          <a:off x="7670800" y="1035875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127000</xdr:rowOff>
    </xdr:from>
    <xdr:to>
      <xdr:col>41</xdr:col>
      <xdr:colOff>101600</xdr:colOff>
      <xdr:row>62</xdr:row>
      <xdr:rowOff>57150</xdr:rowOff>
    </xdr:to>
    <xdr:sp macro="" textlink="">
      <xdr:nvSpPr>
        <xdr:cNvPr id="235" name="フローチャート: 判断 234">
          <a:extLst>
            <a:ext uri="{FF2B5EF4-FFF2-40B4-BE49-F238E27FC236}">
              <a16:creationId xmlns:a16="http://schemas.microsoft.com/office/drawing/2014/main" id="{816EDDFC-6606-477B-BE89-E7556EAC349F}"/>
            </a:ext>
          </a:extLst>
        </xdr:cNvPr>
        <xdr:cNvSpPr/>
      </xdr:nvSpPr>
      <xdr:spPr>
        <a:xfrm>
          <a:off x="6873240" y="10353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112395</xdr:rowOff>
    </xdr:from>
    <xdr:to>
      <xdr:col>36</xdr:col>
      <xdr:colOff>165100</xdr:colOff>
      <xdr:row>62</xdr:row>
      <xdr:rowOff>42545</xdr:rowOff>
    </xdr:to>
    <xdr:sp macro="" textlink="">
      <xdr:nvSpPr>
        <xdr:cNvPr id="236" name="フローチャート: 判断 235">
          <a:extLst>
            <a:ext uri="{FF2B5EF4-FFF2-40B4-BE49-F238E27FC236}">
              <a16:creationId xmlns:a16="http://schemas.microsoft.com/office/drawing/2014/main" id="{86AC20CF-8455-4333-9ACA-C335F433AA63}"/>
            </a:ext>
          </a:extLst>
        </xdr:cNvPr>
        <xdr:cNvSpPr/>
      </xdr:nvSpPr>
      <xdr:spPr>
        <a:xfrm>
          <a:off x="6098540" y="1033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7" name="テキスト ボックス 236">
          <a:extLst>
            <a:ext uri="{FF2B5EF4-FFF2-40B4-BE49-F238E27FC236}">
              <a16:creationId xmlns:a16="http://schemas.microsoft.com/office/drawing/2014/main" id="{15C72978-2BA6-49ED-9E01-7A4F1A124260}"/>
            </a:ext>
          </a:extLst>
        </xdr:cNvPr>
        <xdr:cNvSpPr txBox="1"/>
      </xdr:nvSpPr>
      <xdr:spPr>
        <a:xfrm>
          <a:off x="90525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38" name="テキスト ボックス 237">
          <a:extLst>
            <a:ext uri="{FF2B5EF4-FFF2-40B4-BE49-F238E27FC236}">
              <a16:creationId xmlns:a16="http://schemas.microsoft.com/office/drawing/2014/main" id="{52D93A29-22F9-4749-974D-B9A05C487F17}"/>
            </a:ext>
          </a:extLst>
        </xdr:cNvPr>
        <xdr:cNvSpPr txBox="1"/>
      </xdr:nvSpPr>
      <xdr:spPr>
        <a:xfrm>
          <a:off x="83286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39" name="テキスト ボックス 238">
          <a:extLst>
            <a:ext uri="{FF2B5EF4-FFF2-40B4-BE49-F238E27FC236}">
              <a16:creationId xmlns:a16="http://schemas.microsoft.com/office/drawing/2014/main" id="{D7879071-9A1A-4B6A-9C30-8058A632CAF0}"/>
            </a:ext>
          </a:extLst>
        </xdr:cNvPr>
        <xdr:cNvSpPr txBox="1"/>
      </xdr:nvSpPr>
      <xdr:spPr>
        <a:xfrm>
          <a:off x="75463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8B77CFFF-D9DD-4836-8251-EB90754DFED9}"/>
            </a:ext>
          </a:extLst>
        </xdr:cNvPr>
        <xdr:cNvSpPr txBox="1"/>
      </xdr:nvSpPr>
      <xdr:spPr>
        <a:xfrm>
          <a:off x="67564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FBB102B-7810-4756-A7FE-9EB73D5E0BDB}"/>
            </a:ext>
          </a:extLst>
        </xdr:cNvPr>
        <xdr:cNvSpPr txBox="1"/>
      </xdr:nvSpPr>
      <xdr:spPr>
        <a:xfrm>
          <a:off x="59817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29845</xdr:rowOff>
    </xdr:from>
    <xdr:to>
      <xdr:col>55</xdr:col>
      <xdr:colOff>50800</xdr:colOff>
      <xdr:row>60</xdr:row>
      <xdr:rowOff>132080</xdr:rowOff>
    </xdr:to>
    <xdr:sp macro="" textlink="">
      <xdr:nvSpPr>
        <xdr:cNvPr id="242" name="楕円 241">
          <a:extLst>
            <a:ext uri="{FF2B5EF4-FFF2-40B4-BE49-F238E27FC236}">
              <a16:creationId xmlns:a16="http://schemas.microsoft.com/office/drawing/2014/main" id="{2019ECD9-65BF-4276-B644-FFAD9C954169}"/>
            </a:ext>
          </a:extLst>
        </xdr:cNvPr>
        <xdr:cNvSpPr/>
      </xdr:nvSpPr>
      <xdr:spPr>
        <a:xfrm>
          <a:off x="9192260" y="1008824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52705</xdr:rowOff>
    </xdr:from>
    <xdr:ext cx="469900" cy="256540"/>
    <xdr:sp macro="" textlink="">
      <xdr:nvSpPr>
        <xdr:cNvPr id="243" name="【体育館・プール】&#10;一人当たり面積該当値テキスト">
          <a:extLst>
            <a:ext uri="{FF2B5EF4-FFF2-40B4-BE49-F238E27FC236}">
              <a16:creationId xmlns:a16="http://schemas.microsoft.com/office/drawing/2014/main" id="{86B60E19-FDAA-4990-A52F-695EC1E8886E}"/>
            </a:ext>
          </a:extLst>
        </xdr:cNvPr>
        <xdr:cNvSpPr txBox="1"/>
      </xdr:nvSpPr>
      <xdr:spPr>
        <a:xfrm>
          <a:off x="9258300" y="99434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38100</xdr:rowOff>
    </xdr:from>
    <xdr:to>
      <xdr:col>50</xdr:col>
      <xdr:colOff>165100</xdr:colOff>
      <xdr:row>60</xdr:row>
      <xdr:rowOff>139700</xdr:rowOff>
    </xdr:to>
    <xdr:sp macro="" textlink="">
      <xdr:nvSpPr>
        <xdr:cNvPr id="244" name="楕円 243">
          <a:extLst>
            <a:ext uri="{FF2B5EF4-FFF2-40B4-BE49-F238E27FC236}">
              <a16:creationId xmlns:a16="http://schemas.microsoft.com/office/drawing/2014/main" id="{AE3D4E60-FE00-4267-B5C2-0E6385519FC7}"/>
            </a:ext>
          </a:extLst>
        </xdr:cNvPr>
        <xdr:cNvSpPr/>
      </xdr:nvSpPr>
      <xdr:spPr>
        <a:xfrm>
          <a:off x="8445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80645</xdr:rowOff>
    </xdr:from>
    <xdr:to>
      <xdr:col>55</xdr:col>
      <xdr:colOff>0</xdr:colOff>
      <xdr:row>60</xdr:row>
      <xdr:rowOff>88900</xdr:rowOff>
    </xdr:to>
    <xdr:cxnSp macro="">
      <xdr:nvCxnSpPr>
        <xdr:cNvPr id="245" name="直線コネクタ 244">
          <a:extLst>
            <a:ext uri="{FF2B5EF4-FFF2-40B4-BE49-F238E27FC236}">
              <a16:creationId xmlns:a16="http://schemas.microsoft.com/office/drawing/2014/main" id="{6F095508-756A-4EE7-A401-53E7A1AAD1C1}"/>
            </a:ext>
          </a:extLst>
        </xdr:cNvPr>
        <xdr:cNvCxnSpPr/>
      </xdr:nvCxnSpPr>
      <xdr:spPr>
        <a:xfrm flipV="1">
          <a:off x="8496300" y="10139045"/>
          <a:ext cx="7239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44450</xdr:rowOff>
    </xdr:from>
    <xdr:to>
      <xdr:col>46</xdr:col>
      <xdr:colOff>38100</xdr:colOff>
      <xdr:row>60</xdr:row>
      <xdr:rowOff>146050</xdr:rowOff>
    </xdr:to>
    <xdr:sp macro="" textlink="">
      <xdr:nvSpPr>
        <xdr:cNvPr id="246" name="楕円 245">
          <a:extLst>
            <a:ext uri="{FF2B5EF4-FFF2-40B4-BE49-F238E27FC236}">
              <a16:creationId xmlns:a16="http://schemas.microsoft.com/office/drawing/2014/main" id="{5389C236-49A5-42FC-82C7-3E78F4B94D7B}"/>
            </a:ext>
          </a:extLst>
        </xdr:cNvPr>
        <xdr:cNvSpPr/>
      </xdr:nvSpPr>
      <xdr:spPr>
        <a:xfrm>
          <a:off x="7670800" y="10102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88900</xdr:rowOff>
    </xdr:from>
    <xdr:to>
      <xdr:col>50</xdr:col>
      <xdr:colOff>114300</xdr:colOff>
      <xdr:row>60</xdr:row>
      <xdr:rowOff>95250</xdr:rowOff>
    </xdr:to>
    <xdr:cxnSp macro="">
      <xdr:nvCxnSpPr>
        <xdr:cNvPr id="247" name="直線コネクタ 246">
          <a:extLst>
            <a:ext uri="{FF2B5EF4-FFF2-40B4-BE49-F238E27FC236}">
              <a16:creationId xmlns:a16="http://schemas.microsoft.com/office/drawing/2014/main" id="{D293F67B-1426-48D5-960B-B239AA913ABB}"/>
            </a:ext>
          </a:extLst>
        </xdr:cNvPr>
        <xdr:cNvCxnSpPr/>
      </xdr:nvCxnSpPr>
      <xdr:spPr>
        <a:xfrm flipV="1">
          <a:off x="7713980" y="10147300"/>
          <a:ext cx="7823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52070</xdr:rowOff>
    </xdr:from>
    <xdr:to>
      <xdr:col>41</xdr:col>
      <xdr:colOff>101600</xdr:colOff>
      <xdr:row>60</xdr:row>
      <xdr:rowOff>153035</xdr:rowOff>
    </xdr:to>
    <xdr:sp macro="" textlink="">
      <xdr:nvSpPr>
        <xdr:cNvPr id="248" name="楕円 247">
          <a:extLst>
            <a:ext uri="{FF2B5EF4-FFF2-40B4-BE49-F238E27FC236}">
              <a16:creationId xmlns:a16="http://schemas.microsoft.com/office/drawing/2014/main" id="{B5FC2E64-4B83-47E5-AA29-F913BEB1E302}"/>
            </a:ext>
          </a:extLst>
        </xdr:cNvPr>
        <xdr:cNvSpPr/>
      </xdr:nvSpPr>
      <xdr:spPr>
        <a:xfrm>
          <a:off x="687324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95250</xdr:rowOff>
    </xdr:from>
    <xdr:to>
      <xdr:col>45</xdr:col>
      <xdr:colOff>177800</xdr:colOff>
      <xdr:row>60</xdr:row>
      <xdr:rowOff>102235</xdr:rowOff>
    </xdr:to>
    <xdr:cxnSp macro="">
      <xdr:nvCxnSpPr>
        <xdr:cNvPr id="249" name="直線コネクタ 248">
          <a:extLst>
            <a:ext uri="{FF2B5EF4-FFF2-40B4-BE49-F238E27FC236}">
              <a16:creationId xmlns:a16="http://schemas.microsoft.com/office/drawing/2014/main" id="{AD5063FA-76A2-4CD9-AB49-25826B89FF09}"/>
            </a:ext>
          </a:extLst>
        </xdr:cNvPr>
        <xdr:cNvCxnSpPr/>
      </xdr:nvCxnSpPr>
      <xdr:spPr>
        <a:xfrm flipV="1">
          <a:off x="6924040" y="10153650"/>
          <a:ext cx="78994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60960</xdr:rowOff>
    </xdr:from>
    <xdr:to>
      <xdr:col>36</xdr:col>
      <xdr:colOff>165100</xdr:colOff>
      <xdr:row>60</xdr:row>
      <xdr:rowOff>162560</xdr:rowOff>
    </xdr:to>
    <xdr:sp macro="" textlink="">
      <xdr:nvSpPr>
        <xdr:cNvPr id="250" name="楕円 249">
          <a:extLst>
            <a:ext uri="{FF2B5EF4-FFF2-40B4-BE49-F238E27FC236}">
              <a16:creationId xmlns:a16="http://schemas.microsoft.com/office/drawing/2014/main" id="{5E5A04EA-D5E8-4FDF-93EF-4FCEBD4D70D1}"/>
            </a:ext>
          </a:extLst>
        </xdr:cNvPr>
        <xdr:cNvSpPr/>
      </xdr:nvSpPr>
      <xdr:spPr>
        <a:xfrm>
          <a:off x="609854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102235</xdr:rowOff>
    </xdr:from>
    <xdr:to>
      <xdr:col>41</xdr:col>
      <xdr:colOff>50800</xdr:colOff>
      <xdr:row>60</xdr:row>
      <xdr:rowOff>111760</xdr:rowOff>
    </xdr:to>
    <xdr:cxnSp macro="">
      <xdr:nvCxnSpPr>
        <xdr:cNvPr id="251" name="直線コネクタ 250">
          <a:extLst>
            <a:ext uri="{FF2B5EF4-FFF2-40B4-BE49-F238E27FC236}">
              <a16:creationId xmlns:a16="http://schemas.microsoft.com/office/drawing/2014/main" id="{D90B5F17-02F6-4187-8AE1-63B88603DDC6}"/>
            </a:ext>
          </a:extLst>
        </xdr:cNvPr>
        <xdr:cNvCxnSpPr/>
      </xdr:nvCxnSpPr>
      <xdr:spPr>
        <a:xfrm flipV="1">
          <a:off x="6149340" y="10160635"/>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39370</xdr:rowOff>
    </xdr:from>
    <xdr:ext cx="469900" cy="259080"/>
    <xdr:sp macro="" textlink="">
      <xdr:nvSpPr>
        <xdr:cNvPr id="252" name="n_1aveValue【体育館・プール】&#10;一人当たり面積">
          <a:extLst>
            <a:ext uri="{FF2B5EF4-FFF2-40B4-BE49-F238E27FC236}">
              <a16:creationId xmlns:a16="http://schemas.microsoft.com/office/drawing/2014/main" id="{D0BE7DC5-BFDB-4831-8679-3D4F3040225D}"/>
            </a:ext>
          </a:extLst>
        </xdr:cNvPr>
        <xdr:cNvSpPr txBox="1"/>
      </xdr:nvSpPr>
      <xdr:spPr>
        <a:xfrm>
          <a:off x="8271510" y="10433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53975</xdr:rowOff>
    </xdr:from>
    <xdr:ext cx="467360" cy="256540"/>
    <xdr:sp macro="" textlink="">
      <xdr:nvSpPr>
        <xdr:cNvPr id="253" name="n_2aveValue【体育館・プール】&#10;一人当たり面積">
          <a:extLst>
            <a:ext uri="{FF2B5EF4-FFF2-40B4-BE49-F238E27FC236}">
              <a16:creationId xmlns:a16="http://schemas.microsoft.com/office/drawing/2014/main" id="{681F779B-CECC-433A-9FC8-1F6D630AD266}"/>
            </a:ext>
          </a:extLst>
        </xdr:cNvPr>
        <xdr:cNvSpPr txBox="1"/>
      </xdr:nvSpPr>
      <xdr:spPr>
        <a:xfrm>
          <a:off x="7509510" y="10447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48260</xdr:rowOff>
    </xdr:from>
    <xdr:ext cx="467360" cy="259080"/>
    <xdr:sp macro="" textlink="">
      <xdr:nvSpPr>
        <xdr:cNvPr id="254" name="n_3aveValue【体育館・プール】&#10;一人当たり面積">
          <a:extLst>
            <a:ext uri="{FF2B5EF4-FFF2-40B4-BE49-F238E27FC236}">
              <a16:creationId xmlns:a16="http://schemas.microsoft.com/office/drawing/2014/main" id="{33215790-5B4F-4481-A68A-9652F9E72DBE}"/>
            </a:ext>
          </a:extLst>
        </xdr:cNvPr>
        <xdr:cNvSpPr txBox="1"/>
      </xdr:nvSpPr>
      <xdr:spPr>
        <a:xfrm>
          <a:off x="6711950" y="10441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33655</xdr:rowOff>
    </xdr:from>
    <xdr:ext cx="467360" cy="258445"/>
    <xdr:sp macro="" textlink="">
      <xdr:nvSpPr>
        <xdr:cNvPr id="255" name="n_4aveValue【体育館・プール】&#10;一人当たり面積">
          <a:extLst>
            <a:ext uri="{FF2B5EF4-FFF2-40B4-BE49-F238E27FC236}">
              <a16:creationId xmlns:a16="http://schemas.microsoft.com/office/drawing/2014/main" id="{CCC0CEBF-7076-4FC0-B280-8607B1BCA9D6}"/>
            </a:ext>
          </a:extLst>
        </xdr:cNvPr>
        <xdr:cNvSpPr txBox="1"/>
      </xdr:nvSpPr>
      <xdr:spPr>
        <a:xfrm>
          <a:off x="5937250" y="104273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58</xdr:row>
      <xdr:rowOff>156210</xdr:rowOff>
    </xdr:from>
    <xdr:ext cx="469900" cy="256540"/>
    <xdr:sp macro="" textlink="">
      <xdr:nvSpPr>
        <xdr:cNvPr id="256" name="n_1mainValue【体育館・プール】&#10;一人当たり面積">
          <a:extLst>
            <a:ext uri="{FF2B5EF4-FFF2-40B4-BE49-F238E27FC236}">
              <a16:creationId xmlns:a16="http://schemas.microsoft.com/office/drawing/2014/main" id="{F2E67BC0-B794-4AFF-86CB-E78D57BD06DF}"/>
            </a:ext>
          </a:extLst>
        </xdr:cNvPr>
        <xdr:cNvSpPr txBox="1"/>
      </xdr:nvSpPr>
      <xdr:spPr>
        <a:xfrm>
          <a:off x="8271510" y="98793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162560</xdr:rowOff>
    </xdr:from>
    <xdr:ext cx="467360" cy="259080"/>
    <xdr:sp macro="" textlink="">
      <xdr:nvSpPr>
        <xdr:cNvPr id="257" name="n_2mainValue【体育館・プール】&#10;一人当たり面積">
          <a:extLst>
            <a:ext uri="{FF2B5EF4-FFF2-40B4-BE49-F238E27FC236}">
              <a16:creationId xmlns:a16="http://schemas.microsoft.com/office/drawing/2014/main" id="{13DDF6BC-0A9C-4147-8E00-AC086E7E9030}"/>
            </a:ext>
          </a:extLst>
        </xdr:cNvPr>
        <xdr:cNvSpPr txBox="1"/>
      </xdr:nvSpPr>
      <xdr:spPr>
        <a:xfrm>
          <a:off x="7509510" y="98856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58</xdr:row>
      <xdr:rowOff>169545</xdr:rowOff>
    </xdr:from>
    <xdr:ext cx="467360" cy="256540"/>
    <xdr:sp macro="" textlink="">
      <xdr:nvSpPr>
        <xdr:cNvPr id="258" name="n_3mainValue【体育館・プール】&#10;一人当たり面積">
          <a:extLst>
            <a:ext uri="{FF2B5EF4-FFF2-40B4-BE49-F238E27FC236}">
              <a16:creationId xmlns:a16="http://schemas.microsoft.com/office/drawing/2014/main" id="{34D25BA6-17DE-4946-85E7-AA8CC81667C3}"/>
            </a:ext>
          </a:extLst>
        </xdr:cNvPr>
        <xdr:cNvSpPr txBox="1"/>
      </xdr:nvSpPr>
      <xdr:spPr>
        <a:xfrm>
          <a:off x="6711950" y="98926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7620</xdr:rowOff>
    </xdr:from>
    <xdr:ext cx="467360" cy="256540"/>
    <xdr:sp macro="" textlink="">
      <xdr:nvSpPr>
        <xdr:cNvPr id="259" name="n_4mainValue【体育館・プール】&#10;一人当たり面積">
          <a:extLst>
            <a:ext uri="{FF2B5EF4-FFF2-40B4-BE49-F238E27FC236}">
              <a16:creationId xmlns:a16="http://schemas.microsoft.com/office/drawing/2014/main" id="{A0480B09-9E9B-460E-A579-8B353AC8C0C1}"/>
            </a:ext>
          </a:extLst>
        </xdr:cNvPr>
        <xdr:cNvSpPr txBox="1"/>
      </xdr:nvSpPr>
      <xdr:spPr>
        <a:xfrm>
          <a:off x="5937250" y="9898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550029E-9946-4DC6-B4E2-894E70955D7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1C6466FF-B512-4966-84D6-7DB156875CB6}"/>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974CEC3-95BF-4953-A04C-B4C96975D3F8}"/>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8AB13C1-83D6-42B3-BA38-EBCB88C41F69}"/>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1C40F6D-86E5-44EF-AA92-3DD2C8933651}"/>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DCCB745-DE4B-47B6-9A43-141BC884B5A5}"/>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5820B89F-40EB-4A17-9DA5-83CD8093C8BF}"/>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2EA665D-B5DB-43E7-9B5C-A4DEDECF3431}"/>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68" name="テキスト ボックス 267">
          <a:extLst>
            <a:ext uri="{FF2B5EF4-FFF2-40B4-BE49-F238E27FC236}">
              <a16:creationId xmlns:a16="http://schemas.microsoft.com/office/drawing/2014/main" id="{D6920DED-8E87-4B28-8A25-6E4D9AF04E32}"/>
            </a:ext>
          </a:extLst>
        </xdr:cNvPr>
        <xdr:cNvSpPr txBox="1"/>
      </xdr:nvSpPr>
      <xdr:spPr>
        <a:xfrm>
          <a:off x="655320" y="1248156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EB6A87B-3FC5-426F-B3D4-FBAFAB5C46CB}"/>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0" name="テキスト ボックス 269">
          <a:extLst>
            <a:ext uri="{FF2B5EF4-FFF2-40B4-BE49-F238E27FC236}">
              <a16:creationId xmlns:a16="http://schemas.microsoft.com/office/drawing/2014/main" id="{AC1F1840-AC92-4055-AEAC-DD0AF442FDFC}"/>
            </a:ext>
          </a:extLst>
        </xdr:cNvPr>
        <xdr:cNvSpPr txBox="1"/>
      </xdr:nvSpPr>
      <xdr:spPr>
        <a:xfrm>
          <a:off x="271780" y="14762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A14F9919-067C-4832-8EC9-14013E99B2C4}"/>
            </a:ext>
          </a:extLst>
        </xdr:cNvPr>
        <xdr:cNvCxnSpPr/>
      </xdr:nvCxnSpPr>
      <xdr:spPr>
        <a:xfrm>
          <a:off x="670560" y="14531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2" name="テキスト ボックス 271">
          <a:extLst>
            <a:ext uri="{FF2B5EF4-FFF2-40B4-BE49-F238E27FC236}">
              <a16:creationId xmlns:a16="http://schemas.microsoft.com/office/drawing/2014/main" id="{4B259397-1B34-48F6-BE45-AB8DF7E5F25B}"/>
            </a:ext>
          </a:extLst>
        </xdr:cNvPr>
        <xdr:cNvSpPr txBox="1"/>
      </xdr:nvSpPr>
      <xdr:spPr>
        <a:xfrm>
          <a:off x="271780" y="143929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358C84D-EAF9-470E-AD71-22820EF792DD}"/>
            </a:ext>
          </a:extLst>
        </xdr:cNvPr>
        <xdr:cNvCxnSpPr/>
      </xdr:nvCxnSpPr>
      <xdr:spPr>
        <a:xfrm>
          <a:off x="670560" y="14157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4" name="テキスト ボックス 273">
          <a:extLst>
            <a:ext uri="{FF2B5EF4-FFF2-40B4-BE49-F238E27FC236}">
              <a16:creationId xmlns:a16="http://schemas.microsoft.com/office/drawing/2014/main" id="{1FB12330-7B87-4422-96B5-E2701FE43C2A}"/>
            </a:ext>
          </a:extLst>
        </xdr:cNvPr>
        <xdr:cNvSpPr txBox="1"/>
      </xdr:nvSpPr>
      <xdr:spPr>
        <a:xfrm>
          <a:off x="33591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F48300EB-A1D4-4F58-8AE4-5C791ADAAE80}"/>
            </a:ext>
          </a:extLst>
        </xdr:cNvPr>
        <xdr:cNvCxnSpPr/>
      </xdr:nvCxnSpPr>
      <xdr:spPr>
        <a:xfrm>
          <a:off x="67056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6" name="テキスト ボックス 275">
          <a:extLst>
            <a:ext uri="{FF2B5EF4-FFF2-40B4-BE49-F238E27FC236}">
              <a16:creationId xmlns:a16="http://schemas.microsoft.com/office/drawing/2014/main" id="{5D5C334F-5EB0-4248-9AEC-8D2B5C7D33DA}"/>
            </a:ext>
          </a:extLst>
        </xdr:cNvPr>
        <xdr:cNvSpPr txBox="1"/>
      </xdr:nvSpPr>
      <xdr:spPr>
        <a:xfrm>
          <a:off x="33591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7813A069-D905-4B55-BB39-868452CBEC72}"/>
            </a:ext>
          </a:extLst>
        </xdr:cNvPr>
        <xdr:cNvCxnSpPr/>
      </xdr:nvCxnSpPr>
      <xdr:spPr>
        <a:xfrm>
          <a:off x="67056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78" name="テキスト ボックス 277">
          <a:extLst>
            <a:ext uri="{FF2B5EF4-FFF2-40B4-BE49-F238E27FC236}">
              <a16:creationId xmlns:a16="http://schemas.microsoft.com/office/drawing/2014/main" id="{063E5189-14F4-481F-9E00-C6B71B34D467}"/>
            </a:ext>
          </a:extLst>
        </xdr:cNvPr>
        <xdr:cNvSpPr txBox="1"/>
      </xdr:nvSpPr>
      <xdr:spPr>
        <a:xfrm>
          <a:off x="335915" y="132727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7F03E7BC-B24B-406D-BB1D-F504846B0ACA}"/>
            </a:ext>
          </a:extLst>
        </xdr:cNvPr>
        <xdr:cNvCxnSpPr/>
      </xdr:nvCxnSpPr>
      <xdr:spPr>
        <a:xfrm>
          <a:off x="670560" y="130416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0" name="テキスト ボックス 279">
          <a:extLst>
            <a:ext uri="{FF2B5EF4-FFF2-40B4-BE49-F238E27FC236}">
              <a16:creationId xmlns:a16="http://schemas.microsoft.com/office/drawing/2014/main" id="{074EE74E-4BA1-431E-987D-35B90AA47AFD}"/>
            </a:ext>
          </a:extLst>
        </xdr:cNvPr>
        <xdr:cNvSpPr txBox="1"/>
      </xdr:nvSpPr>
      <xdr:spPr>
        <a:xfrm>
          <a:off x="33591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FFC2749-A15A-413A-87AC-96845CE1D986}"/>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2" name="テキスト ボックス 281">
          <a:extLst>
            <a:ext uri="{FF2B5EF4-FFF2-40B4-BE49-F238E27FC236}">
              <a16:creationId xmlns:a16="http://schemas.microsoft.com/office/drawing/2014/main" id="{5EC21583-D3D5-4460-A191-81386079609A}"/>
            </a:ext>
          </a:extLst>
        </xdr:cNvPr>
        <xdr:cNvSpPr txBox="1"/>
      </xdr:nvSpPr>
      <xdr:spPr>
        <a:xfrm>
          <a:off x="377190" y="1252982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5CD5824F-B578-499D-B2AC-79F38363D517}"/>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24765</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9CE16799-92C2-4B73-ABEA-89F5A585C5BB}"/>
            </a:ext>
          </a:extLst>
        </xdr:cNvPr>
        <xdr:cNvCxnSpPr/>
      </xdr:nvCxnSpPr>
      <xdr:spPr>
        <a:xfrm flipV="1">
          <a:off x="4086225" y="1310068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5" name="【福祉施設】&#10;有形固定資産減価償却率最小値テキスト">
          <a:extLst>
            <a:ext uri="{FF2B5EF4-FFF2-40B4-BE49-F238E27FC236}">
              <a16:creationId xmlns:a16="http://schemas.microsoft.com/office/drawing/2014/main" id="{1133F2B7-E004-48DA-9B70-ECD48D2DEBBC}"/>
            </a:ext>
          </a:extLst>
        </xdr:cNvPr>
        <xdr:cNvSpPr txBox="1"/>
      </xdr:nvSpPr>
      <xdr:spPr>
        <a:xfrm>
          <a:off x="4124960" y="1453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989F00E3-AC07-40E8-ABB4-FA8B584449C2}"/>
            </a:ext>
          </a:extLst>
        </xdr:cNvPr>
        <xdr:cNvCxnSpPr/>
      </xdr:nvCxnSpPr>
      <xdr:spPr>
        <a:xfrm>
          <a:off x="402082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143510</xdr:rowOff>
    </xdr:from>
    <xdr:ext cx="405130" cy="256540"/>
    <xdr:sp macro="" textlink="">
      <xdr:nvSpPr>
        <xdr:cNvPr id="287" name="【福祉施設】&#10;有形固定資産減価償却率最大値テキスト">
          <a:extLst>
            <a:ext uri="{FF2B5EF4-FFF2-40B4-BE49-F238E27FC236}">
              <a16:creationId xmlns:a16="http://schemas.microsoft.com/office/drawing/2014/main" id="{1CD1881C-921D-4803-B76B-7FEBE62593C8}"/>
            </a:ext>
          </a:extLst>
        </xdr:cNvPr>
        <xdr:cNvSpPr txBox="1"/>
      </xdr:nvSpPr>
      <xdr:spPr>
        <a:xfrm>
          <a:off x="4124960" y="128841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24765</xdr:rowOff>
    </xdr:from>
    <xdr:to>
      <xdr:col>24</xdr:col>
      <xdr:colOff>152400</xdr:colOff>
      <xdr:row>78</xdr:row>
      <xdr:rowOff>24765</xdr:rowOff>
    </xdr:to>
    <xdr:cxnSp macro="">
      <xdr:nvCxnSpPr>
        <xdr:cNvPr id="288" name="直線コネクタ 287">
          <a:extLst>
            <a:ext uri="{FF2B5EF4-FFF2-40B4-BE49-F238E27FC236}">
              <a16:creationId xmlns:a16="http://schemas.microsoft.com/office/drawing/2014/main" id="{C5A21609-6DDF-449A-831F-F381B95542B7}"/>
            </a:ext>
          </a:extLst>
        </xdr:cNvPr>
        <xdr:cNvCxnSpPr/>
      </xdr:nvCxnSpPr>
      <xdr:spPr>
        <a:xfrm>
          <a:off x="4020820" y="131006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133985</xdr:rowOff>
    </xdr:from>
    <xdr:ext cx="405130" cy="256540"/>
    <xdr:sp macro="" textlink="">
      <xdr:nvSpPr>
        <xdr:cNvPr id="289" name="【福祉施設】&#10;有形固定資産減価償却率平均値テキスト">
          <a:extLst>
            <a:ext uri="{FF2B5EF4-FFF2-40B4-BE49-F238E27FC236}">
              <a16:creationId xmlns:a16="http://schemas.microsoft.com/office/drawing/2014/main" id="{97D17E52-0FF8-4AE2-A906-120DD1289A40}"/>
            </a:ext>
          </a:extLst>
        </xdr:cNvPr>
        <xdr:cNvSpPr txBox="1"/>
      </xdr:nvSpPr>
      <xdr:spPr>
        <a:xfrm>
          <a:off x="4124960" y="135451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F3288D8B-3D93-4C6E-B890-FA259F36A146}"/>
            </a:ext>
          </a:extLst>
        </xdr:cNvPr>
        <xdr:cNvSpPr/>
      </xdr:nvSpPr>
      <xdr:spPr>
        <a:xfrm>
          <a:off x="403606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33EF7167-E472-4811-8C13-D856BD334FB0}"/>
            </a:ext>
          </a:extLst>
        </xdr:cNvPr>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56D79760-40D4-4451-AA7A-CDBD31109CEB}"/>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50165</xdr:rowOff>
    </xdr:from>
    <xdr:to>
      <xdr:col>10</xdr:col>
      <xdr:colOff>165100</xdr:colOff>
      <xdr:row>81</xdr:row>
      <xdr:rowOff>151765</xdr:rowOff>
    </xdr:to>
    <xdr:sp macro="" textlink="">
      <xdr:nvSpPr>
        <xdr:cNvPr id="293" name="フローチャート: 判断 292">
          <a:extLst>
            <a:ext uri="{FF2B5EF4-FFF2-40B4-BE49-F238E27FC236}">
              <a16:creationId xmlns:a16="http://schemas.microsoft.com/office/drawing/2014/main" id="{EBA5C538-E979-42E3-9071-F17DF9920C42}"/>
            </a:ext>
          </a:extLst>
        </xdr:cNvPr>
        <xdr:cNvSpPr/>
      </xdr:nvSpPr>
      <xdr:spPr>
        <a:xfrm>
          <a:off x="1739900" y="136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BC5A6CDC-7B95-459A-A051-D6E6ABBBFE0A}"/>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C07F3054-15D8-4C5A-8314-12B3B548933C}"/>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14EEC2EF-0AD7-435E-926C-C9862C52D80D}"/>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8D4A8FE6-E792-483E-AE79-39925ABDE76F}"/>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AD819146-130F-46F2-ADA9-3F9517E6D6BB}"/>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C95BA728-0734-4CA6-9B20-77F354C4436A}"/>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300" name="楕円 299">
          <a:extLst>
            <a:ext uri="{FF2B5EF4-FFF2-40B4-BE49-F238E27FC236}">
              <a16:creationId xmlns:a16="http://schemas.microsoft.com/office/drawing/2014/main" id="{6989AE19-A0D5-4001-9374-1E1F1DFD864E}"/>
            </a:ext>
          </a:extLst>
        </xdr:cNvPr>
        <xdr:cNvSpPr/>
      </xdr:nvSpPr>
      <xdr:spPr>
        <a:xfrm>
          <a:off x="403606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100965</xdr:rowOff>
    </xdr:from>
    <xdr:ext cx="405130" cy="256540"/>
    <xdr:sp macro="" textlink="">
      <xdr:nvSpPr>
        <xdr:cNvPr id="301" name="【福祉施設】&#10;有形固定資産減価償却率該当値テキスト">
          <a:extLst>
            <a:ext uri="{FF2B5EF4-FFF2-40B4-BE49-F238E27FC236}">
              <a16:creationId xmlns:a16="http://schemas.microsoft.com/office/drawing/2014/main" id="{4B551F28-3B72-4F6E-9F6E-8C9C622D85BF}"/>
            </a:ext>
          </a:extLst>
        </xdr:cNvPr>
        <xdr:cNvSpPr txBox="1"/>
      </xdr:nvSpPr>
      <xdr:spPr>
        <a:xfrm>
          <a:off x="4124960" y="138474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86360</xdr:rowOff>
    </xdr:from>
    <xdr:to>
      <xdr:col>20</xdr:col>
      <xdr:colOff>38100</xdr:colOff>
      <xdr:row>83</xdr:row>
      <xdr:rowOff>16510</xdr:rowOff>
    </xdr:to>
    <xdr:sp macro="" textlink="">
      <xdr:nvSpPr>
        <xdr:cNvPr id="302" name="楕円 301">
          <a:extLst>
            <a:ext uri="{FF2B5EF4-FFF2-40B4-BE49-F238E27FC236}">
              <a16:creationId xmlns:a16="http://schemas.microsoft.com/office/drawing/2014/main" id="{CDD873AB-82B9-49AC-B815-13E9C051A6E2}"/>
            </a:ext>
          </a:extLst>
        </xdr:cNvPr>
        <xdr:cNvSpPr/>
      </xdr:nvSpPr>
      <xdr:spPr>
        <a:xfrm>
          <a:off x="3312160" y="13832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137160</xdr:rowOff>
    </xdr:from>
    <xdr:to>
      <xdr:col>24</xdr:col>
      <xdr:colOff>63500</xdr:colOff>
      <xdr:row>83</xdr:row>
      <xdr:rowOff>1905</xdr:rowOff>
    </xdr:to>
    <xdr:cxnSp macro="">
      <xdr:nvCxnSpPr>
        <xdr:cNvPr id="303" name="直線コネクタ 302">
          <a:extLst>
            <a:ext uri="{FF2B5EF4-FFF2-40B4-BE49-F238E27FC236}">
              <a16:creationId xmlns:a16="http://schemas.microsoft.com/office/drawing/2014/main" id="{4C695D90-A42E-4587-BE7B-C2F92AD48D65}"/>
            </a:ext>
          </a:extLst>
        </xdr:cNvPr>
        <xdr:cNvCxnSpPr/>
      </xdr:nvCxnSpPr>
      <xdr:spPr>
        <a:xfrm>
          <a:off x="3355340" y="13883640"/>
          <a:ext cx="7315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48260</xdr:rowOff>
    </xdr:from>
    <xdr:to>
      <xdr:col>15</xdr:col>
      <xdr:colOff>101600</xdr:colOff>
      <xdr:row>82</xdr:row>
      <xdr:rowOff>149860</xdr:rowOff>
    </xdr:to>
    <xdr:sp macro="" textlink="">
      <xdr:nvSpPr>
        <xdr:cNvPr id="304" name="楕円 303">
          <a:extLst>
            <a:ext uri="{FF2B5EF4-FFF2-40B4-BE49-F238E27FC236}">
              <a16:creationId xmlns:a16="http://schemas.microsoft.com/office/drawing/2014/main" id="{1A23A4FA-0986-4FCC-AF5A-5279D2DF3A98}"/>
            </a:ext>
          </a:extLst>
        </xdr:cNvPr>
        <xdr:cNvSpPr/>
      </xdr:nvSpPr>
      <xdr:spPr>
        <a:xfrm>
          <a:off x="2514600" y="137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99060</xdr:rowOff>
    </xdr:from>
    <xdr:to>
      <xdr:col>19</xdr:col>
      <xdr:colOff>177800</xdr:colOff>
      <xdr:row>82</xdr:row>
      <xdr:rowOff>137160</xdr:rowOff>
    </xdr:to>
    <xdr:cxnSp macro="">
      <xdr:nvCxnSpPr>
        <xdr:cNvPr id="305" name="直線コネクタ 304">
          <a:extLst>
            <a:ext uri="{FF2B5EF4-FFF2-40B4-BE49-F238E27FC236}">
              <a16:creationId xmlns:a16="http://schemas.microsoft.com/office/drawing/2014/main" id="{CB71C895-EB30-430D-AE7E-24E677CF596E}"/>
            </a:ext>
          </a:extLst>
        </xdr:cNvPr>
        <xdr:cNvCxnSpPr/>
      </xdr:nvCxnSpPr>
      <xdr:spPr>
        <a:xfrm>
          <a:off x="2565400" y="13845540"/>
          <a:ext cx="7899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xdr:rowOff>
    </xdr:from>
    <xdr:to>
      <xdr:col>10</xdr:col>
      <xdr:colOff>165100</xdr:colOff>
      <xdr:row>82</xdr:row>
      <xdr:rowOff>111760</xdr:rowOff>
    </xdr:to>
    <xdr:sp macro="" textlink="">
      <xdr:nvSpPr>
        <xdr:cNvPr id="306" name="楕円 305">
          <a:extLst>
            <a:ext uri="{FF2B5EF4-FFF2-40B4-BE49-F238E27FC236}">
              <a16:creationId xmlns:a16="http://schemas.microsoft.com/office/drawing/2014/main" id="{644287BD-F396-481B-A84D-FC6A3497BC1B}"/>
            </a:ext>
          </a:extLst>
        </xdr:cNvPr>
        <xdr:cNvSpPr/>
      </xdr:nvSpPr>
      <xdr:spPr>
        <a:xfrm>
          <a:off x="1739900" y="137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60960</xdr:rowOff>
    </xdr:from>
    <xdr:to>
      <xdr:col>15</xdr:col>
      <xdr:colOff>50800</xdr:colOff>
      <xdr:row>82</xdr:row>
      <xdr:rowOff>99060</xdr:rowOff>
    </xdr:to>
    <xdr:cxnSp macro="">
      <xdr:nvCxnSpPr>
        <xdr:cNvPr id="307" name="直線コネクタ 306">
          <a:extLst>
            <a:ext uri="{FF2B5EF4-FFF2-40B4-BE49-F238E27FC236}">
              <a16:creationId xmlns:a16="http://schemas.microsoft.com/office/drawing/2014/main" id="{CDC9059B-DA5B-4379-83E8-8EED3E585184}"/>
            </a:ext>
          </a:extLst>
        </xdr:cNvPr>
        <xdr:cNvCxnSpPr/>
      </xdr:nvCxnSpPr>
      <xdr:spPr>
        <a:xfrm>
          <a:off x="1790700" y="13807440"/>
          <a:ext cx="774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308" name="楕円 307">
          <a:extLst>
            <a:ext uri="{FF2B5EF4-FFF2-40B4-BE49-F238E27FC236}">
              <a16:creationId xmlns:a16="http://schemas.microsoft.com/office/drawing/2014/main" id="{C97637CF-8BAC-466F-84B7-CD1011503500}"/>
            </a:ext>
          </a:extLst>
        </xdr:cNvPr>
        <xdr:cNvSpPr/>
      </xdr:nvSpPr>
      <xdr:spPr>
        <a:xfrm>
          <a:off x="965200" y="13728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29210</xdr:rowOff>
    </xdr:from>
    <xdr:to>
      <xdr:col>10</xdr:col>
      <xdr:colOff>114300</xdr:colOff>
      <xdr:row>82</xdr:row>
      <xdr:rowOff>60960</xdr:rowOff>
    </xdr:to>
    <xdr:cxnSp macro="">
      <xdr:nvCxnSpPr>
        <xdr:cNvPr id="309" name="直線コネクタ 308">
          <a:extLst>
            <a:ext uri="{FF2B5EF4-FFF2-40B4-BE49-F238E27FC236}">
              <a16:creationId xmlns:a16="http://schemas.microsoft.com/office/drawing/2014/main" id="{94C361E2-F8B5-4A07-8A2F-2C0951EBEBC9}"/>
            </a:ext>
          </a:extLst>
        </xdr:cNvPr>
        <xdr:cNvCxnSpPr/>
      </xdr:nvCxnSpPr>
      <xdr:spPr>
        <a:xfrm>
          <a:off x="1008380" y="13775690"/>
          <a:ext cx="7823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50165</xdr:rowOff>
    </xdr:from>
    <xdr:ext cx="405130" cy="259080"/>
    <xdr:sp macro="" textlink="">
      <xdr:nvSpPr>
        <xdr:cNvPr id="310" name="n_1aveValue【福祉施設】&#10;有形固定資産減価償却率">
          <a:extLst>
            <a:ext uri="{FF2B5EF4-FFF2-40B4-BE49-F238E27FC236}">
              <a16:creationId xmlns:a16="http://schemas.microsoft.com/office/drawing/2014/main" id="{840C94A1-25C4-4C8B-971D-9D5AE3017D47}"/>
            </a:ext>
          </a:extLst>
        </xdr:cNvPr>
        <xdr:cNvSpPr txBox="1"/>
      </xdr:nvSpPr>
      <xdr:spPr>
        <a:xfrm>
          <a:off x="3170555" y="13461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50165</xdr:rowOff>
    </xdr:from>
    <xdr:ext cx="402590" cy="259080"/>
    <xdr:sp macro="" textlink="">
      <xdr:nvSpPr>
        <xdr:cNvPr id="311" name="n_2aveValue【福祉施設】&#10;有形固定資産減価償却率">
          <a:extLst>
            <a:ext uri="{FF2B5EF4-FFF2-40B4-BE49-F238E27FC236}">
              <a16:creationId xmlns:a16="http://schemas.microsoft.com/office/drawing/2014/main" id="{5AC0BA41-6F79-4FEA-9502-C31AC8B8AC5C}"/>
            </a:ext>
          </a:extLst>
        </xdr:cNvPr>
        <xdr:cNvSpPr txBox="1"/>
      </xdr:nvSpPr>
      <xdr:spPr>
        <a:xfrm>
          <a:off x="2385695" y="13461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168275</xdr:rowOff>
    </xdr:from>
    <xdr:ext cx="402590" cy="256540"/>
    <xdr:sp macro="" textlink="">
      <xdr:nvSpPr>
        <xdr:cNvPr id="312" name="n_3aveValue【福祉施設】&#10;有形固定資産減価償却率">
          <a:extLst>
            <a:ext uri="{FF2B5EF4-FFF2-40B4-BE49-F238E27FC236}">
              <a16:creationId xmlns:a16="http://schemas.microsoft.com/office/drawing/2014/main" id="{A2CFABDD-0BDB-4AF2-A43F-69D695C4E283}"/>
            </a:ext>
          </a:extLst>
        </xdr:cNvPr>
        <xdr:cNvSpPr txBox="1"/>
      </xdr:nvSpPr>
      <xdr:spPr>
        <a:xfrm>
          <a:off x="1610995" y="134118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141605</xdr:rowOff>
    </xdr:from>
    <xdr:ext cx="402590" cy="259080"/>
    <xdr:sp macro="" textlink="">
      <xdr:nvSpPr>
        <xdr:cNvPr id="313" name="n_4aveValue【福祉施設】&#10;有形固定資産減価償却率">
          <a:extLst>
            <a:ext uri="{FF2B5EF4-FFF2-40B4-BE49-F238E27FC236}">
              <a16:creationId xmlns:a16="http://schemas.microsoft.com/office/drawing/2014/main" id="{B7AD511B-1036-450F-A9BA-0F6D1201F49C}"/>
            </a:ext>
          </a:extLst>
        </xdr:cNvPr>
        <xdr:cNvSpPr txBox="1"/>
      </xdr:nvSpPr>
      <xdr:spPr>
        <a:xfrm>
          <a:off x="836295" y="13385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7620</xdr:rowOff>
    </xdr:from>
    <xdr:ext cx="405130" cy="256540"/>
    <xdr:sp macro="" textlink="">
      <xdr:nvSpPr>
        <xdr:cNvPr id="314" name="n_1mainValue【福祉施設】&#10;有形固定資産減価償却率">
          <a:extLst>
            <a:ext uri="{FF2B5EF4-FFF2-40B4-BE49-F238E27FC236}">
              <a16:creationId xmlns:a16="http://schemas.microsoft.com/office/drawing/2014/main" id="{1B0A3335-8521-4675-9CAC-580E7EBDDB13}"/>
            </a:ext>
          </a:extLst>
        </xdr:cNvPr>
        <xdr:cNvSpPr txBox="1"/>
      </xdr:nvSpPr>
      <xdr:spPr>
        <a:xfrm>
          <a:off x="3170555" y="139217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140970</xdr:rowOff>
    </xdr:from>
    <xdr:ext cx="402590" cy="259080"/>
    <xdr:sp macro="" textlink="">
      <xdr:nvSpPr>
        <xdr:cNvPr id="315" name="n_2mainValue【福祉施設】&#10;有形固定資産減価償却率">
          <a:extLst>
            <a:ext uri="{FF2B5EF4-FFF2-40B4-BE49-F238E27FC236}">
              <a16:creationId xmlns:a16="http://schemas.microsoft.com/office/drawing/2014/main" id="{7C8538C6-4069-4199-981C-F4946FE4210B}"/>
            </a:ext>
          </a:extLst>
        </xdr:cNvPr>
        <xdr:cNvSpPr txBox="1"/>
      </xdr:nvSpPr>
      <xdr:spPr>
        <a:xfrm>
          <a:off x="2385695" y="13887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102870</xdr:rowOff>
    </xdr:from>
    <xdr:ext cx="402590" cy="259080"/>
    <xdr:sp macro="" textlink="">
      <xdr:nvSpPr>
        <xdr:cNvPr id="316" name="n_3mainValue【福祉施設】&#10;有形固定資産減価償却率">
          <a:extLst>
            <a:ext uri="{FF2B5EF4-FFF2-40B4-BE49-F238E27FC236}">
              <a16:creationId xmlns:a16="http://schemas.microsoft.com/office/drawing/2014/main" id="{BA82940E-62A7-48D1-8718-DD88CD68F5E7}"/>
            </a:ext>
          </a:extLst>
        </xdr:cNvPr>
        <xdr:cNvSpPr txBox="1"/>
      </xdr:nvSpPr>
      <xdr:spPr>
        <a:xfrm>
          <a:off x="1610995" y="13849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70485</xdr:rowOff>
    </xdr:from>
    <xdr:ext cx="402590" cy="259080"/>
    <xdr:sp macro="" textlink="">
      <xdr:nvSpPr>
        <xdr:cNvPr id="317" name="n_4mainValue【福祉施設】&#10;有形固定資産減価償却率">
          <a:extLst>
            <a:ext uri="{FF2B5EF4-FFF2-40B4-BE49-F238E27FC236}">
              <a16:creationId xmlns:a16="http://schemas.microsoft.com/office/drawing/2014/main" id="{0666BC22-3FD8-4617-938B-432899C7517D}"/>
            </a:ext>
          </a:extLst>
        </xdr:cNvPr>
        <xdr:cNvSpPr txBox="1"/>
      </xdr:nvSpPr>
      <xdr:spPr>
        <a:xfrm>
          <a:off x="836295" y="13816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0A07ADB-0245-4C6E-9B4D-4193F67280C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B2B5E21-2627-492C-8515-B3D2A2CB629D}"/>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484B4983-8542-415C-9227-F5069A326BCD}"/>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09E68EF-BE18-4877-9DAA-4D6361FB0598}"/>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65D3F2D-941D-45B0-940E-F349DCDDA9FE}"/>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CFE71EB4-56D2-4211-8B81-97D7092048C1}"/>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9BE94D2-C528-4A32-A702-3FE7255518FA}"/>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4EB5E0D-2B78-481E-AFB8-D2AB9CAB11C9}"/>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6" name="テキスト ボックス 325">
          <a:extLst>
            <a:ext uri="{FF2B5EF4-FFF2-40B4-BE49-F238E27FC236}">
              <a16:creationId xmlns:a16="http://schemas.microsoft.com/office/drawing/2014/main" id="{FF639B81-D9C7-4580-A6FF-35147BBE997B}"/>
            </a:ext>
          </a:extLst>
        </xdr:cNvPr>
        <xdr:cNvSpPr txBox="1"/>
      </xdr:nvSpPr>
      <xdr:spPr>
        <a:xfrm>
          <a:off x="5788660" y="1248156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EC0F71B-0DF6-4BA5-9799-3058CE7E06D1}"/>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617C85F-970F-4F5A-A3FE-06C73EF03C30}"/>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29" name="テキスト ボックス 328">
          <a:extLst>
            <a:ext uri="{FF2B5EF4-FFF2-40B4-BE49-F238E27FC236}">
              <a16:creationId xmlns:a16="http://schemas.microsoft.com/office/drawing/2014/main" id="{7C9C216B-D268-4F51-B274-FADF04D6962F}"/>
            </a:ext>
          </a:extLst>
        </xdr:cNvPr>
        <xdr:cNvSpPr txBox="1"/>
      </xdr:nvSpPr>
      <xdr:spPr>
        <a:xfrm>
          <a:off x="5405120" y="143929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A32974A-CAEB-48F4-929D-200556558FFE}"/>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31" name="テキスト ボックス 330">
          <a:extLst>
            <a:ext uri="{FF2B5EF4-FFF2-40B4-BE49-F238E27FC236}">
              <a16:creationId xmlns:a16="http://schemas.microsoft.com/office/drawing/2014/main" id="{9536F6EB-EDE0-4C60-97ED-EDF89E73F3DA}"/>
            </a:ext>
          </a:extLst>
        </xdr:cNvPr>
        <xdr:cNvSpPr txBox="1"/>
      </xdr:nvSpPr>
      <xdr:spPr>
        <a:xfrm>
          <a:off x="5405120" y="14019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DFA247F-DFCF-450E-A0D8-2ACBDD869C01}"/>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33" name="テキスト ボックス 332">
          <a:extLst>
            <a:ext uri="{FF2B5EF4-FFF2-40B4-BE49-F238E27FC236}">
              <a16:creationId xmlns:a16="http://schemas.microsoft.com/office/drawing/2014/main" id="{9E43C676-5084-418B-977D-988CC856C82D}"/>
            </a:ext>
          </a:extLst>
        </xdr:cNvPr>
        <xdr:cNvSpPr txBox="1"/>
      </xdr:nvSpPr>
      <xdr:spPr>
        <a:xfrm>
          <a:off x="5405120" y="13646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A768DBA-228C-4ACE-A822-64278F548309}"/>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35" name="テキスト ボックス 334">
          <a:extLst>
            <a:ext uri="{FF2B5EF4-FFF2-40B4-BE49-F238E27FC236}">
              <a16:creationId xmlns:a16="http://schemas.microsoft.com/office/drawing/2014/main" id="{FEE02269-1A8A-44BA-95E4-5A3EF7698231}"/>
            </a:ext>
          </a:extLst>
        </xdr:cNvPr>
        <xdr:cNvSpPr txBox="1"/>
      </xdr:nvSpPr>
      <xdr:spPr>
        <a:xfrm>
          <a:off x="5405120" y="132727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37F25E9-3218-414F-9CEF-04DEACFE0CAD}"/>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37" name="テキスト ボックス 336">
          <a:extLst>
            <a:ext uri="{FF2B5EF4-FFF2-40B4-BE49-F238E27FC236}">
              <a16:creationId xmlns:a16="http://schemas.microsoft.com/office/drawing/2014/main" id="{9397104F-6EE7-40C3-8B84-106F002166D7}"/>
            </a:ext>
          </a:extLst>
        </xdr:cNvPr>
        <xdr:cNvSpPr txBox="1"/>
      </xdr:nvSpPr>
      <xdr:spPr>
        <a:xfrm>
          <a:off x="5405120" y="12903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1F6FB89-20C3-4A41-B645-FB44DBA06689}"/>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39" name="テキスト ボックス 338">
          <a:extLst>
            <a:ext uri="{FF2B5EF4-FFF2-40B4-BE49-F238E27FC236}">
              <a16:creationId xmlns:a16="http://schemas.microsoft.com/office/drawing/2014/main" id="{94B7E38A-0D5A-45CC-AF4F-706A4A485798}"/>
            </a:ext>
          </a:extLst>
        </xdr:cNvPr>
        <xdr:cNvSpPr txBox="1"/>
      </xdr:nvSpPr>
      <xdr:spPr>
        <a:xfrm>
          <a:off x="5405120" y="125298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B68E6AE-1EBB-43E9-8EAA-F8A5C10D91E6}"/>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113030</xdr:rowOff>
    </xdr:to>
    <xdr:cxnSp macro="">
      <xdr:nvCxnSpPr>
        <xdr:cNvPr id="341" name="直線コネクタ 340">
          <a:extLst>
            <a:ext uri="{FF2B5EF4-FFF2-40B4-BE49-F238E27FC236}">
              <a16:creationId xmlns:a16="http://schemas.microsoft.com/office/drawing/2014/main" id="{00CA7AB6-901C-4383-AC38-D96AC6F5E976}"/>
            </a:ext>
          </a:extLst>
        </xdr:cNvPr>
        <xdr:cNvCxnSpPr/>
      </xdr:nvCxnSpPr>
      <xdr:spPr>
        <a:xfrm flipV="1">
          <a:off x="9219565" y="13279755"/>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42" name="【福祉施設】&#10;一人当たり面積最小値テキスト">
          <a:extLst>
            <a:ext uri="{FF2B5EF4-FFF2-40B4-BE49-F238E27FC236}">
              <a16:creationId xmlns:a16="http://schemas.microsoft.com/office/drawing/2014/main" id="{78426537-B990-4522-9B98-2CB05C0AF9B5}"/>
            </a:ext>
          </a:extLst>
        </xdr:cNvPr>
        <xdr:cNvSpPr txBox="1"/>
      </xdr:nvSpPr>
      <xdr:spPr>
        <a:xfrm>
          <a:off x="9258300" y="1453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43" name="直線コネクタ 342">
          <a:extLst>
            <a:ext uri="{FF2B5EF4-FFF2-40B4-BE49-F238E27FC236}">
              <a16:creationId xmlns:a16="http://schemas.microsoft.com/office/drawing/2014/main" id="{B334852D-336E-4F61-AC73-4C9A6D8F0D1D}"/>
            </a:ext>
          </a:extLst>
        </xdr:cNvPr>
        <xdr:cNvCxnSpPr/>
      </xdr:nvCxnSpPr>
      <xdr:spPr>
        <a:xfrm>
          <a:off x="9154160" y="14530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154940</xdr:rowOff>
    </xdr:from>
    <xdr:ext cx="469900" cy="256540"/>
    <xdr:sp macro="" textlink="">
      <xdr:nvSpPr>
        <xdr:cNvPr id="344" name="【福祉施設】&#10;一人当たり面積最大値テキスト">
          <a:extLst>
            <a:ext uri="{FF2B5EF4-FFF2-40B4-BE49-F238E27FC236}">
              <a16:creationId xmlns:a16="http://schemas.microsoft.com/office/drawing/2014/main" id="{8FCFFFAB-10AA-4E9E-8C91-37C1895BA028}"/>
            </a:ext>
          </a:extLst>
        </xdr:cNvPr>
        <xdr:cNvSpPr txBox="1"/>
      </xdr:nvSpPr>
      <xdr:spPr>
        <a:xfrm>
          <a:off x="9258300" y="13063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6E8B7F6F-2BA9-47C0-BF2A-642BD66603D4}"/>
            </a:ext>
          </a:extLst>
        </xdr:cNvPr>
        <xdr:cNvCxnSpPr/>
      </xdr:nvCxnSpPr>
      <xdr:spPr>
        <a:xfrm>
          <a:off x="9154160" y="132797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52070</xdr:rowOff>
    </xdr:from>
    <xdr:ext cx="469900" cy="256540"/>
    <xdr:sp macro="" textlink="">
      <xdr:nvSpPr>
        <xdr:cNvPr id="346" name="【福祉施設】&#10;一人当たり面積平均値テキスト">
          <a:extLst>
            <a:ext uri="{FF2B5EF4-FFF2-40B4-BE49-F238E27FC236}">
              <a16:creationId xmlns:a16="http://schemas.microsoft.com/office/drawing/2014/main" id="{8724D305-6D3C-48AD-AE74-E3855790F15E}"/>
            </a:ext>
          </a:extLst>
        </xdr:cNvPr>
        <xdr:cNvSpPr txBox="1"/>
      </xdr:nvSpPr>
      <xdr:spPr>
        <a:xfrm>
          <a:off x="9258300" y="141338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29210</xdr:rowOff>
    </xdr:from>
    <xdr:to>
      <xdr:col>55</xdr:col>
      <xdr:colOff>50800</xdr:colOff>
      <xdr:row>85</xdr:row>
      <xdr:rowOff>130175</xdr:rowOff>
    </xdr:to>
    <xdr:sp macro="" textlink="">
      <xdr:nvSpPr>
        <xdr:cNvPr id="347" name="フローチャート: 判断 346">
          <a:extLst>
            <a:ext uri="{FF2B5EF4-FFF2-40B4-BE49-F238E27FC236}">
              <a16:creationId xmlns:a16="http://schemas.microsoft.com/office/drawing/2014/main" id="{CA86A113-E34D-49A8-A709-318C075D4B41}"/>
            </a:ext>
          </a:extLst>
        </xdr:cNvPr>
        <xdr:cNvSpPr/>
      </xdr:nvSpPr>
      <xdr:spPr>
        <a:xfrm>
          <a:off x="9192260" y="1427861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59055</xdr:rowOff>
    </xdr:from>
    <xdr:to>
      <xdr:col>50</xdr:col>
      <xdr:colOff>165100</xdr:colOff>
      <xdr:row>85</xdr:row>
      <xdr:rowOff>160655</xdr:rowOff>
    </xdr:to>
    <xdr:sp macro="" textlink="">
      <xdr:nvSpPr>
        <xdr:cNvPr id="348" name="フローチャート: 判断 347">
          <a:extLst>
            <a:ext uri="{FF2B5EF4-FFF2-40B4-BE49-F238E27FC236}">
              <a16:creationId xmlns:a16="http://schemas.microsoft.com/office/drawing/2014/main" id="{3D380EB3-54E0-4E34-A834-408D575CBD29}"/>
            </a:ext>
          </a:extLst>
        </xdr:cNvPr>
        <xdr:cNvSpPr/>
      </xdr:nvSpPr>
      <xdr:spPr>
        <a:xfrm>
          <a:off x="8445500" y="1430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78740</xdr:rowOff>
    </xdr:from>
    <xdr:to>
      <xdr:col>46</xdr:col>
      <xdr:colOff>38100</xdr:colOff>
      <xdr:row>86</xdr:row>
      <xdr:rowOff>8890</xdr:rowOff>
    </xdr:to>
    <xdr:sp macro="" textlink="">
      <xdr:nvSpPr>
        <xdr:cNvPr id="349" name="フローチャート: 判断 348">
          <a:extLst>
            <a:ext uri="{FF2B5EF4-FFF2-40B4-BE49-F238E27FC236}">
              <a16:creationId xmlns:a16="http://schemas.microsoft.com/office/drawing/2014/main" id="{8B64254E-CABA-4B75-AE7F-5116D66947AB}"/>
            </a:ext>
          </a:extLst>
        </xdr:cNvPr>
        <xdr:cNvSpPr/>
      </xdr:nvSpPr>
      <xdr:spPr>
        <a:xfrm>
          <a:off x="7670800" y="1432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2DD255CD-4DA1-48D6-A924-77C279537DDB}"/>
            </a:ext>
          </a:extLst>
        </xdr:cNvPr>
        <xdr:cNvSpPr/>
      </xdr:nvSpPr>
      <xdr:spPr>
        <a:xfrm>
          <a:off x="687324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104140</xdr:rowOff>
    </xdr:from>
    <xdr:to>
      <xdr:col>36</xdr:col>
      <xdr:colOff>165100</xdr:colOff>
      <xdr:row>86</xdr:row>
      <xdr:rowOff>34290</xdr:rowOff>
    </xdr:to>
    <xdr:sp macro="" textlink="">
      <xdr:nvSpPr>
        <xdr:cNvPr id="351" name="フローチャート: 判断 350">
          <a:extLst>
            <a:ext uri="{FF2B5EF4-FFF2-40B4-BE49-F238E27FC236}">
              <a16:creationId xmlns:a16="http://schemas.microsoft.com/office/drawing/2014/main" id="{04326A9C-3DDC-4A0B-9E25-FDEB8C4D5683}"/>
            </a:ext>
          </a:extLst>
        </xdr:cNvPr>
        <xdr:cNvSpPr/>
      </xdr:nvSpPr>
      <xdr:spPr>
        <a:xfrm>
          <a:off x="6098540" y="14353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9CBA47AB-5481-4663-8209-56B356560D83}"/>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DCCA4AD-2908-4366-9B23-6F5699D5F1AF}"/>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50060428-3C6B-4CD7-9B25-CF5A1F4EB309}"/>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4A7FDAA3-BEAF-4B80-AB6B-CC3871F229DF}"/>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D8086F8F-D7BC-412A-B95C-DD55380DAA11}"/>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72390</xdr:rowOff>
    </xdr:from>
    <xdr:to>
      <xdr:col>55</xdr:col>
      <xdr:colOff>50800</xdr:colOff>
      <xdr:row>86</xdr:row>
      <xdr:rowOff>2540</xdr:rowOff>
    </xdr:to>
    <xdr:sp macro="" textlink="">
      <xdr:nvSpPr>
        <xdr:cNvPr id="357" name="楕円 356">
          <a:extLst>
            <a:ext uri="{FF2B5EF4-FFF2-40B4-BE49-F238E27FC236}">
              <a16:creationId xmlns:a16="http://schemas.microsoft.com/office/drawing/2014/main" id="{7056E607-63E0-4D53-A96D-5F7033214087}"/>
            </a:ext>
          </a:extLst>
        </xdr:cNvPr>
        <xdr:cNvSpPr/>
      </xdr:nvSpPr>
      <xdr:spPr>
        <a:xfrm>
          <a:off x="9192260" y="14321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50800</xdr:rowOff>
    </xdr:from>
    <xdr:ext cx="469900" cy="259080"/>
    <xdr:sp macro="" textlink="">
      <xdr:nvSpPr>
        <xdr:cNvPr id="358" name="【福祉施設】&#10;一人当たり面積該当値テキスト">
          <a:extLst>
            <a:ext uri="{FF2B5EF4-FFF2-40B4-BE49-F238E27FC236}">
              <a16:creationId xmlns:a16="http://schemas.microsoft.com/office/drawing/2014/main" id="{8642ADB3-996D-429A-829D-351152B081C0}"/>
            </a:ext>
          </a:extLst>
        </xdr:cNvPr>
        <xdr:cNvSpPr txBox="1"/>
      </xdr:nvSpPr>
      <xdr:spPr>
        <a:xfrm>
          <a:off x="9258300" y="14300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74930</xdr:rowOff>
    </xdr:from>
    <xdr:to>
      <xdr:col>50</xdr:col>
      <xdr:colOff>165100</xdr:colOff>
      <xdr:row>86</xdr:row>
      <xdr:rowOff>4445</xdr:rowOff>
    </xdr:to>
    <xdr:sp macro="" textlink="">
      <xdr:nvSpPr>
        <xdr:cNvPr id="359" name="楕円 358">
          <a:extLst>
            <a:ext uri="{FF2B5EF4-FFF2-40B4-BE49-F238E27FC236}">
              <a16:creationId xmlns:a16="http://schemas.microsoft.com/office/drawing/2014/main" id="{254FBCA7-B7C1-4B50-8610-DF3723AB12E6}"/>
            </a:ext>
          </a:extLst>
        </xdr:cNvPr>
        <xdr:cNvSpPr/>
      </xdr:nvSpPr>
      <xdr:spPr>
        <a:xfrm>
          <a:off x="8445500" y="143243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123190</xdr:rowOff>
    </xdr:from>
    <xdr:to>
      <xdr:col>55</xdr:col>
      <xdr:colOff>0</xdr:colOff>
      <xdr:row>85</xdr:row>
      <xdr:rowOff>125095</xdr:rowOff>
    </xdr:to>
    <xdr:cxnSp macro="">
      <xdr:nvCxnSpPr>
        <xdr:cNvPr id="360" name="直線コネクタ 359">
          <a:extLst>
            <a:ext uri="{FF2B5EF4-FFF2-40B4-BE49-F238E27FC236}">
              <a16:creationId xmlns:a16="http://schemas.microsoft.com/office/drawing/2014/main" id="{C706F2B3-9E38-40FD-ACEE-50CF62B0D8F9}"/>
            </a:ext>
          </a:extLst>
        </xdr:cNvPr>
        <xdr:cNvCxnSpPr/>
      </xdr:nvCxnSpPr>
      <xdr:spPr>
        <a:xfrm flipV="1">
          <a:off x="8496300" y="14372590"/>
          <a:ext cx="7239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76200</xdr:rowOff>
    </xdr:from>
    <xdr:to>
      <xdr:col>46</xdr:col>
      <xdr:colOff>38100</xdr:colOff>
      <xdr:row>86</xdr:row>
      <xdr:rowOff>6350</xdr:rowOff>
    </xdr:to>
    <xdr:sp macro="" textlink="">
      <xdr:nvSpPr>
        <xdr:cNvPr id="361" name="楕円 360">
          <a:extLst>
            <a:ext uri="{FF2B5EF4-FFF2-40B4-BE49-F238E27FC236}">
              <a16:creationId xmlns:a16="http://schemas.microsoft.com/office/drawing/2014/main" id="{249FCFCE-332C-439C-889B-ECF2FC45F4EF}"/>
            </a:ext>
          </a:extLst>
        </xdr:cNvPr>
        <xdr:cNvSpPr/>
      </xdr:nvSpPr>
      <xdr:spPr>
        <a:xfrm>
          <a:off x="7670800" y="14325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125095</xdr:rowOff>
    </xdr:from>
    <xdr:to>
      <xdr:col>50</xdr:col>
      <xdr:colOff>114300</xdr:colOff>
      <xdr:row>85</xdr:row>
      <xdr:rowOff>127000</xdr:rowOff>
    </xdr:to>
    <xdr:cxnSp macro="">
      <xdr:nvCxnSpPr>
        <xdr:cNvPr id="362" name="直線コネクタ 361">
          <a:extLst>
            <a:ext uri="{FF2B5EF4-FFF2-40B4-BE49-F238E27FC236}">
              <a16:creationId xmlns:a16="http://schemas.microsoft.com/office/drawing/2014/main" id="{809E6C59-4C83-436A-8C09-75FF2A4FE1D1}"/>
            </a:ext>
          </a:extLst>
        </xdr:cNvPr>
        <xdr:cNvCxnSpPr/>
      </xdr:nvCxnSpPr>
      <xdr:spPr>
        <a:xfrm flipV="1">
          <a:off x="7713980" y="14374495"/>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78105</xdr:rowOff>
    </xdr:from>
    <xdr:to>
      <xdr:col>41</xdr:col>
      <xdr:colOff>101600</xdr:colOff>
      <xdr:row>86</xdr:row>
      <xdr:rowOff>8255</xdr:rowOff>
    </xdr:to>
    <xdr:sp macro="" textlink="">
      <xdr:nvSpPr>
        <xdr:cNvPr id="363" name="楕円 362">
          <a:extLst>
            <a:ext uri="{FF2B5EF4-FFF2-40B4-BE49-F238E27FC236}">
              <a16:creationId xmlns:a16="http://schemas.microsoft.com/office/drawing/2014/main" id="{E9399E16-9142-41F7-91AB-919C2CDFC0D2}"/>
            </a:ext>
          </a:extLst>
        </xdr:cNvPr>
        <xdr:cNvSpPr/>
      </xdr:nvSpPr>
      <xdr:spPr>
        <a:xfrm>
          <a:off x="6873240" y="1432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127000</xdr:rowOff>
    </xdr:from>
    <xdr:to>
      <xdr:col>45</xdr:col>
      <xdr:colOff>177800</xdr:colOff>
      <xdr:row>85</xdr:row>
      <xdr:rowOff>128905</xdr:rowOff>
    </xdr:to>
    <xdr:cxnSp macro="">
      <xdr:nvCxnSpPr>
        <xdr:cNvPr id="364" name="直線コネクタ 363">
          <a:extLst>
            <a:ext uri="{FF2B5EF4-FFF2-40B4-BE49-F238E27FC236}">
              <a16:creationId xmlns:a16="http://schemas.microsoft.com/office/drawing/2014/main" id="{8CE3774F-AE01-4791-A906-93BA35D01702}"/>
            </a:ext>
          </a:extLst>
        </xdr:cNvPr>
        <xdr:cNvCxnSpPr/>
      </xdr:nvCxnSpPr>
      <xdr:spPr>
        <a:xfrm flipV="1">
          <a:off x="6924040" y="14376400"/>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80645</xdr:rowOff>
    </xdr:from>
    <xdr:to>
      <xdr:col>36</xdr:col>
      <xdr:colOff>165100</xdr:colOff>
      <xdr:row>86</xdr:row>
      <xdr:rowOff>10795</xdr:rowOff>
    </xdr:to>
    <xdr:sp macro="" textlink="">
      <xdr:nvSpPr>
        <xdr:cNvPr id="365" name="楕円 364">
          <a:extLst>
            <a:ext uri="{FF2B5EF4-FFF2-40B4-BE49-F238E27FC236}">
              <a16:creationId xmlns:a16="http://schemas.microsoft.com/office/drawing/2014/main" id="{A7EEAE58-B8B7-43ED-BF08-28005C7C15AF}"/>
            </a:ext>
          </a:extLst>
        </xdr:cNvPr>
        <xdr:cNvSpPr/>
      </xdr:nvSpPr>
      <xdr:spPr>
        <a:xfrm>
          <a:off x="6098540" y="1433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128905</xdr:rowOff>
    </xdr:from>
    <xdr:to>
      <xdr:col>41</xdr:col>
      <xdr:colOff>50800</xdr:colOff>
      <xdr:row>85</xdr:row>
      <xdr:rowOff>132080</xdr:rowOff>
    </xdr:to>
    <xdr:cxnSp macro="">
      <xdr:nvCxnSpPr>
        <xdr:cNvPr id="366" name="直線コネクタ 365">
          <a:extLst>
            <a:ext uri="{FF2B5EF4-FFF2-40B4-BE49-F238E27FC236}">
              <a16:creationId xmlns:a16="http://schemas.microsoft.com/office/drawing/2014/main" id="{634F37F3-A47E-40E9-B6F8-87DE2FC77562}"/>
            </a:ext>
          </a:extLst>
        </xdr:cNvPr>
        <xdr:cNvCxnSpPr/>
      </xdr:nvCxnSpPr>
      <xdr:spPr>
        <a:xfrm flipV="1">
          <a:off x="6149340" y="1437830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6350</xdr:rowOff>
    </xdr:from>
    <xdr:ext cx="469900" cy="256540"/>
    <xdr:sp macro="" textlink="">
      <xdr:nvSpPr>
        <xdr:cNvPr id="367" name="n_1aveValue【福祉施設】&#10;一人当たり面積">
          <a:extLst>
            <a:ext uri="{FF2B5EF4-FFF2-40B4-BE49-F238E27FC236}">
              <a16:creationId xmlns:a16="http://schemas.microsoft.com/office/drawing/2014/main" id="{1E71CC7B-C4E4-4AF3-A8A4-44591A469D8D}"/>
            </a:ext>
          </a:extLst>
        </xdr:cNvPr>
        <xdr:cNvSpPr txBox="1"/>
      </xdr:nvSpPr>
      <xdr:spPr>
        <a:xfrm>
          <a:off x="8271510" y="14088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0</xdr:rowOff>
    </xdr:from>
    <xdr:ext cx="467360" cy="259080"/>
    <xdr:sp macro="" textlink="">
      <xdr:nvSpPr>
        <xdr:cNvPr id="368" name="n_2aveValue【福祉施設】&#10;一人当たり面積">
          <a:extLst>
            <a:ext uri="{FF2B5EF4-FFF2-40B4-BE49-F238E27FC236}">
              <a16:creationId xmlns:a16="http://schemas.microsoft.com/office/drawing/2014/main" id="{6E118E5F-9CC0-4ABD-AB1C-54DB617760EA}"/>
            </a:ext>
          </a:extLst>
        </xdr:cNvPr>
        <xdr:cNvSpPr txBox="1"/>
      </xdr:nvSpPr>
      <xdr:spPr>
        <a:xfrm>
          <a:off x="7509510" y="14417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11430</xdr:rowOff>
    </xdr:from>
    <xdr:ext cx="467360" cy="259080"/>
    <xdr:sp macro="" textlink="">
      <xdr:nvSpPr>
        <xdr:cNvPr id="369" name="n_3aveValue【福祉施設】&#10;一人当たり面積">
          <a:extLst>
            <a:ext uri="{FF2B5EF4-FFF2-40B4-BE49-F238E27FC236}">
              <a16:creationId xmlns:a16="http://schemas.microsoft.com/office/drawing/2014/main" id="{F98BCE31-1FA6-4531-9C78-D54DDD447D79}"/>
            </a:ext>
          </a:extLst>
        </xdr:cNvPr>
        <xdr:cNvSpPr txBox="1"/>
      </xdr:nvSpPr>
      <xdr:spPr>
        <a:xfrm>
          <a:off x="6711950" y="14428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25400</xdr:rowOff>
    </xdr:from>
    <xdr:ext cx="467360" cy="259080"/>
    <xdr:sp macro="" textlink="">
      <xdr:nvSpPr>
        <xdr:cNvPr id="370" name="n_4aveValue【福祉施設】&#10;一人当たり面積">
          <a:extLst>
            <a:ext uri="{FF2B5EF4-FFF2-40B4-BE49-F238E27FC236}">
              <a16:creationId xmlns:a16="http://schemas.microsoft.com/office/drawing/2014/main" id="{B6F2CDE3-B78F-4D5C-9203-C82346E95E0F}"/>
            </a:ext>
          </a:extLst>
        </xdr:cNvPr>
        <xdr:cNvSpPr txBox="1"/>
      </xdr:nvSpPr>
      <xdr:spPr>
        <a:xfrm>
          <a:off x="5937250" y="14442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167005</xdr:rowOff>
    </xdr:from>
    <xdr:ext cx="469900" cy="256540"/>
    <xdr:sp macro="" textlink="">
      <xdr:nvSpPr>
        <xdr:cNvPr id="371" name="n_1mainValue【福祉施設】&#10;一人当たり面積">
          <a:extLst>
            <a:ext uri="{FF2B5EF4-FFF2-40B4-BE49-F238E27FC236}">
              <a16:creationId xmlns:a16="http://schemas.microsoft.com/office/drawing/2014/main" id="{EBE0EF9A-AE1D-4452-B511-B9C6B4A207D9}"/>
            </a:ext>
          </a:extLst>
        </xdr:cNvPr>
        <xdr:cNvSpPr txBox="1"/>
      </xdr:nvSpPr>
      <xdr:spPr>
        <a:xfrm>
          <a:off x="8271510" y="144164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22860</xdr:rowOff>
    </xdr:from>
    <xdr:ext cx="467360" cy="259080"/>
    <xdr:sp macro="" textlink="">
      <xdr:nvSpPr>
        <xdr:cNvPr id="372" name="n_2mainValue【福祉施設】&#10;一人当たり面積">
          <a:extLst>
            <a:ext uri="{FF2B5EF4-FFF2-40B4-BE49-F238E27FC236}">
              <a16:creationId xmlns:a16="http://schemas.microsoft.com/office/drawing/2014/main" id="{5B464C16-F65F-4B97-A4BD-FBDA7C8C2D16}"/>
            </a:ext>
          </a:extLst>
        </xdr:cNvPr>
        <xdr:cNvSpPr txBox="1"/>
      </xdr:nvSpPr>
      <xdr:spPr>
        <a:xfrm>
          <a:off x="7509510" y="14104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24765</xdr:rowOff>
    </xdr:from>
    <xdr:ext cx="467360" cy="259080"/>
    <xdr:sp macro="" textlink="">
      <xdr:nvSpPr>
        <xdr:cNvPr id="373" name="n_3mainValue【福祉施設】&#10;一人当たり面積">
          <a:extLst>
            <a:ext uri="{FF2B5EF4-FFF2-40B4-BE49-F238E27FC236}">
              <a16:creationId xmlns:a16="http://schemas.microsoft.com/office/drawing/2014/main" id="{3C98EA60-4410-44B8-A096-74A1D842D5FE}"/>
            </a:ext>
          </a:extLst>
        </xdr:cNvPr>
        <xdr:cNvSpPr txBox="1"/>
      </xdr:nvSpPr>
      <xdr:spPr>
        <a:xfrm>
          <a:off x="6711950" y="141065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27305</xdr:rowOff>
    </xdr:from>
    <xdr:ext cx="467360" cy="259080"/>
    <xdr:sp macro="" textlink="">
      <xdr:nvSpPr>
        <xdr:cNvPr id="374" name="n_4mainValue【福祉施設】&#10;一人当たり面積">
          <a:extLst>
            <a:ext uri="{FF2B5EF4-FFF2-40B4-BE49-F238E27FC236}">
              <a16:creationId xmlns:a16="http://schemas.microsoft.com/office/drawing/2014/main" id="{1A0D7A9A-85FC-4FDB-87AF-ABA51D43325A}"/>
            </a:ext>
          </a:extLst>
        </xdr:cNvPr>
        <xdr:cNvSpPr txBox="1"/>
      </xdr:nvSpPr>
      <xdr:spPr>
        <a:xfrm>
          <a:off x="5937250" y="141090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8689CE8-A905-4728-98FC-0439FE4DA44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138AEF9-ADC5-4D93-82CB-B63C83626071}"/>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C35596B-ABEB-4416-91A3-44867906297C}"/>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8A5EB60-2E25-4513-8DA5-F3F36E398A16}"/>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9935FD1-07B1-41EE-928A-E9DE062ACF13}"/>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797B8F5-8304-4A45-8193-45C8F0F8D997}"/>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0C98CD9-792A-4E09-9E30-CECED1C3BF95}"/>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65551D4-4D86-4B8A-BACD-A15DD1DC2CC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C65FACE1-87DA-4612-BC60-475FF3CCCE6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C58A2F5F-208F-4E7E-9261-C66084383C5B}"/>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FAC8BF79-898C-4C6C-AFAF-75CE7E51A357}"/>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C981E6BA-3C3A-4F61-8F76-E00F8DD7F7ED}"/>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6ADA4849-24FA-41C5-BD28-BF1F7665A636}"/>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7609135-D2F1-43AF-A963-C3E1199A41BE}"/>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206402C5-0CD0-49B9-B01D-1343E394C009}"/>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310254C1-410A-43E1-98A4-40659AF353D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DC01A70-251C-4F8A-B617-C6D15A55252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9E8591BD-26F0-4018-A272-CF66661530A9}"/>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2C37056-A0B2-481E-B3B2-DFA16F0AD265}"/>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D8D50FC-CDCA-4837-9A5A-02578BB47EF3}"/>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53A4CB08-5A6E-4330-8D75-EF53058A2691}"/>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732FC03-D11D-4A0C-AB30-D5C08CED398D}"/>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D4729A3-4DDD-4708-A481-3717561E3332}"/>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2FC11D8-D3CB-4A7A-8628-AD87909244E6}"/>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99" name="テキスト ボックス 398">
          <a:extLst>
            <a:ext uri="{FF2B5EF4-FFF2-40B4-BE49-F238E27FC236}">
              <a16:creationId xmlns:a16="http://schemas.microsoft.com/office/drawing/2014/main" id="{FF28034C-7650-4B50-B0F6-3BB8B34E7093}"/>
            </a:ext>
          </a:extLst>
        </xdr:cNvPr>
        <xdr:cNvSpPr txBox="1"/>
      </xdr:nvSpPr>
      <xdr:spPr>
        <a:xfrm>
          <a:off x="10922000" y="50292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E0C00319-6D5E-4F2B-B42D-2F1D44FC1FA7}"/>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1" name="テキスト ボックス 400">
          <a:extLst>
            <a:ext uri="{FF2B5EF4-FFF2-40B4-BE49-F238E27FC236}">
              <a16:creationId xmlns:a16="http://schemas.microsoft.com/office/drawing/2014/main" id="{F5AD501A-9D33-41EC-A385-82DD89076D44}"/>
            </a:ext>
          </a:extLst>
        </xdr:cNvPr>
        <xdr:cNvSpPr txBox="1"/>
      </xdr:nvSpPr>
      <xdr:spPr>
        <a:xfrm>
          <a:off x="10561320" y="7313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E77629EA-D770-462D-96E6-E56B031E5BE0}"/>
            </a:ext>
          </a:extLst>
        </xdr:cNvPr>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03" name="テキスト ボックス 402">
          <a:extLst>
            <a:ext uri="{FF2B5EF4-FFF2-40B4-BE49-F238E27FC236}">
              <a16:creationId xmlns:a16="http://schemas.microsoft.com/office/drawing/2014/main" id="{A995C2DE-3881-4E76-92D8-ED9622F1F21B}"/>
            </a:ext>
          </a:extLst>
        </xdr:cNvPr>
        <xdr:cNvSpPr txBox="1"/>
      </xdr:nvSpPr>
      <xdr:spPr>
        <a:xfrm>
          <a:off x="10561320" y="6940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1E446692-B3B1-4E36-B09A-6AA927EBD0D3}"/>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05" name="テキスト ボックス 404">
          <a:extLst>
            <a:ext uri="{FF2B5EF4-FFF2-40B4-BE49-F238E27FC236}">
              <a16:creationId xmlns:a16="http://schemas.microsoft.com/office/drawing/2014/main" id="{1FA4F3C6-8EDF-4490-812D-7AA5DED2B046}"/>
            </a:ext>
          </a:extLst>
        </xdr:cNvPr>
        <xdr:cNvSpPr txBox="1"/>
      </xdr:nvSpPr>
      <xdr:spPr>
        <a:xfrm>
          <a:off x="10602595" y="65671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3BA7F94F-17AE-42B5-90F8-7ED646FAEA0F}"/>
            </a:ext>
          </a:extLst>
        </xdr:cNvPr>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a:extLst>
            <a:ext uri="{FF2B5EF4-FFF2-40B4-BE49-F238E27FC236}">
              <a16:creationId xmlns:a16="http://schemas.microsoft.com/office/drawing/2014/main" id="{5B5096BC-473C-4D03-B858-ECD6CD34E3E5}"/>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EBAF656-E65F-45CA-AA38-4F22582F4CEE}"/>
            </a:ext>
          </a:extLst>
        </xdr:cNvPr>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a:extLst>
            <a:ext uri="{FF2B5EF4-FFF2-40B4-BE49-F238E27FC236}">
              <a16:creationId xmlns:a16="http://schemas.microsoft.com/office/drawing/2014/main" id="{B33784FF-BCB5-40AE-B698-68B78B74D05E}"/>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D79A4B3B-36DA-4601-AE43-5A941BCE0F73}"/>
            </a:ext>
          </a:extLst>
        </xdr:cNvPr>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11" name="テキスト ボックス 410">
          <a:extLst>
            <a:ext uri="{FF2B5EF4-FFF2-40B4-BE49-F238E27FC236}">
              <a16:creationId xmlns:a16="http://schemas.microsoft.com/office/drawing/2014/main" id="{C42DFC91-7CEA-475C-AACD-56B666D01BA6}"/>
            </a:ext>
          </a:extLst>
        </xdr:cNvPr>
        <xdr:cNvSpPr txBox="1"/>
      </xdr:nvSpPr>
      <xdr:spPr>
        <a:xfrm>
          <a:off x="10602595" y="545084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2CC625D2-EEBE-4D07-8D0B-F917E937078A}"/>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13" name="テキスト ボックス 412">
          <a:extLst>
            <a:ext uri="{FF2B5EF4-FFF2-40B4-BE49-F238E27FC236}">
              <a16:creationId xmlns:a16="http://schemas.microsoft.com/office/drawing/2014/main" id="{4C50EF1A-3182-4CC2-A7A1-E56DDADDE193}"/>
            </a:ext>
          </a:extLst>
        </xdr:cNvPr>
        <xdr:cNvSpPr txBox="1"/>
      </xdr:nvSpPr>
      <xdr:spPr>
        <a:xfrm>
          <a:off x="10666730" y="50774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FD42127A-F528-4F5C-A6B5-B992369D7E16}"/>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38100</xdr:rowOff>
    </xdr:from>
    <xdr:to>
      <xdr:col>85</xdr:col>
      <xdr:colOff>126365</xdr:colOff>
      <xdr:row>41</xdr:row>
      <xdr:rowOff>110490</xdr:rowOff>
    </xdr:to>
    <xdr:cxnSp macro="">
      <xdr:nvCxnSpPr>
        <xdr:cNvPr id="415" name="直線コネクタ 414">
          <a:extLst>
            <a:ext uri="{FF2B5EF4-FFF2-40B4-BE49-F238E27FC236}">
              <a16:creationId xmlns:a16="http://schemas.microsoft.com/office/drawing/2014/main" id="{B17C17A8-6C5E-4BC5-B5BD-AF68C3C87041}"/>
            </a:ext>
          </a:extLst>
        </xdr:cNvPr>
        <xdr:cNvCxnSpPr/>
      </xdr:nvCxnSpPr>
      <xdr:spPr>
        <a:xfrm flipV="1">
          <a:off x="14375765" y="557022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114300</xdr:rowOff>
    </xdr:from>
    <xdr:ext cx="405130" cy="259080"/>
    <xdr:sp macro="" textlink="">
      <xdr:nvSpPr>
        <xdr:cNvPr id="416" name="【一般廃棄物処理施設】&#10;有形固定資産減価償却率最小値テキスト">
          <a:extLst>
            <a:ext uri="{FF2B5EF4-FFF2-40B4-BE49-F238E27FC236}">
              <a16:creationId xmlns:a16="http://schemas.microsoft.com/office/drawing/2014/main" id="{9BB20282-319A-440E-818C-851A461611B8}"/>
            </a:ext>
          </a:extLst>
        </xdr:cNvPr>
        <xdr:cNvSpPr txBox="1"/>
      </xdr:nvSpPr>
      <xdr:spPr>
        <a:xfrm>
          <a:off x="14414500" y="6987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7" name="直線コネクタ 416">
          <a:extLst>
            <a:ext uri="{FF2B5EF4-FFF2-40B4-BE49-F238E27FC236}">
              <a16:creationId xmlns:a16="http://schemas.microsoft.com/office/drawing/2014/main" id="{2FA22A85-749E-466F-A9EC-7423AAE6E818}"/>
            </a:ext>
          </a:extLst>
        </xdr:cNvPr>
        <xdr:cNvCxnSpPr/>
      </xdr:nvCxnSpPr>
      <xdr:spPr>
        <a:xfrm>
          <a:off x="14287500" y="69837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156210</xdr:rowOff>
    </xdr:from>
    <xdr:ext cx="405130" cy="256540"/>
    <xdr:sp macro="" textlink="">
      <xdr:nvSpPr>
        <xdr:cNvPr id="418" name="【一般廃棄物処理施設】&#10;有形固定資産減価償却率最大値テキスト">
          <a:extLst>
            <a:ext uri="{FF2B5EF4-FFF2-40B4-BE49-F238E27FC236}">
              <a16:creationId xmlns:a16="http://schemas.microsoft.com/office/drawing/2014/main" id="{18DD8FFE-D627-4001-9CA9-C2F647DFA5B4}"/>
            </a:ext>
          </a:extLst>
        </xdr:cNvPr>
        <xdr:cNvSpPr txBox="1"/>
      </xdr:nvSpPr>
      <xdr:spPr>
        <a:xfrm>
          <a:off x="14414500" y="53530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19" name="直線コネクタ 418">
          <a:extLst>
            <a:ext uri="{FF2B5EF4-FFF2-40B4-BE49-F238E27FC236}">
              <a16:creationId xmlns:a16="http://schemas.microsoft.com/office/drawing/2014/main" id="{53F01AD9-1E94-4639-8308-8F6F034EEEFE}"/>
            </a:ext>
          </a:extLst>
        </xdr:cNvPr>
        <xdr:cNvCxnSpPr/>
      </xdr:nvCxnSpPr>
      <xdr:spPr>
        <a:xfrm>
          <a:off x="14287500" y="55702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63500</xdr:rowOff>
    </xdr:from>
    <xdr:ext cx="405130" cy="256540"/>
    <xdr:sp macro="" textlink="">
      <xdr:nvSpPr>
        <xdr:cNvPr id="420" name="【一般廃棄物処理施設】&#10;有形固定資産減価償却率平均値テキスト">
          <a:extLst>
            <a:ext uri="{FF2B5EF4-FFF2-40B4-BE49-F238E27FC236}">
              <a16:creationId xmlns:a16="http://schemas.microsoft.com/office/drawing/2014/main" id="{1C817F93-B29C-4D5F-B29E-E61D25920BA2}"/>
            </a:ext>
          </a:extLst>
        </xdr:cNvPr>
        <xdr:cNvSpPr txBox="1"/>
      </xdr:nvSpPr>
      <xdr:spPr>
        <a:xfrm>
          <a:off x="14414500" y="60985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1" name="フローチャート: 判断 420">
          <a:extLst>
            <a:ext uri="{FF2B5EF4-FFF2-40B4-BE49-F238E27FC236}">
              <a16:creationId xmlns:a16="http://schemas.microsoft.com/office/drawing/2014/main" id="{71F7A41E-717B-412C-996A-89DFD699B0CF}"/>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2" name="フローチャート: 判断 421">
          <a:extLst>
            <a:ext uri="{FF2B5EF4-FFF2-40B4-BE49-F238E27FC236}">
              <a16:creationId xmlns:a16="http://schemas.microsoft.com/office/drawing/2014/main" id="{2FBB5073-7958-4E2B-95F1-59E0D2960E77}"/>
            </a:ext>
          </a:extLst>
        </xdr:cNvPr>
        <xdr:cNvSpPr/>
      </xdr:nvSpPr>
      <xdr:spPr>
        <a:xfrm>
          <a:off x="135788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6D8C8EDF-E6D5-42DF-80DF-87F6A9BEAB9D}"/>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4" name="フローチャート: 判断 423">
          <a:extLst>
            <a:ext uri="{FF2B5EF4-FFF2-40B4-BE49-F238E27FC236}">
              <a16:creationId xmlns:a16="http://schemas.microsoft.com/office/drawing/2014/main" id="{0C2E3ED0-C055-4C42-A811-8F7094386AF4}"/>
            </a:ext>
          </a:extLst>
        </xdr:cNvPr>
        <xdr:cNvSpPr/>
      </xdr:nvSpPr>
      <xdr:spPr>
        <a:xfrm>
          <a:off x="1202944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5" name="フローチャート: 判断 424">
          <a:extLst>
            <a:ext uri="{FF2B5EF4-FFF2-40B4-BE49-F238E27FC236}">
              <a16:creationId xmlns:a16="http://schemas.microsoft.com/office/drawing/2014/main" id="{A4C7827C-E16B-4B91-9575-A7445E02B211}"/>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8711F663-AF45-41CA-ADD6-BA72BCC3EBD2}"/>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FB213847-CB29-471A-80A2-5AFCB506439F}"/>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A0E4CBD3-1367-4274-97C7-9DA8BB96DE5E}"/>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B67A888D-3C60-4FA4-B994-09D996D59F19}"/>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3A451892-A264-4387-BBE8-1D37372E0EBD}"/>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31" name="楕円 430">
          <a:extLst>
            <a:ext uri="{FF2B5EF4-FFF2-40B4-BE49-F238E27FC236}">
              <a16:creationId xmlns:a16="http://schemas.microsoft.com/office/drawing/2014/main" id="{EBB46F72-C7AB-43A7-A24A-8ED1B86EAAC8}"/>
            </a:ext>
          </a:extLst>
        </xdr:cNvPr>
        <xdr:cNvSpPr/>
      </xdr:nvSpPr>
      <xdr:spPr>
        <a:xfrm>
          <a:off x="14325600" y="63042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80010</xdr:rowOff>
    </xdr:from>
    <xdr:ext cx="405130" cy="259080"/>
    <xdr:sp macro="" textlink="">
      <xdr:nvSpPr>
        <xdr:cNvPr id="432" name="【一般廃棄物処理施設】&#10;有形固定資産減価償却率該当値テキスト">
          <a:extLst>
            <a:ext uri="{FF2B5EF4-FFF2-40B4-BE49-F238E27FC236}">
              <a16:creationId xmlns:a16="http://schemas.microsoft.com/office/drawing/2014/main" id="{E7BB3DA9-7232-4EC9-A7F4-BC099489D720}"/>
            </a:ext>
          </a:extLst>
        </xdr:cNvPr>
        <xdr:cNvSpPr txBox="1"/>
      </xdr:nvSpPr>
      <xdr:spPr>
        <a:xfrm>
          <a:off x="14414500" y="6282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52070</xdr:rowOff>
    </xdr:from>
    <xdr:to>
      <xdr:col>81</xdr:col>
      <xdr:colOff>101600</xdr:colOff>
      <xdr:row>37</xdr:row>
      <xdr:rowOff>153670</xdr:rowOff>
    </xdr:to>
    <xdr:sp macro="" textlink="">
      <xdr:nvSpPr>
        <xdr:cNvPr id="433" name="楕円 432">
          <a:extLst>
            <a:ext uri="{FF2B5EF4-FFF2-40B4-BE49-F238E27FC236}">
              <a16:creationId xmlns:a16="http://schemas.microsoft.com/office/drawing/2014/main" id="{BD20E687-9EDA-4003-8322-7803A7F62593}"/>
            </a:ext>
          </a:extLst>
        </xdr:cNvPr>
        <xdr:cNvSpPr/>
      </xdr:nvSpPr>
      <xdr:spPr>
        <a:xfrm>
          <a:off x="1357884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102870</xdr:rowOff>
    </xdr:from>
    <xdr:to>
      <xdr:col>85</xdr:col>
      <xdr:colOff>127000</xdr:colOff>
      <xdr:row>37</xdr:row>
      <xdr:rowOff>152400</xdr:rowOff>
    </xdr:to>
    <xdr:cxnSp macro="">
      <xdr:nvCxnSpPr>
        <xdr:cNvPr id="434" name="直線コネクタ 433">
          <a:extLst>
            <a:ext uri="{FF2B5EF4-FFF2-40B4-BE49-F238E27FC236}">
              <a16:creationId xmlns:a16="http://schemas.microsoft.com/office/drawing/2014/main" id="{DB614472-0897-4848-8FE4-C76A6BE74D09}"/>
            </a:ext>
          </a:extLst>
        </xdr:cNvPr>
        <xdr:cNvCxnSpPr/>
      </xdr:nvCxnSpPr>
      <xdr:spPr>
        <a:xfrm>
          <a:off x="13629640" y="6305550"/>
          <a:ext cx="74676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435" name="楕円 434">
          <a:extLst>
            <a:ext uri="{FF2B5EF4-FFF2-40B4-BE49-F238E27FC236}">
              <a16:creationId xmlns:a16="http://schemas.microsoft.com/office/drawing/2014/main" id="{C8C18F85-96CA-4835-8E96-A591A4607A02}"/>
            </a:ext>
          </a:extLst>
        </xdr:cNvPr>
        <xdr:cNvSpPr/>
      </xdr:nvSpPr>
      <xdr:spPr>
        <a:xfrm>
          <a:off x="1280414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102870</xdr:rowOff>
    </xdr:to>
    <xdr:cxnSp macro="">
      <xdr:nvCxnSpPr>
        <xdr:cNvPr id="436" name="直線コネクタ 435">
          <a:extLst>
            <a:ext uri="{FF2B5EF4-FFF2-40B4-BE49-F238E27FC236}">
              <a16:creationId xmlns:a16="http://schemas.microsoft.com/office/drawing/2014/main" id="{C6EEE4C2-46CA-4E8C-872A-E9E12349CC4B}"/>
            </a:ext>
          </a:extLst>
        </xdr:cNvPr>
        <xdr:cNvCxnSpPr/>
      </xdr:nvCxnSpPr>
      <xdr:spPr>
        <a:xfrm>
          <a:off x="12854940" y="625602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124460</xdr:rowOff>
    </xdr:from>
    <xdr:to>
      <xdr:col>72</xdr:col>
      <xdr:colOff>38100</xdr:colOff>
      <xdr:row>37</xdr:row>
      <xdr:rowOff>54610</xdr:rowOff>
    </xdr:to>
    <xdr:sp macro="" textlink="">
      <xdr:nvSpPr>
        <xdr:cNvPr id="437" name="楕円 436">
          <a:extLst>
            <a:ext uri="{FF2B5EF4-FFF2-40B4-BE49-F238E27FC236}">
              <a16:creationId xmlns:a16="http://schemas.microsoft.com/office/drawing/2014/main" id="{9DBC436C-95C4-4473-AD85-63B39DF210A7}"/>
            </a:ext>
          </a:extLst>
        </xdr:cNvPr>
        <xdr:cNvSpPr/>
      </xdr:nvSpPr>
      <xdr:spPr>
        <a:xfrm>
          <a:off x="12029440" y="6159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3810</xdr:rowOff>
    </xdr:from>
    <xdr:to>
      <xdr:col>76</xdr:col>
      <xdr:colOff>114300</xdr:colOff>
      <xdr:row>37</xdr:row>
      <xdr:rowOff>53340</xdr:rowOff>
    </xdr:to>
    <xdr:cxnSp macro="">
      <xdr:nvCxnSpPr>
        <xdr:cNvPr id="438" name="直線コネクタ 437">
          <a:extLst>
            <a:ext uri="{FF2B5EF4-FFF2-40B4-BE49-F238E27FC236}">
              <a16:creationId xmlns:a16="http://schemas.microsoft.com/office/drawing/2014/main" id="{928064A6-607B-46AF-9418-6B87E1A5FE53}"/>
            </a:ext>
          </a:extLst>
        </xdr:cNvPr>
        <xdr:cNvCxnSpPr/>
      </xdr:nvCxnSpPr>
      <xdr:spPr>
        <a:xfrm>
          <a:off x="12072620" y="6206490"/>
          <a:ext cx="7823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439" name="楕円 438">
          <a:extLst>
            <a:ext uri="{FF2B5EF4-FFF2-40B4-BE49-F238E27FC236}">
              <a16:creationId xmlns:a16="http://schemas.microsoft.com/office/drawing/2014/main" id="{F3B07570-8693-4C8E-8AEF-FDC782770D65}"/>
            </a:ext>
          </a:extLst>
        </xdr:cNvPr>
        <xdr:cNvSpPr/>
      </xdr:nvSpPr>
      <xdr:spPr>
        <a:xfrm>
          <a:off x="11231880"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3810</xdr:rowOff>
    </xdr:to>
    <xdr:cxnSp macro="">
      <xdr:nvCxnSpPr>
        <xdr:cNvPr id="440" name="直線コネクタ 439">
          <a:extLst>
            <a:ext uri="{FF2B5EF4-FFF2-40B4-BE49-F238E27FC236}">
              <a16:creationId xmlns:a16="http://schemas.microsoft.com/office/drawing/2014/main" id="{450E6C9C-23A6-4B53-A499-93D565299E4B}"/>
            </a:ext>
          </a:extLst>
        </xdr:cNvPr>
        <xdr:cNvCxnSpPr/>
      </xdr:nvCxnSpPr>
      <xdr:spPr>
        <a:xfrm>
          <a:off x="11282680" y="6160770"/>
          <a:ext cx="7899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160655</xdr:rowOff>
    </xdr:from>
    <xdr:ext cx="405130" cy="259080"/>
    <xdr:sp macro="" textlink="">
      <xdr:nvSpPr>
        <xdr:cNvPr id="441" name="n_1aveValue【一般廃棄物処理施設】&#10;有形固定資産減価償却率">
          <a:extLst>
            <a:ext uri="{FF2B5EF4-FFF2-40B4-BE49-F238E27FC236}">
              <a16:creationId xmlns:a16="http://schemas.microsoft.com/office/drawing/2014/main" id="{896D23F0-2B37-4F12-A2D3-60E54F52D288}"/>
            </a:ext>
          </a:extLst>
        </xdr:cNvPr>
        <xdr:cNvSpPr txBox="1"/>
      </xdr:nvSpPr>
      <xdr:spPr>
        <a:xfrm>
          <a:off x="13437235" y="6028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143510</xdr:rowOff>
    </xdr:from>
    <xdr:ext cx="402590" cy="256540"/>
    <xdr:sp macro="" textlink="">
      <xdr:nvSpPr>
        <xdr:cNvPr id="442" name="n_2aveValue【一般廃棄物処理施設】&#10;有形固定資産減価償却率">
          <a:extLst>
            <a:ext uri="{FF2B5EF4-FFF2-40B4-BE49-F238E27FC236}">
              <a16:creationId xmlns:a16="http://schemas.microsoft.com/office/drawing/2014/main" id="{B919CBDF-0FDF-4D5B-8569-2FB34257D7C2}"/>
            </a:ext>
          </a:extLst>
        </xdr:cNvPr>
        <xdr:cNvSpPr txBox="1"/>
      </xdr:nvSpPr>
      <xdr:spPr>
        <a:xfrm>
          <a:off x="12675235" y="6346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15240</xdr:rowOff>
    </xdr:from>
    <xdr:ext cx="402590" cy="259080"/>
    <xdr:sp macro="" textlink="">
      <xdr:nvSpPr>
        <xdr:cNvPr id="443" name="n_3aveValue【一般廃棄物処理施設】&#10;有形固定資産減価償却率">
          <a:extLst>
            <a:ext uri="{FF2B5EF4-FFF2-40B4-BE49-F238E27FC236}">
              <a16:creationId xmlns:a16="http://schemas.microsoft.com/office/drawing/2014/main" id="{A480D0E8-FEFD-4F0F-BB87-2A04E80B402F}"/>
            </a:ext>
          </a:extLst>
        </xdr:cNvPr>
        <xdr:cNvSpPr txBox="1"/>
      </xdr:nvSpPr>
      <xdr:spPr>
        <a:xfrm>
          <a:off x="11900535" y="6385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120650</xdr:rowOff>
    </xdr:from>
    <xdr:ext cx="402590" cy="256540"/>
    <xdr:sp macro="" textlink="">
      <xdr:nvSpPr>
        <xdr:cNvPr id="444" name="n_4aveValue【一般廃棄物処理施設】&#10;有形固定資産減価償却率">
          <a:extLst>
            <a:ext uri="{FF2B5EF4-FFF2-40B4-BE49-F238E27FC236}">
              <a16:creationId xmlns:a16="http://schemas.microsoft.com/office/drawing/2014/main" id="{8892DAEF-7AC3-421D-A9FB-A664A38A6ACB}"/>
            </a:ext>
          </a:extLst>
        </xdr:cNvPr>
        <xdr:cNvSpPr txBox="1"/>
      </xdr:nvSpPr>
      <xdr:spPr>
        <a:xfrm>
          <a:off x="11102975" y="6323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144780</xdr:rowOff>
    </xdr:from>
    <xdr:ext cx="405130" cy="256540"/>
    <xdr:sp macro="" textlink="">
      <xdr:nvSpPr>
        <xdr:cNvPr id="445" name="n_1mainValue【一般廃棄物処理施設】&#10;有形固定資産減価償却率">
          <a:extLst>
            <a:ext uri="{FF2B5EF4-FFF2-40B4-BE49-F238E27FC236}">
              <a16:creationId xmlns:a16="http://schemas.microsoft.com/office/drawing/2014/main" id="{27FF1F70-4043-4779-98E8-9DA2791CC539}"/>
            </a:ext>
          </a:extLst>
        </xdr:cNvPr>
        <xdr:cNvSpPr txBox="1"/>
      </xdr:nvSpPr>
      <xdr:spPr>
        <a:xfrm>
          <a:off x="13437235" y="6347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120650</xdr:rowOff>
    </xdr:from>
    <xdr:ext cx="402590" cy="256540"/>
    <xdr:sp macro="" textlink="">
      <xdr:nvSpPr>
        <xdr:cNvPr id="446" name="n_2mainValue【一般廃棄物処理施設】&#10;有形固定資産減価償却率">
          <a:extLst>
            <a:ext uri="{FF2B5EF4-FFF2-40B4-BE49-F238E27FC236}">
              <a16:creationId xmlns:a16="http://schemas.microsoft.com/office/drawing/2014/main" id="{54301320-FD15-495F-B46A-4A2A80E68123}"/>
            </a:ext>
          </a:extLst>
        </xdr:cNvPr>
        <xdr:cNvSpPr txBox="1"/>
      </xdr:nvSpPr>
      <xdr:spPr>
        <a:xfrm>
          <a:off x="12675235" y="59880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71120</xdr:rowOff>
    </xdr:from>
    <xdr:ext cx="402590" cy="259080"/>
    <xdr:sp macro="" textlink="">
      <xdr:nvSpPr>
        <xdr:cNvPr id="447" name="n_3mainValue【一般廃棄物処理施設】&#10;有形固定資産減価償却率">
          <a:extLst>
            <a:ext uri="{FF2B5EF4-FFF2-40B4-BE49-F238E27FC236}">
              <a16:creationId xmlns:a16="http://schemas.microsoft.com/office/drawing/2014/main" id="{53A0C7D2-B3E9-49CC-8C80-11CAFEA4EDDE}"/>
            </a:ext>
          </a:extLst>
        </xdr:cNvPr>
        <xdr:cNvSpPr txBox="1"/>
      </xdr:nvSpPr>
      <xdr:spPr>
        <a:xfrm>
          <a:off x="11900535" y="5938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21590</xdr:rowOff>
    </xdr:from>
    <xdr:ext cx="402590" cy="259080"/>
    <xdr:sp macro="" textlink="">
      <xdr:nvSpPr>
        <xdr:cNvPr id="448" name="n_4mainValue【一般廃棄物処理施設】&#10;有形固定資産減価償却率">
          <a:extLst>
            <a:ext uri="{FF2B5EF4-FFF2-40B4-BE49-F238E27FC236}">
              <a16:creationId xmlns:a16="http://schemas.microsoft.com/office/drawing/2014/main" id="{2BEF5BDC-D5B5-4726-817E-BA565862F809}"/>
            </a:ext>
          </a:extLst>
        </xdr:cNvPr>
        <xdr:cNvSpPr txBox="1"/>
      </xdr:nvSpPr>
      <xdr:spPr>
        <a:xfrm>
          <a:off x="11102975" y="58889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B9239E59-6E56-4A9E-8511-FE2932CC901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AECB4CA4-CADA-48A1-BA74-FF31F9EEAC58}"/>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17E22FF7-0253-4E24-80D1-9A8E7A902657}"/>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DAFE8A31-389D-4DBD-A9F9-119C82E7B6CE}"/>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FB3FAE75-64A2-4951-B95C-92102189ADC1}"/>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32171479-4890-4CDE-AA38-8934709BDD78}"/>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2E6D24AF-2088-47D6-A7CF-899DDBBAF6FF}"/>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CBEABD6E-FD70-41FE-966C-AD08D4DCFD1A}"/>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7" name="テキスト ボックス 456">
          <a:extLst>
            <a:ext uri="{FF2B5EF4-FFF2-40B4-BE49-F238E27FC236}">
              <a16:creationId xmlns:a16="http://schemas.microsoft.com/office/drawing/2014/main" id="{13BFC4D2-39BF-455E-9663-CB4B24D23220}"/>
            </a:ext>
          </a:extLst>
        </xdr:cNvPr>
        <xdr:cNvSpPr txBox="1"/>
      </xdr:nvSpPr>
      <xdr:spPr>
        <a:xfrm>
          <a:off x="16078200" y="50292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E73AEA2-F118-4239-B1C1-EA4368CE9F82}"/>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EA4C5516-0793-49FA-AB96-163E5A1BFBB6}"/>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6380" cy="259080"/>
    <xdr:sp macro="" textlink="">
      <xdr:nvSpPr>
        <xdr:cNvPr id="460" name="テキスト ボックス 459">
          <a:extLst>
            <a:ext uri="{FF2B5EF4-FFF2-40B4-BE49-F238E27FC236}">
              <a16:creationId xmlns:a16="http://schemas.microsoft.com/office/drawing/2014/main" id="{EE572D9A-B124-431D-BBE7-FB13EB799B54}"/>
            </a:ext>
          </a:extLst>
        </xdr:cNvPr>
        <xdr:cNvSpPr txBox="1"/>
      </xdr:nvSpPr>
      <xdr:spPr>
        <a:xfrm>
          <a:off x="15890240" y="694055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4ACE6059-8965-4BDC-B413-466A252AB18B}"/>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090" cy="256540"/>
    <xdr:sp macro="" textlink="">
      <xdr:nvSpPr>
        <xdr:cNvPr id="462" name="テキスト ボックス 461">
          <a:extLst>
            <a:ext uri="{FF2B5EF4-FFF2-40B4-BE49-F238E27FC236}">
              <a16:creationId xmlns:a16="http://schemas.microsoft.com/office/drawing/2014/main" id="{FD863D4C-D752-4CBD-A0CB-8F4D38FDEDBE}"/>
            </a:ext>
          </a:extLst>
        </xdr:cNvPr>
        <xdr:cNvSpPr txBox="1"/>
      </xdr:nvSpPr>
      <xdr:spPr>
        <a:xfrm>
          <a:off x="15589250" y="656717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AB7F1D06-D690-4B41-8AAE-2884AAABC7C5}"/>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090" cy="259080"/>
    <xdr:sp macro="" textlink="">
      <xdr:nvSpPr>
        <xdr:cNvPr id="464" name="テキスト ボックス 463">
          <a:extLst>
            <a:ext uri="{FF2B5EF4-FFF2-40B4-BE49-F238E27FC236}">
              <a16:creationId xmlns:a16="http://schemas.microsoft.com/office/drawing/2014/main" id="{D9B71B95-C665-49C0-B4E8-BA8516720E12}"/>
            </a:ext>
          </a:extLst>
        </xdr:cNvPr>
        <xdr:cNvSpPr txBox="1"/>
      </xdr:nvSpPr>
      <xdr:spPr>
        <a:xfrm>
          <a:off x="15589250" y="6197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E44F8A87-2043-4D40-84B2-DA2958A4A699}"/>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090" cy="259080"/>
    <xdr:sp macro="" textlink="">
      <xdr:nvSpPr>
        <xdr:cNvPr id="466" name="テキスト ボックス 465">
          <a:extLst>
            <a:ext uri="{FF2B5EF4-FFF2-40B4-BE49-F238E27FC236}">
              <a16:creationId xmlns:a16="http://schemas.microsoft.com/office/drawing/2014/main" id="{C5F4376E-F379-4CDF-9E97-668F000326EF}"/>
            </a:ext>
          </a:extLst>
        </xdr:cNvPr>
        <xdr:cNvSpPr txBox="1"/>
      </xdr:nvSpPr>
      <xdr:spPr>
        <a:xfrm>
          <a:off x="15589250" y="58242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3BCC0CC-3B57-445B-99F8-D70A36461777}"/>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86360</xdr:rowOff>
    </xdr:from>
    <xdr:ext cx="683260" cy="256540"/>
    <xdr:sp macro="" textlink="">
      <xdr:nvSpPr>
        <xdr:cNvPr id="468" name="テキスト ボックス 467">
          <a:extLst>
            <a:ext uri="{FF2B5EF4-FFF2-40B4-BE49-F238E27FC236}">
              <a16:creationId xmlns:a16="http://schemas.microsoft.com/office/drawing/2014/main" id="{B0331B18-A8C1-4DD3-9561-E80D6BD5EDC3}"/>
            </a:ext>
          </a:extLst>
        </xdr:cNvPr>
        <xdr:cNvSpPr txBox="1"/>
      </xdr:nvSpPr>
      <xdr:spPr>
        <a:xfrm>
          <a:off x="15499080" y="545084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972D0278-70FF-411C-AB14-FED92D8311F1}"/>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3260" cy="259080"/>
    <xdr:sp macro="" textlink="">
      <xdr:nvSpPr>
        <xdr:cNvPr id="470" name="テキスト ボックス 469">
          <a:extLst>
            <a:ext uri="{FF2B5EF4-FFF2-40B4-BE49-F238E27FC236}">
              <a16:creationId xmlns:a16="http://schemas.microsoft.com/office/drawing/2014/main" id="{502FFA98-E345-4792-B4F1-C2145124B310}"/>
            </a:ext>
          </a:extLst>
        </xdr:cNvPr>
        <xdr:cNvSpPr txBox="1"/>
      </xdr:nvSpPr>
      <xdr:spPr>
        <a:xfrm>
          <a:off x="15499080" y="50774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66120F33-CD52-4DD5-9DD7-20968B6D7554}"/>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170180</xdr:rowOff>
    </xdr:from>
    <xdr:to>
      <xdr:col>116</xdr:col>
      <xdr:colOff>62865</xdr:colOff>
      <xdr:row>42</xdr:row>
      <xdr:rowOff>34290</xdr:rowOff>
    </xdr:to>
    <xdr:cxnSp macro="">
      <xdr:nvCxnSpPr>
        <xdr:cNvPr id="472" name="直線コネクタ 471">
          <a:extLst>
            <a:ext uri="{FF2B5EF4-FFF2-40B4-BE49-F238E27FC236}">
              <a16:creationId xmlns:a16="http://schemas.microsoft.com/office/drawing/2014/main" id="{93889717-7EE1-4112-922D-6F9B06646A3A}"/>
            </a:ext>
          </a:extLst>
        </xdr:cNvPr>
        <xdr:cNvCxnSpPr/>
      </xdr:nvCxnSpPr>
      <xdr:spPr>
        <a:xfrm flipV="1">
          <a:off x="19509105" y="5534660"/>
          <a:ext cx="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38100</xdr:rowOff>
    </xdr:from>
    <xdr:ext cx="469900" cy="259080"/>
    <xdr:sp macro="" textlink="">
      <xdr:nvSpPr>
        <xdr:cNvPr id="473" name="【一般廃棄物処理施設】&#10;一人当たり有形固定資産（償却資産）額最小値テキスト">
          <a:extLst>
            <a:ext uri="{FF2B5EF4-FFF2-40B4-BE49-F238E27FC236}">
              <a16:creationId xmlns:a16="http://schemas.microsoft.com/office/drawing/2014/main" id="{4001BEFB-09AA-4F09-86A9-6FC017C4089D}"/>
            </a:ext>
          </a:extLst>
        </xdr:cNvPr>
        <xdr:cNvSpPr txBox="1"/>
      </xdr:nvSpPr>
      <xdr:spPr>
        <a:xfrm>
          <a:off x="19547840" y="707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34290</xdr:rowOff>
    </xdr:from>
    <xdr:to>
      <xdr:col>116</xdr:col>
      <xdr:colOff>152400</xdr:colOff>
      <xdr:row>42</xdr:row>
      <xdr:rowOff>34290</xdr:rowOff>
    </xdr:to>
    <xdr:cxnSp macro="">
      <xdr:nvCxnSpPr>
        <xdr:cNvPr id="474" name="直線コネクタ 473">
          <a:extLst>
            <a:ext uri="{FF2B5EF4-FFF2-40B4-BE49-F238E27FC236}">
              <a16:creationId xmlns:a16="http://schemas.microsoft.com/office/drawing/2014/main" id="{9DCACCBB-523C-47EA-A8C0-E07A6854AD7D}"/>
            </a:ext>
          </a:extLst>
        </xdr:cNvPr>
        <xdr:cNvCxnSpPr/>
      </xdr:nvCxnSpPr>
      <xdr:spPr>
        <a:xfrm>
          <a:off x="19443700" y="7075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116840</xdr:rowOff>
    </xdr:from>
    <xdr:ext cx="690245" cy="259080"/>
    <xdr:sp macro="" textlink="">
      <xdr:nvSpPr>
        <xdr:cNvPr id="475" name="【一般廃棄物処理施設】&#10;一人当たり有形固定資産（償却資産）額最大値テキスト">
          <a:extLst>
            <a:ext uri="{FF2B5EF4-FFF2-40B4-BE49-F238E27FC236}">
              <a16:creationId xmlns:a16="http://schemas.microsoft.com/office/drawing/2014/main" id="{897E5C1A-DAB8-4A01-AEB1-C9170B85BAA9}"/>
            </a:ext>
          </a:extLst>
        </xdr:cNvPr>
        <xdr:cNvSpPr txBox="1"/>
      </xdr:nvSpPr>
      <xdr:spPr>
        <a:xfrm>
          <a:off x="19547840" y="53136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1,246,247</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476" name="直線コネクタ 475">
          <a:extLst>
            <a:ext uri="{FF2B5EF4-FFF2-40B4-BE49-F238E27FC236}">
              <a16:creationId xmlns:a16="http://schemas.microsoft.com/office/drawing/2014/main" id="{6F9AA9B5-71E5-473E-9102-C9D95CFB6BAB}"/>
            </a:ext>
          </a:extLst>
        </xdr:cNvPr>
        <xdr:cNvCxnSpPr/>
      </xdr:nvCxnSpPr>
      <xdr:spPr>
        <a:xfrm>
          <a:off x="19443700" y="5534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24130</xdr:rowOff>
    </xdr:from>
    <xdr:ext cx="598805" cy="259080"/>
    <xdr:sp macro="" textlink="">
      <xdr:nvSpPr>
        <xdr:cNvPr id="477" name="【一般廃棄物処理施設】&#10;一人当たり有形固定資産（償却資産）額平均値テキスト">
          <a:extLst>
            <a:ext uri="{FF2B5EF4-FFF2-40B4-BE49-F238E27FC236}">
              <a16:creationId xmlns:a16="http://schemas.microsoft.com/office/drawing/2014/main" id="{DDA92E45-3FC1-41D8-8E55-C86DE94694BE}"/>
            </a:ext>
          </a:extLst>
        </xdr:cNvPr>
        <xdr:cNvSpPr txBox="1"/>
      </xdr:nvSpPr>
      <xdr:spPr>
        <a:xfrm>
          <a:off x="19547840" y="65620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1270</xdr:rowOff>
    </xdr:from>
    <xdr:to>
      <xdr:col>116</xdr:col>
      <xdr:colOff>114300</xdr:colOff>
      <xdr:row>40</xdr:row>
      <xdr:rowOff>102870</xdr:rowOff>
    </xdr:to>
    <xdr:sp macro="" textlink="">
      <xdr:nvSpPr>
        <xdr:cNvPr id="478" name="フローチャート: 判断 477">
          <a:extLst>
            <a:ext uri="{FF2B5EF4-FFF2-40B4-BE49-F238E27FC236}">
              <a16:creationId xmlns:a16="http://schemas.microsoft.com/office/drawing/2014/main" id="{C44E176E-DA71-4312-97AE-25170EAD0243}"/>
            </a:ext>
          </a:extLst>
        </xdr:cNvPr>
        <xdr:cNvSpPr/>
      </xdr:nvSpPr>
      <xdr:spPr>
        <a:xfrm>
          <a:off x="19458940" y="67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37465</xdr:rowOff>
    </xdr:from>
    <xdr:to>
      <xdr:col>112</xdr:col>
      <xdr:colOff>38100</xdr:colOff>
      <xdr:row>40</xdr:row>
      <xdr:rowOff>139065</xdr:rowOff>
    </xdr:to>
    <xdr:sp macro="" textlink="">
      <xdr:nvSpPr>
        <xdr:cNvPr id="479" name="フローチャート: 判断 478">
          <a:extLst>
            <a:ext uri="{FF2B5EF4-FFF2-40B4-BE49-F238E27FC236}">
              <a16:creationId xmlns:a16="http://schemas.microsoft.com/office/drawing/2014/main" id="{267E746B-A5B9-4318-8E42-F7ACC68BFE5E}"/>
            </a:ext>
          </a:extLst>
        </xdr:cNvPr>
        <xdr:cNvSpPr/>
      </xdr:nvSpPr>
      <xdr:spPr>
        <a:xfrm>
          <a:off x="18735040" y="6743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0" name="フローチャート: 判断 479">
          <a:extLst>
            <a:ext uri="{FF2B5EF4-FFF2-40B4-BE49-F238E27FC236}">
              <a16:creationId xmlns:a16="http://schemas.microsoft.com/office/drawing/2014/main" id="{C2E14397-792C-4356-95C9-C12FD7460196}"/>
            </a:ext>
          </a:extLst>
        </xdr:cNvPr>
        <xdr:cNvSpPr/>
      </xdr:nvSpPr>
      <xdr:spPr>
        <a:xfrm>
          <a:off x="179374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98425</xdr:rowOff>
    </xdr:from>
    <xdr:to>
      <xdr:col>102</xdr:col>
      <xdr:colOff>165100</xdr:colOff>
      <xdr:row>41</xdr:row>
      <xdr:rowOff>29210</xdr:rowOff>
    </xdr:to>
    <xdr:sp macro="" textlink="">
      <xdr:nvSpPr>
        <xdr:cNvPr id="481" name="フローチャート: 判断 480">
          <a:extLst>
            <a:ext uri="{FF2B5EF4-FFF2-40B4-BE49-F238E27FC236}">
              <a16:creationId xmlns:a16="http://schemas.microsoft.com/office/drawing/2014/main" id="{22AE8796-BB17-4FBB-997A-28F5C12A5E5A}"/>
            </a:ext>
          </a:extLst>
        </xdr:cNvPr>
        <xdr:cNvSpPr/>
      </xdr:nvSpPr>
      <xdr:spPr>
        <a:xfrm>
          <a:off x="17162780" y="6804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118745</xdr:rowOff>
    </xdr:from>
    <xdr:to>
      <xdr:col>98</xdr:col>
      <xdr:colOff>38100</xdr:colOff>
      <xdr:row>41</xdr:row>
      <xdr:rowOff>48895</xdr:rowOff>
    </xdr:to>
    <xdr:sp macro="" textlink="">
      <xdr:nvSpPr>
        <xdr:cNvPr id="482" name="フローチャート: 判断 481">
          <a:extLst>
            <a:ext uri="{FF2B5EF4-FFF2-40B4-BE49-F238E27FC236}">
              <a16:creationId xmlns:a16="http://schemas.microsoft.com/office/drawing/2014/main" id="{3E5DBA4D-0273-4C3B-AF4F-73228FD712DA}"/>
            </a:ext>
          </a:extLst>
        </xdr:cNvPr>
        <xdr:cNvSpPr/>
      </xdr:nvSpPr>
      <xdr:spPr>
        <a:xfrm>
          <a:off x="16388080" y="6824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EA330040-A4D2-4A19-92CD-EA26908BA951}"/>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5D9D0341-8573-40F9-A337-859926B29F68}"/>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4B0EA3EA-713E-4D93-AB94-9779062EA684}"/>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8D5A068C-5C10-4FD9-8523-837862C7E39E}"/>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A8D6C13F-20EC-47B3-B524-065C81924FD7}"/>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90805</xdr:rowOff>
    </xdr:from>
    <xdr:to>
      <xdr:col>116</xdr:col>
      <xdr:colOff>114300</xdr:colOff>
      <xdr:row>42</xdr:row>
      <xdr:rowOff>20955</xdr:rowOff>
    </xdr:to>
    <xdr:sp macro="" textlink="">
      <xdr:nvSpPr>
        <xdr:cNvPr id="488" name="楕円 487">
          <a:extLst>
            <a:ext uri="{FF2B5EF4-FFF2-40B4-BE49-F238E27FC236}">
              <a16:creationId xmlns:a16="http://schemas.microsoft.com/office/drawing/2014/main" id="{09B46D05-86AF-4B5F-9E43-4A00F15A2940}"/>
            </a:ext>
          </a:extLst>
        </xdr:cNvPr>
        <xdr:cNvSpPr/>
      </xdr:nvSpPr>
      <xdr:spPr>
        <a:xfrm>
          <a:off x="19458940" y="6964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6350</xdr:rowOff>
    </xdr:from>
    <xdr:ext cx="534670" cy="256540"/>
    <xdr:sp macro="" textlink="">
      <xdr:nvSpPr>
        <xdr:cNvPr id="489" name="【一般廃棄物処理施設】&#10;一人当たり有形固定資産（償却資産）額該当値テキスト">
          <a:extLst>
            <a:ext uri="{FF2B5EF4-FFF2-40B4-BE49-F238E27FC236}">
              <a16:creationId xmlns:a16="http://schemas.microsoft.com/office/drawing/2014/main" id="{D9034E94-8343-49F5-AA12-04C258392CC3}"/>
            </a:ext>
          </a:extLst>
        </xdr:cNvPr>
        <xdr:cNvSpPr txBox="1"/>
      </xdr:nvSpPr>
      <xdr:spPr>
        <a:xfrm>
          <a:off x="19547840" y="6879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91440</xdr:rowOff>
    </xdr:from>
    <xdr:to>
      <xdr:col>112</xdr:col>
      <xdr:colOff>38100</xdr:colOff>
      <xdr:row>42</xdr:row>
      <xdr:rowOff>21590</xdr:rowOff>
    </xdr:to>
    <xdr:sp macro="" textlink="">
      <xdr:nvSpPr>
        <xdr:cNvPr id="490" name="楕円 489">
          <a:extLst>
            <a:ext uri="{FF2B5EF4-FFF2-40B4-BE49-F238E27FC236}">
              <a16:creationId xmlns:a16="http://schemas.microsoft.com/office/drawing/2014/main" id="{3FCD454B-0F21-464B-B17F-4C54A8253E07}"/>
            </a:ext>
          </a:extLst>
        </xdr:cNvPr>
        <xdr:cNvSpPr/>
      </xdr:nvSpPr>
      <xdr:spPr>
        <a:xfrm>
          <a:off x="18735040" y="6964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141605</xdr:rowOff>
    </xdr:from>
    <xdr:to>
      <xdr:col>116</xdr:col>
      <xdr:colOff>63500</xdr:colOff>
      <xdr:row>41</xdr:row>
      <xdr:rowOff>142240</xdr:rowOff>
    </xdr:to>
    <xdr:cxnSp macro="">
      <xdr:nvCxnSpPr>
        <xdr:cNvPr id="491" name="直線コネクタ 490">
          <a:extLst>
            <a:ext uri="{FF2B5EF4-FFF2-40B4-BE49-F238E27FC236}">
              <a16:creationId xmlns:a16="http://schemas.microsoft.com/office/drawing/2014/main" id="{A856BF12-2FEA-4391-BE90-44CEF29CEF39}"/>
            </a:ext>
          </a:extLst>
        </xdr:cNvPr>
        <xdr:cNvCxnSpPr/>
      </xdr:nvCxnSpPr>
      <xdr:spPr>
        <a:xfrm flipV="1">
          <a:off x="18778220" y="7014845"/>
          <a:ext cx="7315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92075</xdr:rowOff>
    </xdr:from>
    <xdr:to>
      <xdr:col>107</xdr:col>
      <xdr:colOff>101600</xdr:colOff>
      <xdr:row>42</xdr:row>
      <xdr:rowOff>22225</xdr:rowOff>
    </xdr:to>
    <xdr:sp macro="" textlink="">
      <xdr:nvSpPr>
        <xdr:cNvPr id="492" name="楕円 491">
          <a:extLst>
            <a:ext uri="{FF2B5EF4-FFF2-40B4-BE49-F238E27FC236}">
              <a16:creationId xmlns:a16="http://schemas.microsoft.com/office/drawing/2014/main" id="{F9F32EBA-5DC8-42CC-9793-9FD9CC39CF5B}"/>
            </a:ext>
          </a:extLst>
        </xdr:cNvPr>
        <xdr:cNvSpPr/>
      </xdr:nvSpPr>
      <xdr:spPr>
        <a:xfrm>
          <a:off x="17937480" y="6965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142240</xdr:rowOff>
    </xdr:from>
    <xdr:to>
      <xdr:col>111</xdr:col>
      <xdr:colOff>177800</xdr:colOff>
      <xdr:row>41</xdr:row>
      <xdr:rowOff>143510</xdr:rowOff>
    </xdr:to>
    <xdr:cxnSp macro="">
      <xdr:nvCxnSpPr>
        <xdr:cNvPr id="493" name="直線コネクタ 492">
          <a:extLst>
            <a:ext uri="{FF2B5EF4-FFF2-40B4-BE49-F238E27FC236}">
              <a16:creationId xmlns:a16="http://schemas.microsoft.com/office/drawing/2014/main" id="{4B44B16C-A01D-4A59-BA77-9AB256CD06C2}"/>
            </a:ext>
          </a:extLst>
        </xdr:cNvPr>
        <xdr:cNvCxnSpPr/>
      </xdr:nvCxnSpPr>
      <xdr:spPr>
        <a:xfrm flipV="1">
          <a:off x="17988280" y="7015480"/>
          <a:ext cx="78994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93345</xdr:rowOff>
    </xdr:from>
    <xdr:to>
      <xdr:col>102</xdr:col>
      <xdr:colOff>165100</xdr:colOff>
      <xdr:row>42</xdr:row>
      <xdr:rowOff>23495</xdr:rowOff>
    </xdr:to>
    <xdr:sp macro="" textlink="">
      <xdr:nvSpPr>
        <xdr:cNvPr id="494" name="楕円 493">
          <a:extLst>
            <a:ext uri="{FF2B5EF4-FFF2-40B4-BE49-F238E27FC236}">
              <a16:creationId xmlns:a16="http://schemas.microsoft.com/office/drawing/2014/main" id="{05917B3B-07AF-43B4-8E4E-12B5BF8E409D}"/>
            </a:ext>
          </a:extLst>
        </xdr:cNvPr>
        <xdr:cNvSpPr/>
      </xdr:nvSpPr>
      <xdr:spPr>
        <a:xfrm>
          <a:off x="17162780" y="696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143510</xdr:rowOff>
    </xdr:from>
    <xdr:to>
      <xdr:col>107</xdr:col>
      <xdr:colOff>50800</xdr:colOff>
      <xdr:row>41</xdr:row>
      <xdr:rowOff>144145</xdr:rowOff>
    </xdr:to>
    <xdr:cxnSp macro="">
      <xdr:nvCxnSpPr>
        <xdr:cNvPr id="495" name="直線コネクタ 494">
          <a:extLst>
            <a:ext uri="{FF2B5EF4-FFF2-40B4-BE49-F238E27FC236}">
              <a16:creationId xmlns:a16="http://schemas.microsoft.com/office/drawing/2014/main" id="{447BC726-E04F-4291-8B48-9ECCB1459E8D}"/>
            </a:ext>
          </a:extLst>
        </xdr:cNvPr>
        <xdr:cNvCxnSpPr/>
      </xdr:nvCxnSpPr>
      <xdr:spPr>
        <a:xfrm flipV="1">
          <a:off x="17213580" y="701675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93980</xdr:rowOff>
    </xdr:from>
    <xdr:to>
      <xdr:col>98</xdr:col>
      <xdr:colOff>38100</xdr:colOff>
      <xdr:row>42</xdr:row>
      <xdr:rowOff>24130</xdr:rowOff>
    </xdr:to>
    <xdr:sp macro="" textlink="">
      <xdr:nvSpPr>
        <xdr:cNvPr id="496" name="楕円 495">
          <a:extLst>
            <a:ext uri="{FF2B5EF4-FFF2-40B4-BE49-F238E27FC236}">
              <a16:creationId xmlns:a16="http://schemas.microsoft.com/office/drawing/2014/main" id="{6AA1EBC6-A257-4C7A-B4A9-873DBBC84252}"/>
            </a:ext>
          </a:extLst>
        </xdr:cNvPr>
        <xdr:cNvSpPr/>
      </xdr:nvSpPr>
      <xdr:spPr>
        <a:xfrm>
          <a:off x="16388080" y="6967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144145</xdr:rowOff>
    </xdr:from>
    <xdr:to>
      <xdr:col>102</xdr:col>
      <xdr:colOff>114300</xdr:colOff>
      <xdr:row>41</xdr:row>
      <xdr:rowOff>144780</xdr:rowOff>
    </xdr:to>
    <xdr:cxnSp macro="">
      <xdr:nvCxnSpPr>
        <xdr:cNvPr id="497" name="直線コネクタ 496">
          <a:extLst>
            <a:ext uri="{FF2B5EF4-FFF2-40B4-BE49-F238E27FC236}">
              <a16:creationId xmlns:a16="http://schemas.microsoft.com/office/drawing/2014/main" id="{1DDA3AA8-E694-4A82-BF7D-FF5C1FC086F4}"/>
            </a:ext>
          </a:extLst>
        </xdr:cNvPr>
        <xdr:cNvCxnSpPr/>
      </xdr:nvCxnSpPr>
      <xdr:spPr>
        <a:xfrm flipV="1">
          <a:off x="16431260" y="7017385"/>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155575</xdr:rowOff>
    </xdr:from>
    <xdr:ext cx="596265" cy="256540"/>
    <xdr:sp macro="" textlink="">
      <xdr:nvSpPr>
        <xdr:cNvPr id="498" name="n_1aveValue【一般廃棄物処理施設】&#10;一人当たり有形固定資産（償却資産）額">
          <a:extLst>
            <a:ext uri="{FF2B5EF4-FFF2-40B4-BE49-F238E27FC236}">
              <a16:creationId xmlns:a16="http://schemas.microsoft.com/office/drawing/2014/main" id="{7DFE20AE-9D29-45B7-8ADD-FCA7873FB20C}"/>
            </a:ext>
          </a:extLst>
        </xdr:cNvPr>
        <xdr:cNvSpPr txBox="1"/>
      </xdr:nvSpPr>
      <xdr:spPr>
        <a:xfrm>
          <a:off x="18496280" y="65258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230,467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21590</xdr:rowOff>
    </xdr:from>
    <xdr:ext cx="596265" cy="259080"/>
    <xdr:sp macro="" textlink="">
      <xdr:nvSpPr>
        <xdr:cNvPr id="499" name="n_2aveValue【一般廃棄物処理施設】&#10;一人当たり有形固定資産（償却資産）額">
          <a:extLst>
            <a:ext uri="{FF2B5EF4-FFF2-40B4-BE49-F238E27FC236}">
              <a16:creationId xmlns:a16="http://schemas.microsoft.com/office/drawing/2014/main" id="{62CAAD82-7828-4B02-ADD0-C45D03816FBF}"/>
            </a:ext>
          </a:extLst>
        </xdr:cNvPr>
        <xdr:cNvSpPr txBox="1"/>
      </xdr:nvSpPr>
      <xdr:spPr>
        <a:xfrm>
          <a:off x="17734280" y="6559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45085</xdr:rowOff>
    </xdr:from>
    <xdr:ext cx="596265" cy="258445"/>
    <xdr:sp macro="" textlink="">
      <xdr:nvSpPr>
        <xdr:cNvPr id="500" name="n_3aveValue【一般廃棄物処理施設】&#10;一人当たり有形固定資産（償却資産）額">
          <a:extLst>
            <a:ext uri="{FF2B5EF4-FFF2-40B4-BE49-F238E27FC236}">
              <a16:creationId xmlns:a16="http://schemas.microsoft.com/office/drawing/2014/main" id="{7537D5F0-834F-41C8-B354-513EC906ABAF}"/>
            </a:ext>
          </a:extLst>
        </xdr:cNvPr>
        <xdr:cNvSpPr txBox="1"/>
      </xdr:nvSpPr>
      <xdr:spPr>
        <a:xfrm>
          <a:off x="16936720" y="65830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65405</xdr:rowOff>
    </xdr:from>
    <xdr:ext cx="596265" cy="256540"/>
    <xdr:sp macro="" textlink="">
      <xdr:nvSpPr>
        <xdr:cNvPr id="501" name="n_4aveValue【一般廃棄物処理施設】&#10;一人当たり有形固定資産（償却資産）額">
          <a:extLst>
            <a:ext uri="{FF2B5EF4-FFF2-40B4-BE49-F238E27FC236}">
              <a16:creationId xmlns:a16="http://schemas.microsoft.com/office/drawing/2014/main" id="{99A750DB-9419-462F-983C-F3EBE0ED17E9}"/>
            </a:ext>
          </a:extLst>
        </xdr:cNvPr>
        <xdr:cNvSpPr txBox="1"/>
      </xdr:nvSpPr>
      <xdr:spPr>
        <a:xfrm>
          <a:off x="16162020" y="66033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12700</xdr:rowOff>
    </xdr:from>
    <xdr:ext cx="534670" cy="259080"/>
    <xdr:sp macro="" textlink="">
      <xdr:nvSpPr>
        <xdr:cNvPr id="502" name="n_1mainValue【一般廃棄物処理施設】&#10;一人当たり有形固定資産（償却資産）額">
          <a:extLst>
            <a:ext uri="{FF2B5EF4-FFF2-40B4-BE49-F238E27FC236}">
              <a16:creationId xmlns:a16="http://schemas.microsoft.com/office/drawing/2014/main" id="{9FF39BFC-15CB-4F67-84CF-5155963A4FA5}"/>
            </a:ext>
          </a:extLst>
        </xdr:cNvPr>
        <xdr:cNvSpPr txBox="1"/>
      </xdr:nvSpPr>
      <xdr:spPr>
        <a:xfrm>
          <a:off x="18528665" y="7053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52,804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13335</xdr:rowOff>
    </xdr:from>
    <xdr:ext cx="532130" cy="259080"/>
    <xdr:sp macro="" textlink="">
      <xdr:nvSpPr>
        <xdr:cNvPr id="503" name="n_2mainValue【一般廃棄物処理施設】&#10;一人当たり有形固定資産（償却資産）額">
          <a:extLst>
            <a:ext uri="{FF2B5EF4-FFF2-40B4-BE49-F238E27FC236}">
              <a16:creationId xmlns:a16="http://schemas.microsoft.com/office/drawing/2014/main" id="{F4313B1F-355F-4A7C-9122-1A49BBDA6F19}"/>
            </a:ext>
          </a:extLst>
        </xdr:cNvPr>
        <xdr:cNvSpPr txBox="1"/>
      </xdr:nvSpPr>
      <xdr:spPr>
        <a:xfrm>
          <a:off x="17766665" y="70542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14605</xdr:rowOff>
    </xdr:from>
    <xdr:ext cx="532130" cy="259080"/>
    <xdr:sp macro="" textlink="">
      <xdr:nvSpPr>
        <xdr:cNvPr id="504" name="n_3mainValue【一般廃棄物処理施設】&#10;一人当たり有形固定資産（償却資産）額">
          <a:extLst>
            <a:ext uri="{FF2B5EF4-FFF2-40B4-BE49-F238E27FC236}">
              <a16:creationId xmlns:a16="http://schemas.microsoft.com/office/drawing/2014/main" id="{BA40FF98-AA2A-4212-94CF-077CD97B8CEE}"/>
            </a:ext>
          </a:extLst>
        </xdr:cNvPr>
        <xdr:cNvSpPr txBox="1"/>
      </xdr:nvSpPr>
      <xdr:spPr>
        <a:xfrm>
          <a:off x="16969105" y="70554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15240</xdr:rowOff>
    </xdr:from>
    <xdr:ext cx="532130" cy="259080"/>
    <xdr:sp macro="" textlink="">
      <xdr:nvSpPr>
        <xdr:cNvPr id="505" name="n_4mainValue【一般廃棄物処理施設】&#10;一人当たり有形固定資産（償却資産）額">
          <a:extLst>
            <a:ext uri="{FF2B5EF4-FFF2-40B4-BE49-F238E27FC236}">
              <a16:creationId xmlns:a16="http://schemas.microsoft.com/office/drawing/2014/main" id="{60DD7D41-03EB-431B-A589-11DC6C2ECFAB}"/>
            </a:ext>
          </a:extLst>
        </xdr:cNvPr>
        <xdr:cNvSpPr txBox="1"/>
      </xdr:nvSpPr>
      <xdr:spPr>
        <a:xfrm>
          <a:off x="16194405" y="70561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2C93588F-5FC4-4F9E-8BF3-C106C8E0F30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BEFB868-5E61-4322-B3F2-0C0E78FE615B}"/>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869FB51-05B1-41EF-9CF8-2696189D0A01}"/>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6FD8A40-48A8-4F69-A8F1-241A1A4B327C}"/>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EEBFCC7-CD45-417E-A438-0AA605104662}"/>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635B3E4D-3F5D-476D-99E9-07BEF36363B4}"/>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EDE96AEE-9885-4285-AC0A-266E5643F0C2}"/>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B662C8C-6DB2-4BF6-B603-A0BA02056CEA}"/>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4" name="テキスト ボックス 513">
          <a:extLst>
            <a:ext uri="{FF2B5EF4-FFF2-40B4-BE49-F238E27FC236}">
              <a16:creationId xmlns:a16="http://schemas.microsoft.com/office/drawing/2014/main" id="{7DDFDCE9-E5B5-42EA-8CC3-2734E63A6338}"/>
            </a:ext>
          </a:extLst>
        </xdr:cNvPr>
        <xdr:cNvSpPr txBox="1"/>
      </xdr:nvSpPr>
      <xdr:spPr>
        <a:xfrm>
          <a:off x="10922000" y="875538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AE555AC-E5D9-4E18-9A20-849720B70704}"/>
            </a:ext>
          </a:extLst>
        </xdr:cNvPr>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16" name="テキスト ボックス 515">
          <a:extLst>
            <a:ext uri="{FF2B5EF4-FFF2-40B4-BE49-F238E27FC236}">
              <a16:creationId xmlns:a16="http://schemas.microsoft.com/office/drawing/2014/main" id="{E154F8DD-FE93-4AD4-8D94-FC41334747C5}"/>
            </a:ext>
          </a:extLst>
        </xdr:cNvPr>
        <xdr:cNvSpPr txBox="1"/>
      </xdr:nvSpPr>
      <xdr:spPr>
        <a:xfrm>
          <a:off x="10561320" y="110401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80DC944A-BF2F-4D36-8FCE-370FF5B350EB}"/>
            </a:ext>
          </a:extLst>
        </xdr:cNvPr>
        <xdr:cNvCxnSpPr/>
      </xdr:nvCxnSpPr>
      <xdr:spPr>
        <a:xfrm>
          <a:off x="10960100" y="1080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518" name="テキスト ボックス 517">
          <a:extLst>
            <a:ext uri="{FF2B5EF4-FFF2-40B4-BE49-F238E27FC236}">
              <a16:creationId xmlns:a16="http://schemas.microsoft.com/office/drawing/2014/main" id="{B8A6B9AD-F218-476B-B78E-B3A6DC57431F}"/>
            </a:ext>
          </a:extLst>
        </xdr:cNvPr>
        <xdr:cNvSpPr txBox="1"/>
      </xdr:nvSpPr>
      <xdr:spPr>
        <a:xfrm>
          <a:off x="10561320" y="10666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B2C487F4-58B2-4A7C-975D-B4F005C22E8A}"/>
            </a:ext>
          </a:extLst>
        </xdr:cNvPr>
        <xdr:cNvCxnSpPr/>
      </xdr:nvCxnSpPr>
      <xdr:spPr>
        <a:xfrm>
          <a:off x="10960100" y="104317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0" name="テキスト ボックス 519">
          <a:extLst>
            <a:ext uri="{FF2B5EF4-FFF2-40B4-BE49-F238E27FC236}">
              <a16:creationId xmlns:a16="http://schemas.microsoft.com/office/drawing/2014/main" id="{94AABFCA-AF2E-447A-BA49-5B4E5BFD844C}"/>
            </a:ext>
          </a:extLst>
        </xdr:cNvPr>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14B57E70-414B-46A6-BC08-C112BC6F8D62}"/>
            </a:ext>
          </a:extLst>
        </xdr:cNvPr>
        <xdr:cNvCxnSpPr/>
      </xdr:nvCxnSpPr>
      <xdr:spPr>
        <a:xfrm>
          <a:off x="10960100" y="100584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522" name="テキスト ボックス 521">
          <a:extLst>
            <a:ext uri="{FF2B5EF4-FFF2-40B4-BE49-F238E27FC236}">
              <a16:creationId xmlns:a16="http://schemas.microsoft.com/office/drawing/2014/main" id="{71FAD75F-50C9-43A3-A788-A1C3BCA7A252}"/>
            </a:ext>
          </a:extLst>
        </xdr:cNvPr>
        <xdr:cNvSpPr txBox="1"/>
      </xdr:nvSpPr>
      <xdr:spPr>
        <a:xfrm>
          <a:off x="10602595" y="99199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F1FE56FB-31A9-4335-A5DB-98FB786036EA}"/>
            </a:ext>
          </a:extLst>
        </xdr:cNvPr>
        <xdr:cNvCxnSpPr/>
      </xdr:nvCxnSpPr>
      <xdr:spPr>
        <a:xfrm>
          <a:off x="10960100" y="96888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4" name="テキスト ボックス 523">
          <a:extLst>
            <a:ext uri="{FF2B5EF4-FFF2-40B4-BE49-F238E27FC236}">
              <a16:creationId xmlns:a16="http://schemas.microsoft.com/office/drawing/2014/main" id="{8687E2E4-5334-40C0-A490-7AF950DDAB21}"/>
            </a:ext>
          </a:extLst>
        </xdr:cNvPr>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9FEE70D2-2D7D-448F-94CD-991D24613E8E}"/>
            </a:ext>
          </a:extLst>
        </xdr:cNvPr>
        <xdr:cNvCxnSpPr/>
      </xdr:nvCxnSpPr>
      <xdr:spPr>
        <a:xfrm>
          <a:off x="10960100" y="93154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6" name="テキスト ボックス 525">
          <a:extLst>
            <a:ext uri="{FF2B5EF4-FFF2-40B4-BE49-F238E27FC236}">
              <a16:creationId xmlns:a16="http://schemas.microsoft.com/office/drawing/2014/main" id="{6D903E4B-4D94-425A-A178-1C71E92B765E}"/>
            </a:ext>
          </a:extLst>
        </xdr:cNvPr>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4AEA5E96-51BB-4FB5-849D-0BADFE8A143E}"/>
            </a:ext>
          </a:extLst>
        </xdr:cNvPr>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528" name="テキスト ボックス 527">
          <a:extLst>
            <a:ext uri="{FF2B5EF4-FFF2-40B4-BE49-F238E27FC236}">
              <a16:creationId xmlns:a16="http://schemas.microsoft.com/office/drawing/2014/main" id="{70C9FC82-1A07-4F14-91C8-C6CF357E7A9A}"/>
            </a:ext>
          </a:extLst>
        </xdr:cNvPr>
        <xdr:cNvSpPr txBox="1"/>
      </xdr:nvSpPr>
      <xdr:spPr>
        <a:xfrm>
          <a:off x="10666730" y="880364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548983EC-C1DD-4DF1-87B4-15AC8EA41B55}"/>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161925</xdr:rowOff>
    </xdr:from>
    <xdr:to>
      <xdr:col>85</xdr:col>
      <xdr:colOff>126365</xdr:colOff>
      <xdr:row>64</xdr:row>
      <xdr:rowOff>76200</xdr:rowOff>
    </xdr:to>
    <xdr:cxnSp macro="">
      <xdr:nvCxnSpPr>
        <xdr:cNvPr id="530" name="直線コネクタ 529">
          <a:extLst>
            <a:ext uri="{FF2B5EF4-FFF2-40B4-BE49-F238E27FC236}">
              <a16:creationId xmlns:a16="http://schemas.microsoft.com/office/drawing/2014/main" id="{C87A762C-AC39-4210-AE5A-FB899CFAE56F}"/>
            </a:ext>
          </a:extLst>
        </xdr:cNvPr>
        <xdr:cNvCxnSpPr/>
      </xdr:nvCxnSpPr>
      <xdr:spPr>
        <a:xfrm flipV="1">
          <a:off x="14375765" y="938212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31" name="【保健センター・保健所】&#10;有形固定資産減価償却率最小値テキスト">
          <a:extLst>
            <a:ext uri="{FF2B5EF4-FFF2-40B4-BE49-F238E27FC236}">
              <a16:creationId xmlns:a16="http://schemas.microsoft.com/office/drawing/2014/main" id="{53A811AF-A7A3-40B9-8CB7-41DF2466FEA7}"/>
            </a:ext>
          </a:extLst>
        </xdr:cNvPr>
        <xdr:cNvSpPr txBox="1"/>
      </xdr:nvSpPr>
      <xdr:spPr>
        <a:xfrm>
          <a:off x="14414500" y="1080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67640D9D-89CE-4541-A45B-5EF50209139E}"/>
            </a:ext>
          </a:extLst>
        </xdr:cNvPr>
        <xdr:cNvCxnSpPr/>
      </xdr:nvCxnSpPr>
      <xdr:spPr>
        <a:xfrm>
          <a:off x="14287500" y="10805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109220</xdr:rowOff>
    </xdr:from>
    <xdr:ext cx="405130" cy="256540"/>
    <xdr:sp macro="" textlink="">
      <xdr:nvSpPr>
        <xdr:cNvPr id="533" name="【保健センター・保健所】&#10;有形固定資産減価償却率最大値テキスト">
          <a:extLst>
            <a:ext uri="{FF2B5EF4-FFF2-40B4-BE49-F238E27FC236}">
              <a16:creationId xmlns:a16="http://schemas.microsoft.com/office/drawing/2014/main" id="{8A0B2EC9-632B-4800-BCED-285F142E5D63}"/>
            </a:ext>
          </a:extLst>
        </xdr:cNvPr>
        <xdr:cNvSpPr txBox="1"/>
      </xdr:nvSpPr>
      <xdr:spPr>
        <a:xfrm>
          <a:off x="14414500" y="91617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34" name="直線コネクタ 533">
          <a:extLst>
            <a:ext uri="{FF2B5EF4-FFF2-40B4-BE49-F238E27FC236}">
              <a16:creationId xmlns:a16="http://schemas.microsoft.com/office/drawing/2014/main" id="{3AF633A3-531C-43B7-AFDD-A348C78A0ADB}"/>
            </a:ext>
          </a:extLst>
        </xdr:cNvPr>
        <xdr:cNvCxnSpPr/>
      </xdr:nvCxnSpPr>
      <xdr:spPr>
        <a:xfrm>
          <a:off x="14287500" y="93821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46355</xdr:rowOff>
    </xdr:from>
    <xdr:ext cx="405130" cy="259080"/>
    <xdr:sp macro="" textlink="">
      <xdr:nvSpPr>
        <xdr:cNvPr id="535" name="【保健センター・保健所】&#10;有形固定資産減価償却率平均値テキスト">
          <a:extLst>
            <a:ext uri="{FF2B5EF4-FFF2-40B4-BE49-F238E27FC236}">
              <a16:creationId xmlns:a16="http://schemas.microsoft.com/office/drawing/2014/main" id="{C1E56EC2-A5FA-46AC-8F6B-423C8C1A8ADF}"/>
            </a:ext>
          </a:extLst>
        </xdr:cNvPr>
        <xdr:cNvSpPr txBox="1"/>
      </xdr:nvSpPr>
      <xdr:spPr>
        <a:xfrm>
          <a:off x="14414500" y="9769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36" name="フローチャート: 判断 535">
          <a:extLst>
            <a:ext uri="{FF2B5EF4-FFF2-40B4-BE49-F238E27FC236}">
              <a16:creationId xmlns:a16="http://schemas.microsoft.com/office/drawing/2014/main" id="{703B6967-D934-4EEE-85BC-0BD7D8E50986}"/>
            </a:ext>
          </a:extLst>
        </xdr:cNvPr>
        <xdr:cNvSpPr/>
      </xdr:nvSpPr>
      <xdr:spPr>
        <a:xfrm>
          <a:off x="14325600" y="99142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37" name="フローチャート: 判断 536">
          <a:extLst>
            <a:ext uri="{FF2B5EF4-FFF2-40B4-BE49-F238E27FC236}">
              <a16:creationId xmlns:a16="http://schemas.microsoft.com/office/drawing/2014/main" id="{6282A767-CA5F-4709-924E-B634A094A1BF}"/>
            </a:ext>
          </a:extLst>
        </xdr:cNvPr>
        <xdr:cNvSpPr/>
      </xdr:nvSpPr>
      <xdr:spPr>
        <a:xfrm>
          <a:off x="13578840" y="988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38" name="フローチャート: 判断 537">
          <a:extLst>
            <a:ext uri="{FF2B5EF4-FFF2-40B4-BE49-F238E27FC236}">
              <a16:creationId xmlns:a16="http://schemas.microsoft.com/office/drawing/2014/main" id="{E5762625-F3C5-49EE-A683-DA58E34557E8}"/>
            </a:ext>
          </a:extLst>
        </xdr:cNvPr>
        <xdr:cNvSpPr/>
      </xdr:nvSpPr>
      <xdr:spPr>
        <a:xfrm>
          <a:off x="128041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39" name="フローチャート: 判断 538">
          <a:extLst>
            <a:ext uri="{FF2B5EF4-FFF2-40B4-BE49-F238E27FC236}">
              <a16:creationId xmlns:a16="http://schemas.microsoft.com/office/drawing/2014/main" id="{DA4A05C5-945F-4FDC-A35D-18DABDCD5BB8}"/>
            </a:ext>
          </a:extLst>
        </xdr:cNvPr>
        <xdr:cNvSpPr/>
      </xdr:nvSpPr>
      <xdr:spPr>
        <a:xfrm>
          <a:off x="12029440" y="984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40" name="フローチャート: 判断 539">
          <a:extLst>
            <a:ext uri="{FF2B5EF4-FFF2-40B4-BE49-F238E27FC236}">
              <a16:creationId xmlns:a16="http://schemas.microsoft.com/office/drawing/2014/main" id="{E65A4194-C749-4445-B329-8E6B6581819F}"/>
            </a:ext>
          </a:extLst>
        </xdr:cNvPr>
        <xdr:cNvSpPr/>
      </xdr:nvSpPr>
      <xdr:spPr>
        <a:xfrm>
          <a:off x="1123188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1" name="テキスト ボックス 540">
          <a:extLst>
            <a:ext uri="{FF2B5EF4-FFF2-40B4-BE49-F238E27FC236}">
              <a16:creationId xmlns:a16="http://schemas.microsoft.com/office/drawing/2014/main" id="{A5650137-6BF1-4CE2-AB93-620651CAB018}"/>
            </a:ext>
          </a:extLst>
        </xdr:cNvPr>
        <xdr:cNvSpPr txBox="1"/>
      </xdr:nvSpPr>
      <xdr:spPr>
        <a:xfrm>
          <a:off x="1420876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42" name="テキスト ボックス 541">
          <a:extLst>
            <a:ext uri="{FF2B5EF4-FFF2-40B4-BE49-F238E27FC236}">
              <a16:creationId xmlns:a16="http://schemas.microsoft.com/office/drawing/2014/main" id="{BBA9D53A-6DF7-493B-BD6C-805A03C61A2A}"/>
            </a:ext>
          </a:extLst>
        </xdr:cNvPr>
        <xdr:cNvSpPr txBox="1"/>
      </xdr:nvSpPr>
      <xdr:spPr>
        <a:xfrm>
          <a:off x="134620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43" name="テキスト ボックス 542">
          <a:extLst>
            <a:ext uri="{FF2B5EF4-FFF2-40B4-BE49-F238E27FC236}">
              <a16:creationId xmlns:a16="http://schemas.microsoft.com/office/drawing/2014/main" id="{CDE64712-29E9-48EE-B2CA-BF4E8AE6F864}"/>
            </a:ext>
          </a:extLst>
        </xdr:cNvPr>
        <xdr:cNvSpPr txBox="1"/>
      </xdr:nvSpPr>
      <xdr:spPr>
        <a:xfrm>
          <a:off x="126873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44" name="テキスト ボックス 543">
          <a:extLst>
            <a:ext uri="{FF2B5EF4-FFF2-40B4-BE49-F238E27FC236}">
              <a16:creationId xmlns:a16="http://schemas.microsoft.com/office/drawing/2014/main" id="{D0802EB2-A983-46E1-B21C-D0EDB6FAA87A}"/>
            </a:ext>
          </a:extLst>
        </xdr:cNvPr>
        <xdr:cNvSpPr txBox="1"/>
      </xdr:nvSpPr>
      <xdr:spPr>
        <a:xfrm>
          <a:off x="1190498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5" name="テキスト ボックス 544">
          <a:extLst>
            <a:ext uri="{FF2B5EF4-FFF2-40B4-BE49-F238E27FC236}">
              <a16:creationId xmlns:a16="http://schemas.microsoft.com/office/drawing/2014/main" id="{9218A219-4E88-4AC5-99E9-33D2E1ABB0E9}"/>
            </a:ext>
          </a:extLst>
        </xdr:cNvPr>
        <xdr:cNvSpPr txBox="1"/>
      </xdr:nvSpPr>
      <xdr:spPr>
        <a:xfrm>
          <a:off x="111150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546" name="楕円 545">
          <a:extLst>
            <a:ext uri="{FF2B5EF4-FFF2-40B4-BE49-F238E27FC236}">
              <a16:creationId xmlns:a16="http://schemas.microsoft.com/office/drawing/2014/main" id="{0FC11026-CAEA-47E4-8B85-08C8E09B8247}"/>
            </a:ext>
          </a:extLst>
        </xdr:cNvPr>
        <xdr:cNvSpPr/>
      </xdr:nvSpPr>
      <xdr:spPr>
        <a:xfrm>
          <a:off x="14325600" y="102285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148590</xdr:rowOff>
    </xdr:from>
    <xdr:ext cx="405130" cy="259080"/>
    <xdr:sp macro="" textlink="">
      <xdr:nvSpPr>
        <xdr:cNvPr id="547" name="【保健センター・保健所】&#10;有形固定資産減価償却率該当値テキスト">
          <a:extLst>
            <a:ext uri="{FF2B5EF4-FFF2-40B4-BE49-F238E27FC236}">
              <a16:creationId xmlns:a16="http://schemas.microsoft.com/office/drawing/2014/main" id="{5429E594-0F1C-4C27-BA2B-FE47B965C552}"/>
            </a:ext>
          </a:extLst>
        </xdr:cNvPr>
        <xdr:cNvSpPr txBox="1"/>
      </xdr:nvSpPr>
      <xdr:spPr>
        <a:xfrm>
          <a:off x="14414500" y="10206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48" name="楕円 547">
          <a:extLst>
            <a:ext uri="{FF2B5EF4-FFF2-40B4-BE49-F238E27FC236}">
              <a16:creationId xmlns:a16="http://schemas.microsoft.com/office/drawing/2014/main" id="{3962EA5D-224E-48E7-9AE6-019A30DF571D}"/>
            </a:ext>
          </a:extLst>
        </xdr:cNvPr>
        <xdr:cNvSpPr/>
      </xdr:nvSpPr>
      <xdr:spPr>
        <a:xfrm>
          <a:off x="13578840" y="1018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xdr:rowOff>
    </xdr:from>
    <xdr:to>
      <xdr:col>85</xdr:col>
      <xdr:colOff>127000</xdr:colOff>
      <xdr:row>61</xdr:row>
      <xdr:rowOff>49530</xdr:rowOff>
    </xdr:to>
    <xdr:cxnSp macro="">
      <xdr:nvCxnSpPr>
        <xdr:cNvPr id="549" name="直線コネクタ 548">
          <a:extLst>
            <a:ext uri="{FF2B5EF4-FFF2-40B4-BE49-F238E27FC236}">
              <a16:creationId xmlns:a16="http://schemas.microsoft.com/office/drawing/2014/main" id="{92F01613-7BE0-4660-AEDC-6CE9D0BBCA6F}"/>
            </a:ext>
          </a:extLst>
        </xdr:cNvPr>
        <xdr:cNvCxnSpPr/>
      </xdr:nvCxnSpPr>
      <xdr:spPr>
        <a:xfrm>
          <a:off x="13629640" y="10233660"/>
          <a:ext cx="7467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50" name="楕円 549">
          <a:extLst>
            <a:ext uri="{FF2B5EF4-FFF2-40B4-BE49-F238E27FC236}">
              <a16:creationId xmlns:a16="http://schemas.microsoft.com/office/drawing/2014/main" id="{98728E92-EFEA-4995-B3E9-859B0603031D}"/>
            </a:ext>
          </a:extLst>
        </xdr:cNvPr>
        <xdr:cNvSpPr/>
      </xdr:nvSpPr>
      <xdr:spPr>
        <a:xfrm>
          <a:off x="128041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19050</xdr:rowOff>
    </xdr:to>
    <xdr:cxnSp macro="">
      <xdr:nvCxnSpPr>
        <xdr:cNvPr id="551" name="直線コネクタ 550">
          <a:extLst>
            <a:ext uri="{FF2B5EF4-FFF2-40B4-BE49-F238E27FC236}">
              <a16:creationId xmlns:a16="http://schemas.microsoft.com/office/drawing/2014/main" id="{5C23CBD5-1149-417A-A343-CA1235D16A6B}"/>
            </a:ext>
          </a:extLst>
        </xdr:cNvPr>
        <xdr:cNvCxnSpPr/>
      </xdr:nvCxnSpPr>
      <xdr:spPr>
        <a:xfrm flipV="1">
          <a:off x="12854940" y="1023366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52" name="楕円 551">
          <a:extLst>
            <a:ext uri="{FF2B5EF4-FFF2-40B4-BE49-F238E27FC236}">
              <a16:creationId xmlns:a16="http://schemas.microsoft.com/office/drawing/2014/main" id="{7B774D20-0F80-4CB3-A588-DE5C41FF12D7}"/>
            </a:ext>
          </a:extLst>
        </xdr:cNvPr>
        <xdr:cNvSpPr/>
      </xdr:nvSpPr>
      <xdr:spPr>
        <a:xfrm>
          <a:off x="12029440" y="1016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553" name="直線コネクタ 552">
          <a:extLst>
            <a:ext uri="{FF2B5EF4-FFF2-40B4-BE49-F238E27FC236}">
              <a16:creationId xmlns:a16="http://schemas.microsoft.com/office/drawing/2014/main" id="{D9C900BD-606D-44AF-A3DC-96DCDA737CEC}"/>
            </a:ext>
          </a:extLst>
        </xdr:cNvPr>
        <xdr:cNvCxnSpPr/>
      </xdr:nvCxnSpPr>
      <xdr:spPr>
        <a:xfrm>
          <a:off x="12072620" y="10210800"/>
          <a:ext cx="7823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4" name="楕円 553">
          <a:extLst>
            <a:ext uri="{FF2B5EF4-FFF2-40B4-BE49-F238E27FC236}">
              <a16:creationId xmlns:a16="http://schemas.microsoft.com/office/drawing/2014/main" id="{62A3C459-45F1-4666-8D7E-AD63FD0FE16D}"/>
            </a:ext>
          </a:extLst>
        </xdr:cNvPr>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152400</xdr:rowOff>
    </xdr:to>
    <xdr:cxnSp macro="">
      <xdr:nvCxnSpPr>
        <xdr:cNvPr id="555" name="直線コネクタ 554">
          <a:extLst>
            <a:ext uri="{FF2B5EF4-FFF2-40B4-BE49-F238E27FC236}">
              <a16:creationId xmlns:a16="http://schemas.microsoft.com/office/drawing/2014/main" id="{9822DBBB-EB1A-44FB-86D4-DC589AC3B897}"/>
            </a:ext>
          </a:extLst>
        </xdr:cNvPr>
        <xdr:cNvCxnSpPr/>
      </xdr:nvCxnSpPr>
      <xdr:spPr>
        <a:xfrm>
          <a:off x="11282680" y="10172700"/>
          <a:ext cx="7899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107315</xdr:rowOff>
    </xdr:from>
    <xdr:ext cx="405130" cy="259080"/>
    <xdr:sp macro="" textlink="">
      <xdr:nvSpPr>
        <xdr:cNvPr id="556" name="n_1aveValue【保健センター・保健所】&#10;有形固定資産減価償却率">
          <a:extLst>
            <a:ext uri="{FF2B5EF4-FFF2-40B4-BE49-F238E27FC236}">
              <a16:creationId xmlns:a16="http://schemas.microsoft.com/office/drawing/2014/main" id="{DDBF8656-12E8-42D4-8058-EF82AA020AB6}"/>
            </a:ext>
          </a:extLst>
        </xdr:cNvPr>
        <xdr:cNvSpPr txBox="1"/>
      </xdr:nvSpPr>
      <xdr:spPr>
        <a:xfrm>
          <a:off x="13437235" y="9662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69215</xdr:rowOff>
    </xdr:from>
    <xdr:ext cx="402590" cy="259080"/>
    <xdr:sp macro="" textlink="">
      <xdr:nvSpPr>
        <xdr:cNvPr id="557" name="n_2aveValue【保健センター・保健所】&#10;有形固定資産減価償却率">
          <a:extLst>
            <a:ext uri="{FF2B5EF4-FFF2-40B4-BE49-F238E27FC236}">
              <a16:creationId xmlns:a16="http://schemas.microsoft.com/office/drawing/2014/main" id="{45176B12-4649-429F-803F-D4186FF530A7}"/>
            </a:ext>
          </a:extLst>
        </xdr:cNvPr>
        <xdr:cNvSpPr txBox="1"/>
      </xdr:nvSpPr>
      <xdr:spPr>
        <a:xfrm>
          <a:off x="12675235" y="96246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69215</xdr:rowOff>
    </xdr:from>
    <xdr:ext cx="402590" cy="259080"/>
    <xdr:sp macro="" textlink="">
      <xdr:nvSpPr>
        <xdr:cNvPr id="558" name="n_3aveValue【保健センター・保健所】&#10;有形固定資産減価償却率">
          <a:extLst>
            <a:ext uri="{FF2B5EF4-FFF2-40B4-BE49-F238E27FC236}">
              <a16:creationId xmlns:a16="http://schemas.microsoft.com/office/drawing/2014/main" id="{C1469C9F-1940-4FC6-8853-63D5F7A0DE03}"/>
            </a:ext>
          </a:extLst>
        </xdr:cNvPr>
        <xdr:cNvSpPr txBox="1"/>
      </xdr:nvSpPr>
      <xdr:spPr>
        <a:xfrm>
          <a:off x="11900535" y="96246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4445</xdr:rowOff>
    </xdr:from>
    <xdr:ext cx="402590" cy="259080"/>
    <xdr:sp macro="" textlink="">
      <xdr:nvSpPr>
        <xdr:cNvPr id="559" name="n_4aveValue【保健センター・保健所】&#10;有形固定資産減価償却率">
          <a:extLst>
            <a:ext uri="{FF2B5EF4-FFF2-40B4-BE49-F238E27FC236}">
              <a16:creationId xmlns:a16="http://schemas.microsoft.com/office/drawing/2014/main" id="{DB0F7F84-0B25-4746-B597-DB37DA27D72D}"/>
            </a:ext>
          </a:extLst>
        </xdr:cNvPr>
        <xdr:cNvSpPr txBox="1"/>
      </xdr:nvSpPr>
      <xdr:spPr>
        <a:xfrm>
          <a:off x="11102975" y="9559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49530</xdr:rowOff>
    </xdr:from>
    <xdr:ext cx="405130" cy="259080"/>
    <xdr:sp macro="" textlink="">
      <xdr:nvSpPr>
        <xdr:cNvPr id="560" name="n_1mainValue【保健センター・保健所】&#10;有形固定資産減価償却率">
          <a:extLst>
            <a:ext uri="{FF2B5EF4-FFF2-40B4-BE49-F238E27FC236}">
              <a16:creationId xmlns:a16="http://schemas.microsoft.com/office/drawing/2014/main" id="{98CAE523-5B22-4E32-9B13-2AFF0B378D7D}"/>
            </a:ext>
          </a:extLst>
        </xdr:cNvPr>
        <xdr:cNvSpPr txBox="1"/>
      </xdr:nvSpPr>
      <xdr:spPr>
        <a:xfrm>
          <a:off x="13437235" y="10275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60960</xdr:rowOff>
    </xdr:from>
    <xdr:ext cx="402590" cy="259080"/>
    <xdr:sp macro="" textlink="">
      <xdr:nvSpPr>
        <xdr:cNvPr id="561" name="n_2mainValue【保健センター・保健所】&#10;有形固定資産減価償却率">
          <a:extLst>
            <a:ext uri="{FF2B5EF4-FFF2-40B4-BE49-F238E27FC236}">
              <a16:creationId xmlns:a16="http://schemas.microsoft.com/office/drawing/2014/main" id="{32110374-631F-482C-99EE-1DAD560B63FE}"/>
            </a:ext>
          </a:extLst>
        </xdr:cNvPr>
        <xdr:cNvSpPr txBox="1"/>
      </xdr:nvSpPr>
      <xdr:spPr>
        <a:xfrm>
          <a:off x="12675235" y="10287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22860</xdr:rowOff>
    </xdr:from>
    <xdr:ext cx="402590" cy="259080"/>
    <xdr:sp macro="" textlink="">
      <xdr:nvSpPr>
        <xdr:cNvPr id="562" name="n_3mainValue【保健センター・保健所】&#10;有形固定資産減価償却率">
          <a:extLst>
            <a:ext uri="{FF2B5EF4-FFF2-40B4-BE49-F238E27FC236}">
              <a16:creationId xmlns:a16="http://schemas.microsoft.com/office/drawing/2014/main" id="{71A9399C-8B9E-4318-AD77-CCD28CD7B6C7}"/>
            </a:ext>
          </a:extLst>
        </xdr:cNvPr>
        <xdr:cNvSpPr txBox="1"/>
      </xdr:nvSpPr>
      <xdr:spPr>
        <a:xfrm>
          <a:off x="11900535" y="10248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156210</xdr:rowOff>
    </xdr:from>
    <xdr:ext cx="402590" cy="256540"/>
    <xdr:sp macro="" textlink="">
      <xdr:nvSpPr>
        <xdr:cNvPr id="563" name="n_4mainValue【保健センター・保健所】&#10;有形固定資産減価償却率">
          <a:extLst>
            <a:ext uri="{FF2B5EF4-FFF2-40B4-BE49-F238E27FC236}">
              <a16:creationId xmlns:a16="http://schemas.microsoft.com/office/drawing/2014/main" id="{75D2CD2D-6421-4428-AF3E-3F5C7960AFE1}"/>
            </a:ext>
          </a:extLst>
        </xdr:cNvPr>
        <xdr:cNvSpPr txBox="1"/>
      </xdr:nvSpPr>
      <xdr:spPr>
        <a:xfrm>
          <a:off x="11102975" y="102146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6FA03FE0-788D-4D65-8B3B-318380D2D10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A0AC981-938B-4504-AB33-E3E07B69D8D3}"/>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E16E9B0E-F380-432C-A5DC-9468638CD689}"/>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E547B6FF-B153-4AD1-9BDA-337A27AB5FEA}"/>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B47EB4-3CA6-4EF8-BE93-506023779BB6}"/>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036DF7D-10F4-4CB9-B2AD-B60F200E779D}"/>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D3B147FF-0FC7-453C-920B-00BA4031FE3B}"/>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19BBF61-98C7-496C-AAD0-CB2D69E746EE}"/>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2" name="テキスト ボックス 571">
          <a:extLst>
            <a:ext uri="{FF2B5EF4-FFF2-40B4-BE49-F238E27FC236}">
              <a16:creationId xmlns:a16="http://schemas.microsoft.com/office/drawing/2014/main" id="{44255B5B-D018-4E1D-9C72-397DFD14EFFF}"/>
            </a:ext>
          </a:extLst>
        </xdr:cNvPr>
        <xdr:cNvSpPr txBox="1"/>
      </xdr:nvSpPr>
      <xdr:spPr>
        <a:xfrm>
          <a:off x="16078200" y="875538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D74E3E85-9D80-4178-B547-EAD401931586}"/>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C4144785-0616-4B84-8D46-188437ED2E9A}"/>
            </a:ext>
          </a:extLst>
        </xdr:cNvPr>
        <xdr:cNvCxnSpPr/>
      </xdr:nvCxnSpPr>
      <xdr:spPr>
        <a:xfrm>
          <a:off x="16093440" y="107289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75" name="テキスト ボックス 574">
          <a:extLst>
            <a:ext uri="{FF2B5EF4-FFF2-40B4-BE49-F238E27FC236}">
              <a16:creationId xmlns:a16="http://schemas.microsoft.com/office/drawing/2014/main" id="{FC659FC2-F7FE-4B5A-AE16-5FC0409E3932}"/>
            </a:ext>
          </a:extLst>
        </xdr:cNvPr>
        <xdr:cNvSpPr txBox="1"/>
      </xdr:nvSpPr>
      <xdr:spPr>
        <a:xfrm>
          <a:off x="15694660" y="1059053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0FF49CD7-E47C-4CF5-96DC-438A6123F59B}"/>
            </a:ext>
          </a:extLst>
        </xdr:cNvPr>
        <xdr:cNvCxnSpPr/>
      </xdr:nvCxnSpPr>
      <xdr:spPr>
        <a:xfrm>
          <a:off x="16093440" y="10283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77" name="テキスト ボックス 576">
          <a:extLst>
            <a:ext uri="{FF2B5EF4-FFF2-40B4-BE49-F238E27FC236}">
              <a16:creationId xmlns:a16="http://schemas.microsoft.com/office/drawing/2014/main" id="{FBF55437-6870-476D-B4CC-EE39B54A5869}"/>
            </a:ext>
          </a:extLst>
        </xdr:cNvPr>
        <xdr:cNvSpPr txBox="1"/>
      </xdr:nvSpPr>
      <xdr:spPr>
        <a:xfrm>
          <a:off x="1569466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D954E1B2-3A92-4A1E-920B-A91E615E0C69}"/>
            </a:ext>
          </a:extLst>
        </xdr:cNvPr>
        <xdr:cNvCxnSpPr/>
      </xdr:nvCxnSpPr>
      <xdr:spPr>
        <a:xfrm>
          <a:off x="16093440" y="98374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79" name="テキスト ボックス 578">
          <a:extLst>
            <a:ext uri="{FF2B5EF4-FFF2-40B4-BE49-F238E27FC236}">
              <a16:creationId xmlns:a16="http://schemas.microsoft.com/office/drawing/2014/main" id="{3BADA188-0FEE-4CAB-9E28-2EC1DC210B1C}"/>
            </a:ext>
          </a:extLst>
        </xdr:cNvPr>
        <xdr:cNvSpPr txBox="1"/>
      </xdr:nvSpPr>
      <xdr:spPr>
        <a:xfrm>
          <a:off x="15694660" y="96989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D4C3C239-5B64-4AEC-8F2D-2115EF3B68D3}"/>
            </a:ext>
          </a:extLst>
        </xdr:cNvPr>
        <xdr:cNvCxnSpPr/>
      </xdr:nvCxnSpPr>
      <xdr:spPr>
        <a:xfrm>
          <a:off x="16093440" y="9387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81" name="テキスト ボックス 580">
          <a:extLst>
            <a:ext uri="{FF2B5EF4-FFF2-40B4-BE49-F238E27FC236}">
              <a16:creationId xmlns:a16="http://schemas.microsoft.com/office/drawing/2014/main" id="{045EAF9C-213F-4E67-8613-390820912E19}"/>
            </a:ext>
          </a:extLst>
        </xdr:cNvPr>
        <xdr:cNvSpPr txBox="1"/>
      </xdr:nvSpPr>
      <xdr:spPr>
        <a:xfrm>
          <a:off x="15694660" y="92494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A3808854-B317-484A-AA55-D0DDD039A86F}"/>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83" name="テキスト ボックス 582">
          <a:extLst>
            <a:ext uri="{FF2B5EF4-FFF2-40B4-BE49-F238E27FC236}">
              <a16:creationId xmlns:a16="http://schemas.microsoft.com/office/drawing/2014/main" id="{0C348343-0EED-4901-B05D-BE5ACF441314}"/>
            </a:ext>
          </a:extLst>
        </xdr:cNvPr>
        <xdr:cNvSpPr txBox="1"/>
      </xdr:nvSpPr>
      <xdr:spPr>
        <a:xfrm>
          <a:off x="15694660" y="880364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0BB31ED8-3C91-4C7C-9511-D8460F4E1DDD}"/>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36830</xdr:rowOff>
    </xdr:from>
    <xdr:to>
      <xdr:col>116</xdr:col>
      <xdr:colOff>62865</xdr:colOff>
      <xdr:row>63</xdr:row>
      <xdr:rowOff>59690</xdr:rowOff>
    </xdr:to>
    <xdr:cxnSp macro="">
      <xdr:nvCxnSpPr>
        <xdr:cNvPr id="585" name="直線コネクタ 584">
          <a:extLst>
            <a:ext uri="{FF2B5EF4-FFF2-40B4-BE49-F238E27FC236}">
              <a16:creationId xmlns:a16="http://schemas.microsoft.com/office/drawing/2014/main" id="{35352A0B-3C12-46DA-8C05-C977F1F344E7}"/>
            </a:ext>
          </a:extLst>
        </xdr:cNvPr>
        <xdr:cNvCxnSpPr/>
      </xdr:nvCxnSpPr>
      <xdr:spPr>
        <a:xfrm flipV="1">
          <a:off x="19509105" y="942467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63500</xdr:rowOff>
    </xdr:from>
    <xdr:ext cx="469900" cy="256540"/>
    <xdr:sp macro="" textlink="">
      <xdr:nvSpPr>
        <xdr:cNvPr id="586" name="【保健センター・保健所】&#10;一人当たり面積最小値テキスト">
          <a:extLst>
            <a:ext uri="{FF2B5EF4-FFF2-40B4-BE49-F238E27FC236}">
              <a16:creationId xmlns:a16="http://schemas.microsoft.com/office/drawing/2014/main" id="{30487027-A6E0-48B9-AA78-73FFB1ECCF19}"/>
            </a:ext>
          </a:extLst>
        </xdr:cNvPr>
        <xdr:cNvSpPr txBox="1"/>
      </xdr:nvSpPr>
      <xdr:spPr>
        <a:xfrm>
          <a:off x="19547840" y="106248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59690</xdr:rowOff>
    </xdr:from>
    <xdr:to>
      <xdr:col>116</xdr:col>
      <xdr:colOff>152400</xdr:colOff>
      <xdr:row>63</xdr:row>
      <xdr:rowOff>59690</xdr:rowOff>
    </xdr:to>
    <xdr:cxnSp macro="">
      <xdr:nvCxnSpPr>
        <xdr:cNvPr id="587" name="直線コネクタ 586">
          <a:extLst>
            <a:ext uri="{FF2B5EF4-FFF2-40B4-BE49-F238E27FC236}">
              <a16:creationId xmlns:a16="http://schemas.microsoft.com/office/drawing/2014/main" id="{2C0A9318-0701-4204-B6D7-710EA8236049}"/>
            </a:ext>
          </a:extLst>
        </xdr:cNvPr>
        <xdr:cNvCxnSpPr/>
      </xdr:nvCxnSpPr>
      <xdr:spPr>
        <a:xfrm>
          <a:off x="19443700" y="106210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154940</xdr:rowOff>
    </xdr:from>
    <xdr:ext cx="469900" cy="256540"/>
    <xdr:sp macro="" textlink="">
      <xdr:nvSpPr>
        <xdr:cNvPr id="588" name="【保健センター・保健所】&#10;一人当たり面積最大値テキスト">
          <a:extLst>
            <a:ext uri="{FF2B5EF4-FFF2-40B4-BE49-F238E27FC236}">
              <a16:creationId xmlns:a16="http://schemas.microsoft.com/office/drawing/2014/main" id="{F7F91665-B926-4140-998D-D15AB01C332A}"/>
            </a:ext>
          </a:extLst>
        </xdr:cNvPr>
        <xdr:cNvSpPr txBox="1"/>
      </xdr:nvSpPr>
      <xdr:spPr>
        <a:xfrm>
          <a:off x="19547840" y="92075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36830</xdr:rowOff>
    </xdr:from>
    <xdr:to>
      <xdr:col>116</xdr:col>
      <xdr:colOff>152400</xdr:colOff>
      <xdr:row>56</xdr:row>
      <xdr:rowOff>36830</xdr:rowOff>
    </xdr:to>
    <xdr:cxnSp macro="">
      <xdr:nvCxnSpPr>
        <xdr:cNvPr id="589" name="直線コネクタ 588">
          <a:extLst>
            <a:ext uri="{FF2B5EF4-FFF2-40B4-BE49-F238E27FC236}">
              <a16:creationId xmlns:a16="http://schemas.microsoft.com/office/drawing/2014/main" id="{67E13DB2-E1CE-4625-835E-E6B0733914A1}"/>
            </a:ext>
          </a:extLst>
        </xdr:cNvPr>
        <xdr:cNvCxnSpPr/>
      </xdr:nvCxnSpPr>
      <xdr:spPr>
        <a:xfrm>
          <a:off x="19443700" y="94246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43180</xdr:rowOff>
    </xdr:from>
    <xdr:ext cx="469900" cy="256540"/>
    <xdr:sp macro="" textlink="">
      <xdr:nvSpPr>
        <xdr:cNvPr id="590" name="【保健センター・保健所】&#10;一人当たり面積平均値テキスト">
          <a:extLst>
            <a:ext uri="{FF2B5EF4-FFF2-40B4-BE49-F238E27FC236}">
              <a16:creationId xmlns:a16="http://schemas.microsoft.com/office/drawing/2014/main" id="{1FC085FB-FDA1-45D3-A67F-09C241DF88E4}"/>
            </a:ext>
          </a:extLst>
        </xdr:cNvPr>
        <xdr:cNvSpPr txBox="1"/>
      </xdr:nvSpPr>
      <xdr:spPr>
        <a:xfrm>
          <a:off x="19547840" y="101015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20320</xdr:rowOff>
    </xdr:from>
    <xdr:to>
      <xdr:col>116</xdr:col>
      <xdr:colOff>114300</xdr:colOff>
      <xdr:row>61</xdr:row>
      <xdr:rowOff>121920</xdr:rowOff>
    </xdr:to>
    <xdr:sp macro="" textlink="">
      <xdr:nvSpPr>
        <xdr:cNvPr id="591" name="フローチャート: 判断 590">
          <a:extLst>
            <a:ext uri="{FF2B5EF4-FFF2-40B4-BE49-F238E27FC236}">
              <a16:creationId xmlns:a16="http://schemas.microsoft.com/office/drawing/2014/main" id="{268C1798-B45B-46A9-B91E-FF80446F6B05}"/>
            </a:ext>
          </a:extLst>
        </xdr:cNvPr>
        <xdr:cNvSpPr/>
      </xdr:nvSpPr>
      <xdr:spPr>
        <a:xfrm>
          <a:off x="19458940" y="1024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2" name="フローチャート: 判断 591">
          <a:extLst>
            <a:ext uri="{FF2B5EF4-FFF2-40B4-BE49-F238E27FC236}">
              <a16:creationId xmlns:a16="http://schemas.microsoft.com/office/drawing/2014/main" id="{369081CD-25C1-4BF4-874F-6BF6FB057CAD}"/>
            </a:ext>
          </a:extLst>
        </xdr:cNvPr>
        <xdr:cNvSpPr/>
      </xdr:nvSpPr>
      <xdr:spPr>
        <a:xfrm>
          <a:off x="1873504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67945</xdr:rowOff>
    </xdr:from>
    <xdr:to>
      <xdr:col>107</xdr:col>
      <xdr:colOff>101600</xdr:colOff>
      <xdr:row>61</xdr:row>
      <xdr:rowOff>169545</xdr:rowOff>
    </xdr:to>
    <xdr:sp macro="" textlink="">
      <xdr:nvSpPr>
        <xdr:cNvPr id="593" name="フローチャート: 判断 592">
          <a:extLst>
            <a:ext uri="{FF2B5EF4-FFF2-40B4-BE49-F238E27FC236}">
              <a16:creationId xmlns:a16="http://schemas.microsoft.com/office/drawing/2014/main" id="{EB31F939-9DB0-4BB3-88EF-20C85853E5BA}"/>
            </a:ext>
          </a:extLst>
        </xdr:cNvPr>
        <xdr:cNvSpPr/>
      </xdr:nvSpPr>
      <xdr:spPr>
        <a:xfrm>
          <a:off x="17937480" y="1029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88900</xdr:rowOff>
    </xdr:from>
    <xdr:to>
      <xdr:col>102</xdr:col>
      <xdr:colOff>165100</xdr:colOff>
      <xdr:row>62</xdr:row>
      <xdr:rowOff>19050</xdr:rowOff>
    </xdr:to>
    <xdr:sp macro="" textlink="">
      <xdr:nvSpPr>
        <xdr:cNvPr id="594" name="フローチャート: 判断 593">
          <a:extLst>
            <a:ext uri="{FF2B5EF4-FFF2-40B4-BE49-F238E27FC236}">
              <a16:creationId xmlns:a16="http://schemas.microsoft.com/office/drawing/2014/main" id="{4375D4B1-06C1-4D71-8B65-429C2AD2C710}"/>
            </a:ext>
          </a:extLst>
        </xdr:cNvPr>
        <xdr:cNvSpPr/>
      </xdr:nvSpPr>
      <xdr:spPr>
        <a:xfrm>
          <a:off x="17162780" y="1031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20320</xdr:rowOff>
    </xdr:from>
    <xdr:to>
      <xdr:col>98</xdr:col>
      <xdr:colOff>38100</xdr:colOff>
      <xdr:row>61</xdr:row>
      <xdr:rowOff>121920</xdr:rowOff>
    </xdr:to>
    <xdr:sp macro="" textlink="">
      <xdr:nvSpPr>
        <xdr:cNvPr id="595" name="フローチャート: 判断 594">
          <a:extLst>
            <a:ext uri="{FF2B5EF4-FFF2-40B4-BE49-F238E27FC236}">
              <a16:creationId xmlns:a16="http://schemas.microsoft.com/office/drawing/2014/main" id="{7AF71FAB-E121-4D19-AC2D-473DFB81FB42}"/>
            </a:ext>
          </a:extLst>
        </xdr:cNvPr>
        <xdr:cNvSpPr/>
      </xdr:nvSpPr>
      <xdr:spPr>
        <a:xfrm>
          <a:off x="16388080" y="10246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96" name="テキスト ボックス 595">
          <a:extLst>
            <a:ext uri="{FF2B5EF4-FFF2-40B4-BE49-F238E27FC236}">
              <a16:creationId xmlns:a16="http://schemas.microsoft.com/office/drawing/2014/main" id="{4A88590F-8691-4E6B-8465-F976A8B775BA}"/>
            </a:ext>
          </a:extLst>
        </xdr:cNvPr>
        <xdr:cNvSpPr txBox="1"/>
      </xdr:nvSpPr>
      <xdr:spPr>
        <a:xfrm>
          <a:off x="1934210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97" name="テキスト ボックス 596">
          <a:extLst>
            <a:ext uri="{FF2B5EF4-FFF2-40B4-BE49-F238E27FC236}">
              <a16:creationId xmlns:a16="http://schemas.microsoft.com/office/drawing/2014/main" id="{BA9009C8-79DE-4F07-A710-F72A4961D55B}"/>
            </a:ext>
          </a:extLst>
        </xdr:cNvPr>
        <xdr:cNvSpPr txBox="1"/>
      </xdr:nvSpPr>
      <xdr:spPr>
        <a:xfrm>
          <a:off x="1861058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98" name="テキスト ボックス 597">
          <a:extLst>
            <a:ext uri="{FF2B5EF4-FFF2-40B4-BE49-F238E27FC236}">
              <a16:creationId xmlns:a16="http://schemas.microsoft.com/office/drawing/2014/main" id="{43C51267-28E7-454D-8DD4-1967B5EEF49B}"/>
            </a:ext>
          </a:extLst>
        </xdr:cNvPr>
        <xdr:cNvSpPr txBox="1"/>
      </xdr:nvSpPr>
      <xdr:spPr>
        <a:xfrm>
          <a:off x="178206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99" name="テキスト ボックス 598">
          <a:extLst>
            <a:ext uri="{FF2B5EF4-FFF2-40B4-BE49-F238E27FC236}">
              <a16:creationId xmlns:a16="http://schemas.microsoft.com/office/drawing/2014/main" id="{BFDE270E-D51C-4B97-B42D-EFBAF56D073D}"/>
            </a:ext>
          </a:extLst>
        </xdr:cNvPr>
        <xdr:cNvSpPr txBox="1"/>
      </xdr:nvSpPr>
      <xdr:spPr>
        <a:xfrm>
          <a:off x="1704594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0" name="テキスト ボックス 599">
          <a:extLst>
            <a:ext uri="{FF2B5EF4-FFF2-40B4-BE49-F238E27FC236}">
              <a16:creationId xmlns:a16="http://schemas.microsoft.com/office/drawing/2014/main" id="{8236018B-5485-4CFF-B59A-FC17C22E4712}"/>
            </a:ext>
          </a:extLst>
        </xdr:cNvPr>
        <xdr:cNvSpPr txBox="1"/>
      </xdr:nvSpPr>
      <xdr:spPr>
        <a:xfrm>
          <a:off x="16263620" y="11176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01" name="楕円 600">
          <a:extLst>
            <a:ext uri="{FF2B5EF4-FFF2-40B4-BE49-F238E27FC236}">
              <a16:creationId xmlns:a16="http://schemas.microsoft.com/office/drawing/2014/main" id="{E78A0EB2-3CC2-4BEC-AFD9-6CEF444F4FD8}"/>
            </a:ext>
          </a:extLst>
        </xdr:cNvPr>
        <xdr:cNvSpPr/>
      </xdr:nvSpPr>
      <xdr:spPr>
        <a:xfrm>
          <a:off x="1945894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149860</xdr:rowOff>
    </xdr:from>
    <xdr:ext cx="469900" cy="259080"/>
    <xdr:sp macro="" textlink="">
      <xdr:nvSpPr>
        <xdr:cNvPr id="602" name="【保健センター・保健所】&#10;一人当たり面積該当値テキスト">
          <a:extLst>
            <a:ext uri="{FF2B5EF4-FFF2-40B4-BE49-F238E27FC236}">
              <a16:creationId xmlns:a16="http://schemas.microsoft.com/office/drawing/2014/main" id="{DF02D723-5106-4860-9E13-AF4A91310CE1}"/>
            </a:ext>
          </a:extLst>
        </xdr:cNvPr>
        <xdr:cNvSpPr txBox="1"/>
      </xdr:nvSpPr>
      <xdr:spPr>
        <a:xfrm>
          <a:off x="19547840" y="10375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66040</xdr:rowOff>
    </xdr:from>
    <xdr:to>
      <xdr:col>112</xdr:col>
      <xdr:colOff>38100</xdr:colOff>
      <xdr:row>62</xdr:row>
      <xdr:rowOff>167640</xdr:rowOff>
    </xdr:to>
    <xdr:sp macro="" textlink="">
      <xdr:nvSpPr>
        <xdr:cNvPr id="603" name="楕円 602">
          <a:extLst>
            <a:ext uri="{FF2B5EF4-FFF2-40B4-BE49-F238E27FC236}">
              <a16:creationId xmlns:a16="http://schemas.microsoft.com/office/drawing/2014/main" id="{8475C564-171B-404A-BAE5-68B774889C7E}"/>
            </a:ext>
          </a:extLst>
        </xdr:cNvPr>
        <xdr:cNvSpPr/>
      </xdr:nvSpPr>
      <xdr:spPr>
        <a:xfrm>
          <a:off x="18735040" y="10459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116840</xdr:rowOff>
    </xdr:to>
    <xdr:cxnSp macro="">
      <xdr:nvCxnSpPr>
        <xdr:cNvPr id="604" name="直線コネクタ 603">
          <a:extLst>
            <a:ext uri="{FF2B5EF4-FFF2-40B4-BE49-F238E27FC236}">
              <a16:creationId xmlns:a16="http://schemas.microsoft.com/office/drawing/2014/main" id="{94666403-A3BF-4EA5-AE55-04B8C8E95B26}"/>
            </a:ext>
          </a:extLst>
        </xdr:cNvPr>
        <xdr:cNvCxnSpPr/>
      </xdr:nvCxnSpPr>
      <xdr:spPr>
        <a:xfrm flipV="1">
          <a:off x="18778220" y="10507980"/>
          <a:ext cx="7315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67945</xdr:rowOff>
    </xdr:from>
    <xdr:to>
      <xdr:col>107</xdr:col>
      <xdr:colOff>101600</xdr:colOff>
      <xdr:row>62</xdr:row>
      <xdr:rowOff>169545</xdr:rowOff>
    </xdr:to>
    <xdr:sp macro="" textlink="">
      <xdr:nvSpPr>
        <xdr:cNvPr id="605" name="楕円 604">
          <a:extLst>
            <a:ext uri="{FF2B5EF4-FFF2-40B4-BE49-F238E27FC236}">
              <a16:creationId xmlns:a16="http://schemas.microsoft.com/office/drawing/2014/main" id="{6C55EB00-5B59-4F12-BE67-0DF12EC43683}"/>
            </a:ext>
          </a:extLst>
        </xdr:cNvPr>
        <xdr:cNvSpPr/>
      </xdr:nvSpPr>
      <xdr:spPr>
        <a:xfrm>
          <a:off x="1793748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116840</xdr:rowOff>
    </xdr:from>
    <xdr:to>
      <xdr:col>111</xdr:col>
      <xdr:colOff>177800</xdr:colOff>
      <xdr:row>62</xdr:row>
      <xdr:rowOff>118745</xdr:rowOff>
    </xdr:to>
    <xdr:cxnSp macro="">
      <xdr:nvCxnSpPr>
        <xdr:cNvPr id="606" name="直線コネクタ 605">
          <a:extLst>
            <a:ext uri="{FF2B5EF4-FFF2-40B4-BE49-F238E27FC236}">
              <a16:creationId xmlns:a16="http://schemas.microsoft.com/office/drawing/2014/main" id="{6D2EB8DE-EAF1-4988-87AB-9C34CC7C7875}"/>
            </a:ext>
          </a:extLst>
        </xdr:cNvPr>
        <xdr:cNvCxnSpPr/>
      </xdr:nvCxnSpPr>
      <xdr:spPr>
        <a:xfrm flipV="1">
          <a:off x="17988280" y="10510520"/>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70485</xdr:rowOff>
    </xdr:from>
    <xdr:to>
      <xdr:col>102</xdr:col>
      <xdr:colOff>165100</xdr:colOff>
      <xdr:row>63</xdr:row>
      <xdr:rowOff>635</xdr:rowOff>
    </xdr:to>
    <xdr:sp macro="" textlink="">
      <xdr:nvSpPr>
        <xdr:cNvPr id="607" name="楕円 606">
          <a:extLst>
            <a:ext uri="{FF2B5EF4-FFF2-40B4-BE49-F238E27FC236}">
              <a16:creationId xmlns:a16="http://schemas.microsoft.com/office/drawing/2014/main" id="{AF6BBB8F-230F-445C-BFAD-5EB14A9CF30D}"/>
            </a:ext>
          </a:extLst>
        </xdr:cNvPr>
        <xdr:cNvSpPr/>
      </xdr:nvSpPr>
      <xdr:spPr>
        <a:xfrm>
          <a:off x="17162780" y="1046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118745</xdr:rowOff>
    </xdr:from>
    <xdr:to>
      <xdr:col>107</xdr:col>
      <xdr:colOff>50800</xdr:colOff>
      <xdr:row>62</xdr:row>
      <xdr:rowOff>121285</xdr:rowOff>
    </xdr:to>
    <xdr:cxnSp macro="">
      <xdr:nvCxnSpPr>
        <xdr:cNvPr id="608" name="直線コネクタ 607">
          <a:extLst>
            <a:ext uri="{FF2B5EF4-FFF2-40B4-BE49-F238E27FC236}">
              <a16:creationId xmlns:a16="http://schemas.microsoft.com/office/drawing/2014/main" id="{25C5C479-137E-4C8C-8433-DF638BA05EB1}"/>
            </a:ext>
          </a:extLst>
        </xdr:cNvPr>
        <xdr:cNvCxnSpPr/>
      </xdr:nvCxnSpPr>
      <xdr:spPr>
        <a:xfrm flipV="1">
          <a:off x="17213580" y="1051242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609" name="楕円 608">
          <a:extLst>
            <a:ext uri="{FF2B5EF4-FFF2-40B4-BE49-F238E27FC236}">
              <a16:creationId xmlns:a16="http://schemas.microsoft.com/office/drawing/2014/main" id="{67D2A718-A5A7-4BE5-8013-D379EB1193A2}"/>
            </a:ext>
          </a:extLst>
        </xdr:cNvPr>
        <xdr:cNvSpPr/>
      </xdr:nvSpPr>
      <xdr:spPr>
        <a:xfrm>
          <a:off x="16388080" y="1046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121285</xdr:rowOff>
    </xdr:from>
    <xdr:to>
      <xdr:col>102</xdr:col>
      <xdr:colOff>114300</xdr:colOff>
      <xdr:row>62</xdr:row>
      <xdr:rowOff>125730</xdr:rowOff>
    </xdr:to>
    <xdr:cxnSp macro="">
      <xdr:nvCxnSpPr>
        <xdr:cNvPr id="610" name="直線コネクタ 609">
          <a:extLst>
            <a:ext uri="{FF2B5EF4-FFF2-40B4-BE49-F238E27FC236}">
              <a16:creationId xmlns:a16="http://schemas.microsoft.com/office/drawing/2014/main" id="{F7A00574-B417-4162-BBE4-1598A783EDBD}"/>
            </a:ext>
          </a:extLst>
        </xdr:cNvPr>
        <xdr:cNvCxnSpPr/>
      </xdr:nvCxnSpPr>
      <xdr:spPr>
        <a:xfrm flipV="1">
          <a:off x="16431260" y="10514965"/>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158750</xdr:rowOff>
    </xdr:from>
    <xdr:ext cx="469900" cy="259080"/>
    <xdr:sp macro="" textlink="">
      <xdr:nvSpPr>
        <xdr:cNvPr id="611" name="n_1aveValue【保健センター・保健所】&#10;一人当たり面積">
          <a:extLst>
            <a:ext uri="{FF2B5EF4-FFF2-40B4-BE49-F238E27FC236}">
              <a16:creationId xmlns:a16="http://schemas.microsoft.com/office/drawing/2014/main" id="{76699E8B-B3D5-42CD-8DCE-A7011353FDCD}"/>
            </a:ext>
          </a:extLst>
        </xdr:cNvPr>
        <xdr:cNvSpPr txBox="1"/>
      </xdr:nvSpPr>
      <xdr:spPr>
        <a:xfrm>
          <a:off x="1856105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14605</xdr:rowOff>
    </xdr:from>
    <xdr:ext cx="467360" cy="259080"/>
    <xdr:sp macro="" textlink="">
      <xdr:nvSpPr>
        <xdr:cNvPr id="612" name="n_2aveValue【保健センター・保健所】&#10;一人当たり面積">
          <a:extLst>
            <a:ext uri="{FF2B5EF4-FFF2-40B4-BE49-F238E27FC236}">
              <a16:creationId xmlns:a16="http://schemas.microsoft.com/office/drawing/2014/main" id="{B3ABC625-8F54-4A0E-B473-49EEA993A8F1}"/>
            </a:ext>
          </a:extLst>
        </xdr:cNvPr>
        <xdr:cNvSpPr txBox="1"/>
      </xdr:nvSpPr>
      <xdr:spPr>
        <a:xfrm>
          <a:off x="17776190" y="10073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35560</xdr:rowOff>
    </xdr:from>
    <xdr:ext cx="467360" cy="259080"/>
    <xdr:sp macro="" textlink="">
      <xdr:nvSpPr>
        <xdr:cNvPr id="613" name="n_3aveValue【保健センター・保健所】&#10;一人当たり面積">
          <a:extLst>
            <a:ext uri="{FF2B5EF4-FFF2-40B4-BE49-F238E27FC236}">
              <a16:creationId xmlns:a16="http://schemas.microsoft.com/office/drawing/2014/main" id="{069498A6-B7CA-44B2-B5F2-DDDF07D1FD12}"/>
            </a:ext>
          </a:extLst>
        </xdr:cNvPr>
        <xdr:cNvSpPr txBox="1"/>
      </xdr:nvSpPr>
      <xdr:spPr>
        <a:xfrm>
          <a:off x="17001490" y="10093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138430</xdr:rowOff>
    </xdr:from>
    <xdr:ext cx="467360" cy="259080"/>
    <xdr:sp macro="" textlink="">
      <xdr:nvSpPr>
        <xdr:cNvPr id="614" name="n_4aveValue【保健センター・保健所】&#10;一人当たり面積">
          <a:extLst>
            <a:ext uri="{FF2B5EF4-FFF2-40B4-BE49-F238E27FC236}">
              <a16:creationId xmlns:a16="http://schemas.microsoft.com/office/drawing/2014/main" id="{AE4D96E7-0A19-4B66-BD10-DDFCF4A0C21E}"/>
            </a:ext>
          </a:extLst>
        </xdr:cNvPr>
        <xdr:cNvSpPr txBox="1"/>
      </xdr:nvSpPr>
      <xdr:spPr>
        <a:xfrm>
          <a:off x="16226790" y="10029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158750</xdr:rowOff>
    </xdr:from>
    <xdr:ext cx="469900" cy="259080"/>
    <xdr:sp macro="" textlink="">
      <xdr:nvSpPr>
        <xdr:cNvPr id="615" name="n_1mainValue【保健センター・保健所】&#10;一人当たり面積">
          <a:extLst>
            <a:ext uri="{FF2B5EF4-FFF2-40B4-BE49-F238E27FC236}">
              <a16:creationId xmlns:a16="http://schemas.microsoft.com/office/drawing/2014/main" id="{4A4C207F-2741-4BCA-893F-FC3DDDA08D39}"/>
            </a:ext>
          </a:extLst>
        </xdr:cNvPr>
        <xdr:cNvSpPr txBox="1"/>
      </xdr:nvSpPr>
      <xdr:spPr>
        <a:xfrm>
          <a:off x="18561050" y="1055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160655</xdr:rowOff>
    </xdr:from>
    <xdr:ext cx="467360" cy="259080"/>
    <xdr:sp macro="" textlink="">
      <xdr:nvSpPr>
        <xdr:cNvPr id="616" name="n_2mainValue【保健センター・保健所】&#10;一人当たり面積">
          <a:extLst>
            <a:ext uri="{FF2B5EF4-FFF2-40B4-BE49-F238E27FC236}">
              <a16:creationId xmlns:a16="http://schemas.microsoft.com/office/drawing/2014/main" id="{CC70DDFA-2033-4443-880E-5D05E67E8543}"/>
            </a:ext>
          </a:extLst>
        </xdr:cNvPr>
        <xdr:cNvSpPr txBox="1"/>
      </xdr:nvSpPr>
      <xdr:spPr>
        <a:xfrm>
          <a:off x="17776190" y="10554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163195</xdr:rowOff>
    </xdr:from>
    <xdr:ext cx="467360" cy="259080"/>
    <xdr:sp macro="" textlink="">
      <xdr:nvSpPr>
        <xdr:cNvPr id="617" name="n_3mainValue【保健センター・保健所】&#10;一人当たり面積">
          <a:extLst>
            <a:ext uri="{FF2B5EF4-FFF2-40B4-BE49-F238E27FC236}">
              <a16:creationId xmlns:a16="http://schemas.microsoft.com/office/drawing/2014/main" id="{7BCCA5CE-523A-4218-9094-86B33E7D4413}"/>
            </a:ext>
          </a:extLst>
        </xdr:cNvPr>
        <xdr:cNvSpPr txBox="1"/>
      </xdr:nvSpPr>
      <xdr:spPr>
        <a:xfrm>
          <a:off x="17001490" y="10556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167640</xdr:rowOff>
    </xdr:from>
    <xdr:ext cx="467360" cy="256540"/>
    <xdr:sp macro="" textlink="">
      <xdr:nvSpPr>
        <xdr:cNvPr id="618" name="n_4mainValue【保健センター・保健所】&#10;一人当たり面積">
          <a:extLst>
            <a:ext uri="{FF2B5EF4-FFF2-40B4-BE49-F238E27FC236}">
              <a16:creationId xmlns:a16="http://schemas.microsoft.com/office/drawing/2014/main" id="{B2FBFBDA-AD80-4D74-9983-58A0A7D54D5C}"/>
            </a:ext>
          </a:extLst>
        </xdr:cNvPr>
        <xdr:cNvSpPr txBox="1"/>
      </xdr:nvSpPr>
      <xdr:spPr>
        <a:xfrm>
          <a:off x="16226790" y="10561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C95E0730-BF5D-4F47-B235-497F2858828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A1E2DA0B-CCAD-4F23-BCA6-D7E7E03AC076}"/>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E3D28CDA-2208-4C77-AB87-C9BB2B823C5D}"/>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2D4A4082-8E4F-4592-A26B-194904A7AC2A}"/>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BA81CE40-610C-4B3A-9B3B-50E7EF3818C7}"/>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D2EE7560-9AF9-4E49-A76C-267615408F38}"/>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906DC36B-0E93-4153-B231-C9F6E892BA53}"/>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AD98254D-AE51-4591-827F-A69CF9AF4276}"/>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27" name="テキスト ボックス 626">
          <a:extLst>
            <a:ext uri="{FF2B5EF4-FFF2-40B4-BE49-F238E27FC236}">
              <a16:creationId xmlns:a16="http://schemas.microsoft.com/office/drawing/2014/main" id="{89C5B6B1-25DF-4444-BA05-9978F56BFA20}"/>
            </a:ext>
          </a:extLst>
        </xdr:cNvPr>
        <xdr:cNvSpPr txBox="1"/>
      </xdr:nvSpPr>
      <xdr:spPr>
        <a:xfrm>
          <a:off x="10922000" y="1248156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609AFD7F-F9DE-4C7D-AFB6-FD4FDE1F6264}"/>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629" name="テキスト ボックス 628">
          <a:extLst>
            <a:ext uri="{FF2B5EF4-FFF2-40B4-BE49-F238E27FC236}">
              <a16:creationId xmlns:a16="http://schemas.microsoft.com/office/drawing/2014/main" id="{ADD2D0B8-BFCA-46A0-9A3E-4A70CE0181C0}"/>
            </a:ext>
          </a:extLst>
        </xdr:cNvPr>
        <xdr:cNvSpPr txBox="1"/>
      </xdr:nvSpPr>
      <xdr:spPr>
        <a:xfrm>
          <a:off x="10561320" y="14762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0" name="直線コネクタ 629">
          <a:extLst>
            <a:ext uri="{FF2B5EF4-FFF2-40B4-BE49-F238E27FC236}">
              <a16:creationId xmlns:a16="http://schemas.microsoft.com/office/drawing/2014/main" id="{1B149263-C412-4C06-AA1A-0CC5A9EC22FE}"/>
            </a:ext>
          </a:extLst>
        </xdr:cNvPr>
        <xdr:cNvCxnSpPr/>
      </xdr:nvCxnSpPr>
      <xdr:spPr>
        <a:xfrm>
          <a:off x="10960100" y="145859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631" name="テキスト ボックス 630">
          <a:extLst>
            <a:ext uri="{FF2B5EF4-FFF2-40B4-BE49-F238E27FC236}">
              <a16:creationId xmlns:a16="http://schemas.microsoft.com/office/drawing/2014/main" id="{A8B5E719-1AFC-4877-B7F4-0AB459B50E9C}"/>
            </a:ext>
          </a:extLst>
        </xdr:cNvPr>
        <xdr:cNvSpPr txBox="1"/>
      </xdr:nvSpPr>
      <xdr:spPr>
        <a:xfrm>
          <a:off x="10561320" y="144437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2" name="直線コネクタ 631">
          <a:extLst>
            <a:ext uri="{FF2B5EF4-FFF2-40B4-BE49-F238E27FC236}">
              <a16:creationId xmlns:a16="http://schemas.microsoft.com/office/drawing/2014/main" id="{848EFC14-5F64-4E04-B503-0AA9FAFE2D68}"/>
            </a:ext>
          </a:extLst>
        </xdr:cNvPr>
        <xdr:cNvCxnSpPr/>
      </xdr:nvCxnSpPr>
      <xdr:spPr>
        <a:xfrm>
          <a:off x="10960100" y="1426273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633" name="テキスト ボックス 632">
          <a:extLst>
            <a:ext uri="{FF2B5EF4-FFF2-40B4-BE49-F238E27FC236}">
              <a16:creationId xmlns:a16="http://schemas.microsoft.com/office/drawing/2014/main" id="{01B829A8-5FD9-40F5-AE08-D3FC6417BB26}"/>
            </a:ext>
          </a:extLst>
        </xdr:cNvPr>
        <xdr:cNvSpPr txBox="1"/>
      </xdr:nvSpPr>
      <xdr:spPr>
        <a:xfrm>
          <a:off x="10602595" y="1412430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4" name="直線コネクタ 633">
          <a:extLst>
            <a:ext uri="{FF2B5EF4-FFF2-40B4-BE49-F238E27FC236}">
              <a16:creationId xmlns:a16="http://schemas.microsoft.com/office/drawing/2014/main" id="{2849202D-8268-4833-A66A-B604E745C1AB}"/>
            </a:ext>
          </a:extLst>
        </xdr:cNvPr>
        <xdr:cNvCxnSpPr/>
      </xdr:nvCxnSpPr>
      <xdr:spPr>
        <a:xfrm>
          <a:off x="10960100" y="139439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5" name="テキスト ボックス 634">
          <a:extLst>
            <a:ext uri="{FF2B5EF4-FFF2-40B4-BE49-F238E27FC236}">
              <a16:creationId xmlns:a16="http://schemas.microsoft.com/office/drawing/2014/main" id="{969E0EC1-5F5C-4C92-8548-58BF094342F4}"/>
            </a:ext>
          </a:extLst>
        </xdr:cNvPr>
        <xdr:cNvSpPr txBox="1"/>
      </xdr:nvSpPr>
      <xdr:spPr>
        <a:xfrm>
          <a:off x="10602595" y="1380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6" name="直線コネクタ 635">
          <a:extLst>
            <a:ext uri="{FF2B5EF4-FFF2-40B4-BE49-F238E27FC236}">
              <a16:creationId xmlns:a16="http://schemas.microsoft.com/office/drawing/2014/main" id="{3BB0408C-AC8A-472A-9D9A-79DD8087C26D}"/>
            </a:ext>
          </a:extLst>
        </xdr:cNvPr>
        <xdr:cNvCxnSpPr/>
      </xdr:nvCxnSpPr>
      <xdr:spPr>
        <a:xfrm>
          <a:off x="10960100" y="136251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637" name="テキスト ボックス 636">
          <a:extLst>
            <a:ext uri="{FF2B5EF4-FFF2-40B4-BE49-F238E27FC236}">
              <a16:creationId xmlns:a16="http://schemas.microsoft.com/office/drawing/2014/main" id="{3B71289F-E90E-4C65-A8F0-20E3B1A6E337}"/>
            </a:ext>
          </a:extLst>
        </xdr:cNvPr>
        <xdr:cNvSpPr txBox="1"/>
      </xdr:nvSpPr>
      <xdr:spPr>
        <a:xfrm>
          <a:off x="10602595" y="134867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38" name="直線コネクタ 637">
          <a:extLst>
            <a:ext uri="{FF2B5EF4-FFF2-40B4-BE49-F238E27FC236}">
              <a16:creationId xmlns:a16="http://schemas.microsoft.com/office/drawing/2014/main" id="{02A8B5B5-9E19-43B6-B9F5-25691AC9008F}"/>
            </a:ext>
          </a:extLst>
        </xdr:cNvPr>
        <xdr:cNvCxnSpPr/>
      </xdr:nvCxnSpPr>
      <xdr:spPr>
        <a:xfrm>
          <a:off x="10960100" y="133070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39" name="テキスト ボックス 638">
          <a:extLst>
            <a:ext uri="{FF2B5EF4-FFF2-40B4-BE49-F238E27FC236}">
              <a16:creationId xmlns:a16="http://schemas.microsoft.com/office/drawing/2014/main" id="{B83D7B84-E5F4-4A11-823F-FC2C02802258}"/>
            </a:ext>
          </a:extLst>
        </xdr:cNvPr>
        <xdr:cNvSpPr txBox="1"/>
      </xdr:nvSpPr>
      <xdr:spPr>
        <a:xfrm>
          <a:off x="10602595" y="1316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0" name="直線コネクタ 639">
          <a:extLst>
            <a:ext uri="{FF2B5EF4-FFF2-40B4-BE49-F238E27FC236}">
              <a16:creationId xmlns:a16="http://schemas.microsoft.com/office/drawing/2014/main" id="{F2DC44C5-8FE7-4B30-8B7A-46B8119E091E}"/>
            </a:ext>
          </a:extLst>
        </xdr:cNvPr>
        <xdr:cNvCxnSpPr/>
      </xdr:nvCxnSpPr>
      <xdr:spPr>
        <a:xfrm>
          <a:off x="10960100" y="129870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641" name="テキスト ボックス 640">
          <a:extLst>
            <a:ext uri="{FF2B5EF4-FFF2-40B4-BE49-F238E27FC236}">
              <a16:creationId xmlns:a16="http://schemas.microsoft.com/office/drawing/2014/main" id="{0A74E7A8-CA73-4918-BACA-DDE49ECFB3B1}"/>
            </a:ext>
          </a:extLst>
        </xdr:cNvPr>
        <xdr:cNvSpPr txBox="1"/>
      </xdr:nvSpPr>
      <xdr:spPr>
        <a:xfrm>
          <a:off x="10666730" y="1284859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97FF7C2F-6F8A-4498-AA5B-CBC7EB54EE9C}"/>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5D2BE0E6-B9F6-4801-AD91-8F448B12CD21}"/>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15240</xdr:rowOff>
    </xdr:from>
    <xdr:to>
      <xdr:col>85</xdr:col>
      <xdr:colOff>126365</xdr:colOff>
      <xdr:row>86</xdr:row>
      <xdr:rowOff>168910</xdr:rowOff>
    </xdr:to>
    <xdr:cxnSp macro="">
      <xdr:nvCxnSpPr>
        <xdr:cNvPr id="644" name="直線コネクタ 643">
          <a:extLst>
            <a:ext uri="{FF2B5EF4-FFF2-40B4-BE49-F238E27FC236}">
              <a16:creationId xmlns:a16="http://schemas.microsoft.com/office/drawing/2014/main" id="{E09A5437-750E-458F-A71F-72D484EDD168}"/>
            </a:ext>
          </a:extLst>
        </xdr:cNvPr>
        <xdr:cNvCxnSpPr/>
      </xdr:nvCxnSpPr>
      <xdr:spPr>
        <a:xfrm flipV="1">
          <a:off x="14375765" y="1309116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45" name="【消防施設】&#10;有形固定資産減価償却率最小値テキスト">
          <a:extLst>
            <a:ext uri="{FF2B5EF4-FFF2-40B4-BE49-F238E27FC236}">
              <a16:creationId xmlns:a16="http://schemas.microsoft.com/office/drawing/2014/main" id="{0441488F-C463-4552-ABA9-AC034164A53C}"/>
            </a:ext>
          </a:extLst>
        </xdr:cNvPr>
        <xdr:cNvSpPr txBox="1"/>
      </xdr:nvSpPr>
      <xdr:spPr>
        <a:xfrm>
          <a:off x="14414500" y="1458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46" name="直線コネクタ 645">
          <a:extLst>
            <a:ext uri="{FF2B5EF4-FFF2-40B4-BE49-F238E27FC236}">
              <a16:creationId xmlns:a16="http://schemas.microsoft.com/office/drawing/2014/main" id="{BBF2B689-BAED-44D0-9472-8E2F04DD788B}"/>
            </a:ext>
          </a:extLst>
        </xdr:cNvPr>
        <xdr:cNvCxnSpPr/>
      </xdr:nvCxnSpPr>
      <xdr:spPr>
        <a:xfrm>
          <a:off x="14287500" y="14585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133350</xdr:rowOff>
    </xdr:from>
    <xdr:ext cx="340360" cy="256540"/>
    <xdr:sp macro="" textlink="">
      <xdr:nvSpPr>
        <xdr:cNvPr id="647" name="【消防施設】&#10;有形固定資産減価償却率最大値テキスト">
          <a:extLst>
            <a:ext uri="{FF2B5EF4-FFF2-40B4-BE49-F238E27FC236}">
              <a16:creationId xmlns:a16="http://schemas.microsoft.com/office/drawing/2014/main" id="{B57FB40A-5AD4-4E95-9A6F-4AE997C28269}"/>
            </a:ext>
          </a:extLst>
        </xdr:cNvPr>
        <xdr:cNvSpPr txBox="1"/>
      </xdr:nvSpPr>
      <xdr:spPr>
        <a:xfrm>
          <a:off x="14414500" y="1287399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15240</xdr:rowOff>
    </xdr:from>
    <xdr:to>
      <xdr:col>86</xdr:col>
      <xdr:colOff>25400</xdr:colOff>
      <xdr:row>78</xdr:row>
      <xdr:rowOff>15240</xdr:rowOff>
    </xdr:to>
    <xdr:cxnSp macro="">
      <xdr:nvCxnSpPr>
        <xdr:cNvPr id="648" name="直線コネクタ 647">
          <a:extLst>
            <a:ext uri="{FF2B5EF4-FFF2-40B4-BE49-F238E27FC236}">
              <a16:creationId xmlns:a16="http://schemas.microsoft.com/office/drawing/2014/main" id="{DE340711-F3A9-4F13-B92D-EE5D74FCC363}"/>
            </a:ext>
          </a:extLst>
        </xdr:cNvPr>
        <xdr:cNvCxnSpPr/>
      </xdr:nvCxnSpPr>
      <xdr:spPr>
        <a:xfrm>
          <a:off x="14287500" y="13091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111125</xdr:rowOff>
    </xdr:from>
    <xdr:ext cx="405130" cy="256540"/>
    <xdr:sp macro="" textlink="">
      <xdr:nvSpPr>
        <xdr:cNvPr id="649" name="【消防施設】&#10;有形固定資産減価償却率平均値テキスト">
          <a:extLst>
            <a:ext uri="{FF2B5EF4-FFF2-40B4-BE49-F238E27FC236}">
              <a16:creationId xmlns:a16="http://schemas.microsoft.com/office/drawing/2014/main" id="{406CC7A4-6F61-48AD-B432-A99F12A2978D}"/>
            </a:ext>
          </a:extLst>
        </xdr:cNvPr>
        <xdr:cNvSpPr txBox="1"/>
      </xdr:nvSpPr>
      <xdr:spPr>
        <a:xfrm>
          <a:off x="14414500" y="138576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132715</xdr:rowOff>
    </xdr:from>
    <xdr:to>
      <xdr:col>85</xdr:col>
      <xdr:colOff>177800</xdr:colOff>
      <xdr:row>83</xdr:row>
      <xdr:rowOff>63500</xdr:rowOff>
    </xdr:to>
    <xdr:sp macro="" textlink="">
      <xdr:nvSpPr>
        <xdr:cNvPr id="650" name="フローチャート: 判断 649">
          <a:extLst>
            <a:ext uri="{FF2B5EF4-FFF2-40B4-BE49-F238E27FC236}">
              <a16:creationId xmlns:a16="http://schemas.microsoft.com/office/drawing/2014/main" id="{194500E1-66A2-4A47-8897-120CF0E7D63F}"/>
            </a:ext>
          </a:extLst>
        </xdr:cNvPr>
        <xdr:cNvSpPr/>
      </xdr:nvSpPr>
      <xdr:spPr>
        <a:xfrm>
          <a:off x="14325600" y="13879195"/>
          <a:ext cx="939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109855</xdr:rowOff>
    </xdr:from>
    <xdr:to>
      <xdr:col>81</xdr:col>
      <xdr:colOff>101600</xdr:colOff>
      <xdr:row>83</xdr:row>
      <xdr:rowOff>40640</xdr:rowOff>
    </xdr:to>
    <xdr:sp macro="" textlink="">
      <xdr:nvSpPr>
        <xdr:cNvPr id="651" name="フローチャート: 判断 650">
          <a:extLst>
            <a:ext uri="{FF2B5EF4-FFF2-40B4-BE49-F238E27FC236}">
              <a16:creationId xmlns:a16="http://schemas.microsoft.com/office/drawing/2014/main" id="{9511162B-15EE-4018-AF65-70754F21C61E}"/>
            </a:ext>
          </a:extLst>
        </xdr:cNvPr>
        <xdr:cNvSpPr/>
      </xdr:nvSpPr>
      <xdr:spPr>
        <a:xfrm>
          <a:off x="13578840" y="138563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119380</xdr:rowOff>
    </xdr:from>
    <xdr:to>
      <xdr:col>76</xdr:col>
      <xdr:colOff>165100</xdr:colOff>
      <xdr:row>83</xdr:row>
      <xdr:rowOff>49530</xdr:rowOff>
    </xdr:to>
    <xdr:sp macro="" textlink="">
      <xdr:nvSpPr>
        <xdr:cNvPr id="652" name="フローチャート: 判断 651">
          <a:extLst>
            <a:ext uri="{FF2B5EF4-FFF2-40B4-BE49-F238E27FC236}">
              <a16:creationId xmlns:a16="http://schemas.microsoft.com/office/drawing/2014/main" id="{8A55A2CC-8765-40C5-ADA8-A9D675FDD985}"/>
            </a:ext>
          </a:extLst>
        </xdr:cNvPr>
        <xdr:cNvSpPr/>
      </xdr:nvSpPr>
      <xdr:spPr>
        <a:xfrm>
          <a:off x="12804140" y="13865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127635</xdr:rowOff>
    </xdr:from>
    <xdr:to>
      <xdr:col>72</xdr:col>
      <xdr:colOff>38100</xdr:colOff>
      <xdr:row>83</xdr:row>
      <xdr:rowOff>57785</xdr:rowOff>
    </xdr:to>
    <xdr:sp macro="" textlink="">
      <xdr:nvSpPr>
        <xdr:cNvPr id="653" name="フローチャート: 判断 652">
          <a:extLst>
            <a:ext uri="{FF2B5EF4-FFF2-40B4-BE49-F238E27FC236}">
              <a16:creationId xmlns:a16="http://schemas.microsoft.com/office/drawing/2014/main" id="{DF304529-44FA-40C5-9FF2-493FE49C68AA}"/>
            </a:ext>
          </a:extLst>
        </xdr:cNvPr>
        <xdr:cNvSpPr/>
      </xdr:nvSpPr>
      <xdr:spPr>
        <a:xfrm>
          <a:off x="12029440" y="13874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42545</xdr:rowOff>
    </xdr:from>
    <xdr:to>
      <xdr:col>67</xdr:col>
      <xdr:colOff>101600</xdr:colOff>
      <xdr:row>83</xdr:row>
      <xdr:rowOff>144145</xdr:rowOff>
    </xdr:to>
    <xdr:sp macro="" textlink="">
      <xdr:nvSpPr>
        <xdr:cNvPr id="654" name="フローチャート: 判断 653">
          <a:extLst>
            <a:ext uri="{FF2B5EF4-FFF2-40B4-BE49-F238E27FC236}">
              <a16:creationId xmlns:a16="http://schemas.microsoft.com/office/drawing/2014/main" id="{86A3AE2C-F783-4818-A38E-A6014AF615E8}"/>
            </a:ext>
          </a:extLst>
        </xdr:cNvPr>
        <xdr:cNvSpPr/>
      </xdr:nvSpPr>
      <xdr:spPr>
        <a:xfrm>
          <a:off x="1123188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564A097F-2B60-424A-9AF9-C907921233BE}"/>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C796C64F-8B92-4270-A371-EA513E440458}"/>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28087849-D0A3-42AC-A5CA-F38E23FFF985}"/>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8" name="テキスト ボックス 657">
          <a:extLst>
            <a:ext uri="{FF2B5EF4-FFF2-40B4-BE49-F238E27FC236}">
              <a16:creationId xmlns:a16="http://schemas.microsoft.com/office/drawing/2014/main" id="{541C4B21-0ABF-4005-AFCA-D2FF5162DB4F}"/>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9" name="テキスト ボックス 658">
          <a:extLst>
            <a:ext uri="{FF2B5EF4-FFF2-40B4-BE49-F238E27FC236}">
              <a16:creationId xmlns:a16="http://schemas.microsoft.com/office/drawing/2014/main" id="{6F75DA6D-F06D-4463-B0B2-DB068C649CCE}"/>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67310</xdr:rowOff>
    </xdr:from>
    <xdr:to>
      <xdr:col>85</xdr:col>
      <xdr:colOff>177800</xdr:colOff>
      <xdr:row>82</xdr:row>
      <xdr:rowOff>168910</xdr:rowOff>
    </xdr:to>
    <xdr:sp macro="" textlink="">
      <xdr:nvSpPr>
        <xdr:cNvPr id="660" name="楕円 659">
          <a:extLst>
            <a:ext uri="{FF2B5EF4-FFF2-40B4-BE49-F238E27FC236}">
              <a16:creationId xmlns:a16="http://schemas.microsoft.com/office/drawing/2014/main" id="{D6426FB5-F52A-4529-82F8-4EEE049D7773}"/>
            </a:ext>
          </a:extLst>
        </xdr:cNvPr>
        <xdr:cNvSpPr/>
      </xdr:nvSpPr>
      <xdr:spPr>
        <a:xfrm>
          <a:off x="14325600" y="138137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90170</xdr:rowOff>
    </xdr:from>
    <xdr:ext cx="405130" cy="259080"/>
    <xdr:sp macro="" textlink="">
      <xdr:nvSpPr>
        <xdr:cNvPr id="661" name="【消防施設】&#10;有形固定資産減価償却率該当値テキスト">
          <a:extLst>
            <a:ext uri="{FF2B5EF4-FFF2-40B4-BE49-F238E27FC236}">
              <a16:creationId xmlns:a16="http://schemas.microsoft.com/office/drawing/2014/main" id="{E577AC74-01FF-43CD-93A1-2EAD3B694517}"/>
            </a:ext>
          </a:extLst>
        </xdr:cNvPr>
        <xdr:cNvSpPr txBox="1"/>
      </xdr:nvSpPr>
      <xdr:spPr>
        <a:xfrm>
          <a:off x="14414500" y="1366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12065</xdr:rowOff>
    </xdr:from>
    <xdr:to>
      <xdr:col>81</xdr:col>
      <xdr:colOff>101600</xdr:colOff>
      <xdr:row>82</xdr:row>
      <xdr:rowOff>113665</xdr:rowOff>
    </xdr:to>
    <xdr:sp macro="" textlink="">
      <xdr:nvSpPr>
        <xdr:cNvPr id="662" name="楕円 661">
          <a:extLst>
            <a:ext uri="{FF2B5EF4-FFF2-40B4-BE49-F238E27FC236}">
              <a16:creationId xmlns:a16="http://schemas.microsoft.com/office/drawing/2014/main" id="{FF8D97D3-90AD-46D7-B17D-2397F79F796C}"/>
            </a:ext>
          </a:extLst>
        </xdr:cNvPr>
        <xdr:cNvSpPr/>
      </xdr:nvSpPr>
      <xdr:spPr>
        <a:xfrm>
          <a:off x="1357884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63500</xdr:rowOff>
    </xdr:from>
    <xdr:to>
      <xdr:col>85</xdr:col>
      <xdr:colOff>127000</xdr:colOff>
      <xdr:row>82</xdr:row>
      <xdr:rowOff>118110</xdr:rowOff>
    </xdr:to>
    <xdr:cxnSp macro="">
      <xdr:nvCxnSpPr>
        <xdr:cNvPr id="663" name="直線コネクタ 662">
          <a:extLst>
            <a:ext uri="{FF2B5EF4-FFF2-40B4-BE49-F238E27FC236}">
              <a16:creationId xmlns:a16="http://schemas.microsoft.com/office/drawing/2014/main" id="{E10023D3-BF30-4E35-B2EB-D9EFD3C399FB}"/>
            </a:ext>
          </a:extLst>
        </xdr:cNvPr>
        <xdr:cNvCxnSpPr/>
      </xdr:nvCxnSpPr>
      <xdr:spPr>
        <a:xfrm>
          <a:off x="13629640" y="13809980"/>
          <a:ext cx="7467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127635</xdr:rowOff>
    </xdr:from>
    <xdr:to>
      <xdr:col>76</xdr:col>
      <xdr:colOff>165100</xdr:colOff>
      <xdr:row>82</xdr:row>
      <xdr:rowOff>57785</xdr:rowOff>
    </xdr:to>
    <xdr:sp macro="" textlink="">
      <xdr:nvSpPr>
        <xdr:cNvPr id="664" name="楕円 663">
          <a:extLst>
            <a:ext uri="{FF2B5EF4-FFF2-40B4-BE49-F238E27FC236}">
              <a16:creationId xmlns:a16="http://schemas.microsoft.com/office/drawing/2014/main" id="{91BEF711-9C84-4E07-8DF4-4FCD61822F3B}"/>
            </a:ext>
          </a:extLst>
        </xdr:cNvPr>
        <xdr:cNvSpPr/>
      </xdr:nvSpPr>
      <xdr:spPr>
        <a:xfrm>
          <a:off x="12804140" y="13706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6985</xdr:rowOff>
    </xdr:from>
    <xdr:to>
      <xdr:col>81</xdr:col>
      <xdr:colOff>50800</xdr:colOff>
      <xdr:row>82</xdr:row>
      <xdr:rowOff>63500</xdr:rowOff>
    </xdr:to>
    <xdr:cxnSp macro="">
      <xdr:nvCxnSpPr>
        <xdr:cNvPr id="665" name="直線コネクタ 664">
          <a:extLst>
            <a:ext uri="{FF2B5EF4-FFF2-40B4-BE49-F238E27FC236}">
              <a16:creationId xmlns:a16="http://schemas.microsoft.com/office/drawing/2014/main" id="{BD4034F6-06F3-4663-83B5-431FA24FDB16}"/>
            </a:ext>
          </a:extLst>
        </xdr:cNvPr>
        <xdr:cNvCxnSpPr/>
      </xdr:nvCxnSpPr>
      <xdr:spPr>
        <a:xfrm>
          <a:off x="12854940" y="13753465"/>
          <a:ext cx="7747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69215</xdr:rowOff>
    </xdr:from>
    <xdr:to>
      <xdr:col>72</xdr:col>
      <xdr:colOff>38100</xdr:colOff>
      <xdr:row>81</xdr:row>
      <xdr:rowOff>170815</xdr:rowOff>
    </xdr:to>
    <xdr:sp macro="" textlink="">
      <xdr:nvSpPr>
        <xdr:cNvPr id="666" name="楕円 665">
          <a:extLst>
            <a:ext uri="{FF2B5EF4-FFF2-40B4-BE49-F238E27FC236}">
              <a16:creationId xmlns:a16="http://schemas.microsoft.com/office/drawing/2014/main" id="{7CB20721-BB8E-4798-96FA-39EEC112AF98}"/>
            </a:ext>
          </a:extLst>
        </xdr:cNvPr>
        <xdr:cNvSpPr/>
      </xdr:nvSpPr>
      <xdr:spPr>
        <a:xfrm>
          <a:off x="12029440" y="13648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120650</xdr:rowOff>
    </xdr:from>
    <xdr:to>
      <xdr:col>76</xdr:col>
      <xdr:colOff>114300</xdr:colOff>
      <xdr:row>82</xdr:row>
      <xdr:rowOff>6985</xdr:rowOff>
    </xdr:to>
    <xdr:cxnSp macro="">
      <xdr:nvCxnSpPr>
        <xdr:cNvPr id="667" name="直線コネクタ 666">
          <a:extLst>
            <a:ext uri="{FF2B5EF4-FFF2-40B4-BE49-F238E27FC236}">
              <a16:creationId xmlns:a16="http://schemas.microsoft.com/office/drawing/2014/main" id="{6619725C-58C9-4990-9548-396110374C4E}"/>
            </a:ext>
          </a:extLst>
        </xdr:cNvPr>
        <xdr:cNvCxnSpPr/>
      </xdr:nvCxnSpPr>
      <xdr:spPr>
        <a:xfrm>
          <a:off x="12072620" y="13699490"/>
          <a:ext cx="7823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59055</xdr:rowOff>
    </xdr:from>
    <xdr:to>
      <xdr:col>67</xdr:col>
      <xdr:colOff>101600</xdr:colOff>
      <xdr:row>82</xdr:row>
      <xdr:rowOff>160655</xdr:rowOff>
    </xdr:to>
    <xdr:sp macro="" textlink="">
      <xdr:nvSpPr>
        <xdr:cNvPr id="668" name="楕円 667">
          <a:extLst>
            <a:ext uri="{FF2B5EF4-FFF2-40B4-BE49-F238E27FC236}">
              <a16:creationId xmlns:a16="http://schemas.microsoft.com/office/drawing/2014/main" id="{E5163E7D-A5AB-4023-95FA-1991DB44AB0E}"/>
            </a:ext>
          </a:extLst>
        </xdr:cNvPr>
        <xdr:cNvSpPr/>
      </xdr:nvSpPr>
      <xdr:spPr>
        <a:xfrm>
          <a:off x="11231880" y="138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120650</xdr:rowOff>
    </xdr:from>
    <xdr:to>
      <xdr:col>71</xdr:col>
      <xdr:colOff>177800</xdr:colOff>
      <xdr:row>82</xdr:row>
      <xdr:rowOff>109855</xdr:rowOff>
    </xdr:to>
    <xdr:cxnSp macro="">
      <xdr:nvCxnSpPr>
        <xdr:cNvPr id="669" name="直線コネクタ 668">
          <a:extLst>
            <a:ext uri="{FF2B5EF4-FFF2-40B4-BE49-F238E27FC236}">
              <a16:creationId xmlns:a16="http://schemas.microsoft.com/office/drawing/2014/main" id="{1CC8F3DB-3879-4455-A082-95F957574A5D}"/>
            </a:ext>
          </a:extLst>
        </xdr:cNvPr>
        <xdr:cNvCxnSpPr/>
      </xdr:nvCxnSpPr>
      <xdr:spPr>
        <a:xfrm flipV="1">
          <a:off x="11282680" y="13699490"/>
          <a:ext cx="78994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31115</xdr:rowOff>
    </xdr:from>
    <xdr:ext cx="405130" cy="256540"/>
    <xdr:sp macro="" textlink="">
      <xdr:nvSpPr>
        <xdr:cNvPr id="670" name="n_1aveValue【消防施設】&#10;有形固定資産減価償却率">
          <a:extLst>
            <a:ext uri="{FF2B5EF4-FFF2-40B4-BE49-F238E27FC236}">
              <a16:creationId xmlns:a16="http://schemas.microsoft.com/office/drawing/2014/main" id="{269C8744-AFB3-46FB-8B8D-EA3F80374FAE}"/>
            </a:ext>
          </a:extLst>
        </xdr:cNvPr>
        <xdr:cNvSpPr txBox="1"/>
      </xdr:nvSpPr>
      <xdr:spPr>
        <a:xfrm>
          <a:off x="13437235" y="139452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40640</xdr:rowOff>
    </xdr:from>
    <xdr:ext cx="402590" cy="256540"/>
    <xdr:sp macro="" textlink="">
      <xdr:nvSpPr>
        <xdr:cNvPr id="671" name="n_2aveValue【消防施設】&#10;有形固定資産減価償却率">
          <a:extLst>
            <a:ext uri="{FF2B5EF4-FFF2-40B4-BE49-F238E27FC236}">
              <a16:creationId xmlns:a16="http://schemas.microsoft.com/office/drawing/2014/main" id="{D1355C28-F3F1-41A1-B195-104BAF229D72}"/>
            </a:ext>
          </a:extLst>
        </xdr:cNvPr>
        <xdr:cNvSpPr txBox="1"/>
      </xdr:nvSpPr>
      <xdr:spPr>
        <a:xfrm>
          <a:off x="12675235" y="13954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48895</xdr:rowOff>
    </xdr:from>
    <xdr:ext cx="402590" cy="259080"/>
    <xdr:sp macro="" textlink="">
      <xdr:nvSpPr>
        <xdr:cNvPr id="672" name="n_3aveValue【消防施設】&#10;有形固定資産減価償却率">
          <a:extLst>
            <a:ext uri="{FF2B5EF4-FFF2-40B4-BE49-F238E27FC236}">
              <a16:creationId xmlns:a16="http://schemas.microsoft.com/office/drawing/2014/main" id="{23F2BDF9-A1C7-428A-9541-BE0506B0FBA7}"/>
            </a:ext>
          </a:extLst>
        </xdr:cNvPr>
        <xdr:cNvSpPr txBox="1"/>
      </xdr:nvSpPr>
      <xdr:spPr>
        <a:xfrm>
          <a:off x="11900535" y="13963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135255</xdr:rowOff>
    </xdr:from>
    <xdr:ext cx="402590" cy="256540"/>
    <xdr:sp macro="" textlink="">
      <xdr:nvSpPr>
        <xdr:cNvPr id="673" name="n_4aveValue【消防施設】&#10;有形固定資産減価償却率">
          <a:extLst>
            <a:ext uri="{FF2B5EF4-FFF2-40B4-BE49-F238E27FC236}">
              <a16:creationId xmlns:a16="http://schemas.microsoft.com/office/drawing/2014/main" id="{EE85AA4D-C4E6-4BE5-BBA8-4E4604AAC0EF}"/>
            </a:ext>
          </a:extLst>
        </xdr:cNvPr>
        <xdr:cNvSpPr txBox="1"/>
      </xdr:nvSpPr>
      <xdr:spPr>
        <a:xfrm>
          <a:off x="11102975" y="140493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130175</xdr:rowOff>
    </xdr:from>
    <xdr:ext cx="405130" cy="259080"/>
    <xdr:sp macro="" textlink="">
      <xdr:nvSpPr>
        <xdr:cNvPr id="674" name="n_1mainValue【消防施設】&#10;有形固定資産減価償却率">
          <a:extLst>
            <a:ext uri="{FF2B5EF4-FFF2-40B4-BE49-F238E27FC236}">
              <a16:creationId xmlns:a16="http://schemas.microsoft.com/office/drawing/2014/main" id="{58D5366B-8632-4457-9C59-C32C450D2D3D}"/>
            </a:ext>
          </a:extLst>
        </xdr:cNvPr>
        <xdr:cNvSpPr txBox="1"/>
      </xdr:nvSpPr>
      <xdr:spPr>
        <a:xfrm>
          <a:off x="13437235" y="13541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74930</xdr:rowOff>
    </xdr:from>
    <xdr:ext cx="402590" cy="256540"/>
    <xdr:sp macro="" textlink="">
      <xdr:nvSpPr>
        <xdr:cNvPr id="675" name="n_2mainValue【消防施設】&#10;有形固定資産減価償却率">
          <a:extLst>
            <a:ext uri="{FF2B5EF4-FFF2-40B4-BE49-F238E27FC236}">
              <a16:creationId xmlns:a16="http://schemas.microsoft.com/office/drawing/2014/main" id="{507AA3CA-2FBB-467E-AE9F-0D1518733530}"/>
            </a:ext>
          </a:extLst>
        </xdr:cNvPr>
        <xdr:cNvSpPr txBox="1"/>
      </xdr:nvSpPr>
      <xdr:spPr>
        <a:xfrm>
          <a:off x="12675235" y="13486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15875</xdr:rowOff>
    </xdr:from>
    <xdr:ext cx="402590" cy="259080"/>
    <xdr:sp macro="" textlink="">
      <xdr:nvSpPr>
        <xdr:cNvPr id="676" name="n_3mainValue【消防施設】&#10;有形固定資産減価償却率">
          <a:extLst>
            <a:ext uri="{FF2B5EF4-FFF2-40B4-BE49-F238E27FC236}">
              <a16:creationId xmlns:a16="http://schemas.microsoft.com/office/drawing/2014/main" id="{75835512-AD62-4C21-9345-3792BC0FA44D}"/>
            </a:ext>
          </a:extLst>
        </xdr:cNvPr>
        <xdr:cNvSpPr txBox="1"/>
      </xdr:nvSpPr>
      <xdr:spPr>
        <a:xfrm>
          <a:off x="11900535" y="134270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6350</xdr:rowOff>
    </xdr:from>
    <xdr:ext cx="402590" cy="256540"/>
    <xdr:sp macro="" textlink="">
      <xdr:nvSpPr>
        <xdr:cNvPr id="677" name="n_4mainValue【消防施設】&#10;有形固定資産減価償却率">
          <a:extLst>
            <a:ext uri="{FF2B5EF4-FFF2-40B4-BE49-F238E27FC236}">
              <a16:creationId xmlns:a16="http://schemas.microsoft.com/office/drawing/2014/main" id="{D407F99D-3275-4CC3-8CF3-81C71A4FBDFD}"/>
            </a:ext>
          </a:extLst>
        </xdr:cNvPr>
        <xdr:cNvSpPr txBox="1"/>
      </xdr:nvSpPr>
      <xdr:spPr>
        <a:xfrm>
          <a:off x="11102975" y="13585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1774C7AF-48D7-4926-8E84-DA5C055B705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FBFB8625-6233-4FA0-A645-272C0EFF985C}"/>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4F095B4A-D04E-44AD-8E30-5E4FFEC3CE87}"/>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FC16636B-B3BD-4D91-B40B-55BA4A79FC19}"/>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CC574B57-D9AA-4E90-89AA-FE7BC5D4EB5C}"/>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B3DA5318-33CF-40F7-93BF-EE20678EAD31}"/>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C5B5F85B-59CA-429B-9960-0586651F7395}"/>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E9008A73-C1B3-4D28-A06F-2265DC704B28}"/>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86" name="テキスト ボックス 685">
          <a:extLst>
            <a:ext uri="{FF2B5EF4-FFF2-40B4-BE49-F238E27FC236}">
              <a16:creationId xmlns:a16="http://schemas.microsoft.com/office/drawing/2014/main" id="{C4F4ECAF-B897-48C2-973D-6A3C588A7432}"/>
            </a:ext>
          </a:extLst>
        </xdr:cNvPr>
        <xdr:cNvSpPr txBox="1"/>
      </xdr:nvSpPr>
      <xdr:spPr>
        <a:xfrm>
          <a:off x="16078200" y="1248156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86A7B2F7-6CB7-4BDA-81FD-5578B55DA1C4}"/>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88" name="直線コネクタ 687">
          <a:extLst>
            <a:ext uri="{FF2B5EF4-FFF2-40B4-BE49-F238E27FC236}">
              <a16:creationId xmlns:a16="http://schemas.microsoft.com/office/drawing/2014/main" id="{21BD7779-8BA4-4D35-8D99-A39EB95F9D92}"/>
            </a:ext>
          </a:extLst>
        </xdr:cNvPr>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4820" cy="259080"/>
    <xdr:sp macro="" textlink="">
      <xdr:nvSpPr>
        <xdr:cNvPr id="689" name="テキスト ボックス 688">
          <a:extLst>
            <a:ext uri="{FF2B5EF4-FFF2-40B4-BE49-F238E27FC236}">
              <a16:creationId xmlns:a16="http://schemas.microsoft.com/office/drawing/2014/main" id="{300BDB9C-3286-444A-813A-2FF27EFBA5CC}"/>
            </a:ext>
          </a:extLst>
        </xdr:cNvPr>
        <xdr:cNvSpPr txBox="1"/>
      </xdr:nvSpPr>
      <xdr:spPr>
        <a:xfrm>
          <a:off x="15694660" y="144437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90" name="直線コネクタ 689">
          <a:extLst>
            <a:ext uri="{FF2B5EF4-FFF2-40B4-BE49-F238E27FC236}">
              <a16:creationId xmlns:a16="http://schemas.microsoft.com/office/drawing/2014/main" id="{B63853BE-8449-43B3-B839-7187AD26F417}"/>
            </a:ext>
          </a:extLst>
        </xdr:cNvPr>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4820" cy="256540"/>
    <xdr:sp macro="" textlink="">
      <xdr:nvSpPr>
        <xdr:cNvPr id="691" name="テキスト ボックス 690">
          <a:extLst>
            <a:ext uri="{FF2B5EF4-FFF2-40B4-BE49-F238E27FC236}">
              <a16:creationId xmlns:a16="http://schemas.microsoft.com/office/drawing/2014/main" id="{C2DC3762-7228-440E-852F-89417E65F7A4}"/>
            </a:ext>
          </a:extLst>
        </xdr:cNvPr>
        <xdr:cNvSpPr txBox="1"/>
      </xdr:nvSpPr>
      <xdr:spPr>
        <a:xfrm>
          <a:off x="15694660" y="1412430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2" name="直線コネクタ 691">
          <a:extLst>
            <a:ext uri="{FF2B5EF4-FFF2-40B4-BE49-F238E27FC236}">
              <a16:creationId xmlns:a16="http://schemas.microsoft.com/office/drawing/2014/main" id="{2E96F47C-448B-47AF-B875-A4DC2F4D4B71}"/>
            </a:ext>
          </a:extLst>
        </xdr:cNvPr>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4820" cy="259080"/>
    <xdr:sp macro="" textlink="">
      <xdr:nvSpPr>
        <xdr:cNvPr id="693" name="テキスト ボックス 692">
          <a:extLst>
            <a:ext uri="{FF2B5EF4-FFF2-40B4-BE49-F238E27FC236}">
              <a16:creationId xmlns:a16="http://schemas.microsoft.com/office/drawing/2014/main" id="{E5DAFEEB-4319-4296-A224-41B5F5872AB1}"/>
            </a:ext>
          </a:extLst>
        </xdr:cNvPr>
        <xdr:cNvSpPr txBox="1"/>
      </xdr:nvSpPr>
      <xdr:spPr>
        <a:xfrm>
          <a:off x="15694660" y="138055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4" name="直線コネクタ 693">
          <a:extLst>
            <a:ext uri="{FF2B5EF4-FFF2-40B4-BE49-F238E27FC236}">
              <a16:creationId xmlns:a16="http://schemas.microsoft.com/office/drawing/2014/main" id="{6F1EB70C-2063-48B8-A8E7-E1A2C3930EE8}"/>
            </a:ext>
          </a:extLst>
        </xdr:cNvPr>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4820" cy="256540"/>
    <xdr:sp macro="" textlink="">
      <xdr:nvSpPr>
        <xdr:cNvPr id="695" name="テキスト ボックス 694">
          <a:extLst>
            <a:ext uri="{FF2B5EF4-FFF2-40B4-BE49-F238E27FC236}">
              <a16:creationId xmlns:a16="http://schemas.microsoft.com/office/drawing/2014/main" id="{4462FCBB-5075-4716-A35D-368D3D76315A}"/>
            </a:ext>
          </a:extLst>
        </xdr:cNvPr>
        <xdr:cNvSpPr txBox="1"/>
      </xdr:nvSpPr>
      <xdr:spPr>
        <a:xfrm>
          <a:off x="15694660" y="134867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6" name="直線コネクタ 695">
          <a:extLst>
            <a:ext uri="{FF2B5EF4-FFF2-40B4-BE49-F238E27FC236}">
              <a16:creationId xmlns:a16="http://schemas.microsoft.com/office/drawing/2014/main" id="{07FC0D55-EB64-48CD-9A0B-6AF2F516583E}"/>
            </a:ext>
          </a:extLst>
        </xdr:cNvPr>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4820" cy="259080"/>
    <xdr:sp macro="" textlink="">
      <xdr:nvSpPr>
        <xdr:cNvPr id="697" name="テキスト ボックス 696">
          <a:extLst>
            <a:ext uri="{FF2B5EF4-FFF2-40B4-BE49-F238E27FC236}">
              <a16:creationId xmlns:a16="http://schemas.microsoft.com/office/drawing/2014/main" id="{88C3BAD4-67E0-45AB-BDF1-4291AFEB85DB}"/>
            </a:ext>
          </a:extLst>
        </xdr:cNvPr>
        <xdr:cNvSpPr txBox="1"/>
      </xdr:nvSpPr>
      <xdr:spPr>
        <a:xfrm>
          <a:off x="15694660" y="131679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98" name="直線コネクタ 697">
          <a:extLst>
            <a:ext uri="{FF2B5EF4-FFF2-40B4-BE49-F238E27FC236}">
              <a16:creationId xmlns:a16="http://schemas.microsoft.com/office/drawing/2014/main" id="{374B4285-8E32-4CCF-8AC2-8D955FF1C1C3}"/>
            </a:ext>
          </a:extLst>
        </xdr:cNvPr>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4820" cy="259080"/>
    <xdr:sp macro="" textlink="">
      <xdr:nvSpPr>
        <xdr:cNvPr id="699" name="テキスト ボックス 698">
          <a:extLst>
            <a:ext uri="{FF2B5EF4-FFF2-40B4-BE49-F238E27FC236}">
              <a16:creationId xmlns:a16="http://schemas.microsoft.com/office/drawing/2014/main" id="{AE75B643-E3C4-47E5-9008-3D840F9ABA8C}"/>
            </a:ext>
          </a:extLst>
        </xdr:cNvPr>
        <xdr:cNvSpPr txBox="1"/>
      </xdr:nvSpPr>
      <xdr:spPr>
        <a:xfrm>
          <a:off x="15694660" y="128485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90949FAF-EBBE-4515-9C23-0DFBC8767C31}"/>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01" name="テキスト ボックス 700">
          <a:extLst>
            <a:ext uri="{FF2B5EF4-FFF2-40B4-BE49-F238E27FC236}">
              <a16:creationId xmlns:a16="http://schemas.microsoft.com/office/drawing/2014/main" id="{1571C6DA-3A40-40A3-9D85-771349F70645}"/>
            </a:ext>
          </a:extLst>
        </xdr:cNvPr>
        <xdr:cNvSpPr txBox="1"/>
      </xdr:nvSpPr>
      <xdr:spPr>
        <a:xfrm>
          <a:off x="15694660" y="125298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AEA4099F-3B8E-491C-A2D1-7848A4FCFA92}"/>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41275</xdr:rowOff>
    </xdr:from>
    <xdr:to>
      <xdr:col>116</xdr:col>
      <xdr:colOff>62865</xdr:colOff>
      <xdr:row>86</xdr:row>
      <xdr:rowOff>158750</xdr:rowOff>
    </xdr:to>
    <xdr:cxnSp macro="">
      <xdr:nvCxnSpPr>
        <xdr:cNvPr id="703" name="直線コネクタ 702">
          <a:extLst>
            <a:ext uri="{FF2B5EF4-FFF2-40B4-BE49-F238E27FC236}">
              <a16:creationId xmlns:a16="http://schemas.microsoft.com/office/drawing/2014/main" id="{7C073975-0077-4288-A5CA-FA05AC49F2CE}"/>
            </a:ext>
          </a:extLst>
        </xdr:cNvPr>
        <xdr:cNvCxnSpPr/>
      </xdr:nvCxnSpPr>
      <xdr:spPr>
        <a:xfrm flipV="1">
          <a:off x="19509105" y="1311719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162560</xdr:rowOff>
    </xdr:from>
    <xdr:ext cx="469900" cy="259080"/>
    <xdr:sp macro="" textlink="">
      <xdr:nvSpPr>
        <xdr:cNvPr id="704" name="【消防施設】&#10;一人当たり面積最小値テキスト">
          <a:extLst>
            <a:ext uri="{FF2B5EF4-FFF2-40B4-BE49-F238E27FC236}">
              <a16:creationId xmlns:a16="http://schemas.microsoft.com/office/drawing/2014/main" id="{7C8808B3-F1B8-4A6A-876B-01499D45E1C0}"/>
            </a:ext>
          </a:extLst>
        </xdr:cNvPr>
        <xdr:cNvSpPr txBox="1"/>
      </xdr:nvSpPr>
      <xdr:spPr>
        <a:xfrm>
          <a:off x="19547840" y="1457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158750</xdr:rowOff>
    </xdr:from>
    <xdr:to>
      <xdr:col>116</xdr:col>
      <xdr:colOff>152400</xdr:colOff>
      <xdr:row>86</xdr:row>
      <xdr:rowOff>158750</xdr:rowOff>
    </xdr:to>
    <xdr:cxnSp macro="">
      <xdr:nvCxnSpPr>
        <xdr:cNvPr id="705" name="直線コネクタ 704">
          <a:extLst>
            <a:ext uri="{FF2B5EF4-FFF2-40B4-BE49-F238E27FC236}">
              <a16:creationId xmlns:a16="http://schemas.microsoft.com/office/drawing/2014/main" id="{A9E76B81-73A1-4B36-8442-2D89D4C373A0}"/>
            </a:ext>
          </a:extLst>
        </xdr:cNvPr>
        <xdr:cNvCxnSpPr/>
      </xdr:nvCxnSpPr>
      <xdr:spPr>
        <a:xfrm>
          <a:off x="19443700" y="145757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159385</xdr:rowOff>
    </xdr:from>
    <xdr:ext cx="469900" cy="258445"/>
    <xdr:sp macro="" textlink="">
      <xdr:nvSpPr>
        <xdr:cNvPr id="706" name="【消防施設】&#10;一人当たり面積最大値テキスト">
          <a:extLst>
            <a:ext uri="{FF2B5EF4-FFF2-40B4-BE49-F238E27FC236}">
              <a16:creationId xmlns:a16="http://schemas.microsoft.com/office/drawing/2014/main" id="{C0859985-CC07-4467-9332-E0FF4A923086}"/>
            </a:ext>
          </a:extLst>
        </xdr:cNvPr>
        <xdr:cNvSpPr txBox="1"/>
      </xdr:nvSpPr>
      <xdr:spPr>
        <a:xfrm>
          <a:off x="19547840" y="12900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41275</xdr:rowOff>
    </xdr:from>
    <xdr:to>
      <xdr:col>116</xdr:col>
      <xdr:colOff>152400</xdr:colOff>
      <xdr:row>78</xdr:row>
      <xdr:rowOff>41275</xdr:rowOff>
    </xdr:to>
    <xdr:cxnSp macro="">
      <xdr:nvCxnSpPr>
        <xdr:cNvPr id="707" name="直線コネクタ 706">
          <a:extLst>
            <a:ext uri="{FF2B5EF4-FFF2-40B4-BE49-F238E27FC236}">
              <a16:creationId xmlns:a16="http://schemas.microsoft.com/office/drawing/2014/main" id="{5BF2C5FC-FAF9-4153-8792-272C80EFF0D6}"/>
            </a:ext>
          </a:extLst>
        </xdr:cNvPr>
        <xdr:cNvCxnSpPr/>
      </xdr:nvCxnSpPr>
      <xdr:spPr>
        <a:xfrm>
          <a:off x="19443700" y="131171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10795</xdr:rowOff>
    </xdr:from>
    <xdr:ext cx="469900" cy="258445"/>
    <xdr:sp macro="" textlink="">
      <xdr:nvSpPr>
        <xdr:cNvPr id="708" name="【消防施設】&#10;一人当たり面積平均値テキスト">
          <a:extLst>
            <a:ext uri="{FF2B5EF4-FFF2-40B4-BE49-F238E27FC236}">
              <a16:creationId xmlns:a16="http://schemas.microsoft.com/office/drawing/2014/main" id="{B960CCC6-79DA-4950-A0C9-3B8F398DC9B6}"/>
            </a:ext>
          </a:extLst>
        </xdr:cNvPr>
        <xdr:cNvSpPr txBox="1"/>
      </xdr:nvSpPr>
      <xdr:spPr>
        <a:xfrm>
          <a:off x="19547840" y="140925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159385</xdr:rowOff>
    </xdr:from>
    <xdr:to>
      <xdr:col>116</xdr:col>
      <xdr:colOff>114300</xdr:colOff>
      <xdr:row>85</xdr:row>
      <xdr:rowOff>89535</xdr:rowOff>
    </xdr:to>
    <xdr:sp macro="" textlink="">
      <xdr:nvSpPr>
        <xdr:cNvPr id="709" name="フローチャート: 判断 708">
          <a:extLst>
            <a:ext uri="{FF2B5EF4-FFF2-40B4-BE49-F238E27FC236}">
              <a16:creationId xmlns:a16="http://schemas.microsoft.com/office/drawing/2014/main" id="{B0DD9DC9-8D46-4418-A849-4A68190A025D}"/>
            </a:ext>
          </a:extLst>
        </xdr:cNvPr>
        <xdr:cNvSpPr/>
      </xdr:nvSpPr>
      <xdr:spPr>
        <a:xfrm>
          <a:off x="19458940" y="14241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0" name="フローチャート: 判断 709">
          <a:extLst>
            <a:ext uri="{FF2B5EF4-FFF2-40B4-BE49-F238E27FC236}">
              <a16:creationId xmlns:a16="http://schemas.microsoft.com/office/drawing/2014/main" id="{11F6BFE2-DFED-4431-922B-64B8793CC426}"/>
            </a:ext>
          </a:extLst>
        </xdr:cNvPr>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163830</xdr:rowOff>
    </xdr:from>
    <xdr:to>
      <xdr:col>107</xdr:col>
      <xdr:colOff>101600</xdr:colOff>
      <xdr:row>85</xdr:row>
      <xdr:rowOff>93980</xdr:rowOff>
    </xdr:to>
    <xdr:sp macro="" textlink="">
      <xdr:nvSpPr>
        <xdr:cNvPr id="711" name="フローチャート: 判断 710">
          <a:extLst>
            <a:ext uri="{FF2B5EF4-FFF2-40B4-BE49-F238E27FC236}">
              <a16:creationId xmlns:a16="http://schemas.microsoft.com/office/drawing/2014/main" id="{2175DF70-D33D-4D40-B74F-7709D5722002}"/>
            </a:ext>
          </a:extLst>
        </xdr:cNvPr>
        <xdr:cNvSpPr/>
      </xdr:nvSpPr>
      <xdr:spPr>
        <a:xfrm>
          <a:off x="17937480" y="14245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45720</xdr:rowOff>
    </xdr:from>
    <xdr:to>
      <xdr:col>102</xdr:col>
      <xdr:colOff>165100</xdr:colOff>
      <xdr:row>85</xdr:row>
      <xdr:rowOff>147320</xdr:rowOff>
    </xdr:to>
    <xdr:sp macro="" textlink="">
      <xdr:nvSpPr>
        <xdr:cNvPr id="712" name="フローチャート: 判断 711">
          <a:extLst>
            <a:ext uri="{FF2B5EF4-FFF2-40B4-BE49-F238E27FC236}">
              <a16:creationId xmlns:a16="http://schemas.microsoft.com/office/drawing/2014/main" id="{EB33F0BB-8B53-4F9B-85B0-931E8E5F1557}"/>
            </a:ext>
          </a:extLst>
        </xdr:cNvPr>
        <xdr:cNvSpPr/>
      </xdr:nvSpPr>
      <xdr:spPr>
        <a:xfrm>
          <a:off x="17162780" y="1429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50800</xdr:rowOff>
    </xdr:from>
    <xdr:to>
      <xdr:col>98</xdr:col>
      <xdr:colOff>38100</xdr:colOff>
      <xdr:row>85</xdr:row>
      <xdr:rowOff>152400</xdr:rowOff>
    </xdr:to>
    <xdr:sp macro="" textlink="">
      <xdr:nvSpPr>
        <xdr:cNvPr id="713" name="フローチャート: 判断 712">
          <a:extLst>
            <a:ext uri="{FF2B5EF4-FFF2-40B4-BE49-F238E27FC236}">
              <a16:creationId xmlns:a16="http://schemas.microsoft.com/office/drawing/2014/main" id="{6C77F1A9-E8A8-43E3-A659-F844340BEB17}"/>
            </a:ext>
          </a:extLst>
        </xdr:cNvPr>
        <xdr:cNvSpPr/>
      </xdr:nvSpPr>
      <xdr:spPr>
        <a:xfrm>
          <a:off x="16388080" y="14300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46C1C1B6-8298-40D3-88E1-F4652C939095}"/>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5" name="テキスト ボックス 714">
          <a:extLst>
            <a:ext uri="{FF2B5EF4-FFF2-40B4-BE49-F238E27FC236}">
              <a16:creationId xmlns:a16="http://schemas.microsoft.com/office/drawing/2014/main" id="{C96EDA2C-619B-4145-9178-17DFF872BA49}"/>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161AC23A-7BBC-4464-90C9-5A300AE6319A}"/>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9691EDCC-240E-4B4B-97F6-34CE8C31F79E}"/>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209B8B1A-A64A-4AD1-85C8-3D171BEB8A8A}"/>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95885</xdr:rowOff>
    </xdr:from>
    <xdr:to>
      <xdr:col>116</xdr:col>
      <xdr:colOff>114300</xdr:colOff>
      <xdr:row>86</xdr:row>
      <xdr:rowOff>26035</xdr:rowOff>
    </xdr:to>
    <xdr:sp macro="" textlink="">
      <xdr:nvSpPr>
        <xdr:cNvPr id="719" name="楕円 718">
          <a:extLst>
            <a:ext uri="{FF2B5EF4-FFF2-40B4-BE49-F238E27FC236}">
              <a16:creationId xmlns:a16="http://schemas.microsoft.com/office/drawing/2014/main" id="{CA30AEBF-A61F-4742-BC7B-54CE45A63391}"/>
            </a:ext>
          </a:extLst>
        </xdr:cNvPr>
        <xdr:cNvSpPr/>
      </xdr:nvSpPr>
      <xdr:spPr>
        <a:xfrm>
          <a:off x="19458940" y="14345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74930</xdr:rowOff>
    </xdr:from>
    <xdr:ext cx="469900" cy="256540"/>
    <xdr:sp macro="" textlink="">
      <xdr:nvSpPr>
        <xdr:cNvPr id="720" name="【消防施設】&#10;一人当たり面積該当値テキスト">
          <a:extLst>
            <a:ext uri="{FF2B5EF4-FFF2-40B4-BE49-F238E27FC236}">
              <a16:creationId xmlns:a16="http://schemas.microsoft.com/office/drawing/2014/main" id="{7D5AF7BC-7DD7-466D-91CA-D9D5D86EE5DC}"/>
            </a:ext>
          </a:extLst>
        </xdr:cNvPr>
        <xdr:cNvSpPr txBox="1"/>
      </xdr:nvSpPr>
      <xdr:spPr>
        <a:xfrm>
          <a:off x="19547840" y="143243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99060</xdr:rowOff>
    </xdr:from>
    <xdr:to>
      <xdr:col>112</xdr:col>
      <xdr:colOff>38100</xdr:colOff>
      <xdr:row>86</xdr:row>
      <xdr:rowOff>29210</xdr:rowOff>
    </xdr:to>
    <xdr:sp macro="" textlink="">
      <xdr:nvSpPr>
        <xdr:cNvPr id="721" name="楕円 720">
          <a:extLst>
            <a:ext uri="{FF2B5EF4-FFF2-40B4-BE49-F238E27FC236}">
              <a16:creationId xmlns:a16="http://schemas.microsoft.com/office/drawing/2014/main" id="{4163E4B5-F0B4-46E8-9E19-B1CA4A7E9C06}"/>
            </a:ext>
          </a:extLst>
        </xdr:cNvPr>
        <xdr:cNvSpPr/>
      </xdr:nvSpPr>
      <xdr:spPr>
        <a:xfrm>
          <a:off x="18735040" y="14348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146685</xdr:rowOff>
    </xdr:from>
    <xdr:to>
      <xdr:col>116</xdr:col>
      <xdr:colOff>63500</xdr:colOff>
      <xdr:row>85</xdr:row>
      <xdr:rowOff>149860</xdr:rowOff>
    </xdr:to>
    <xdr:cxnSp macro="">
      <xdr:nvCxnSpPr>
        <xdr:cNvPr id="722" name="直線コネクタ 721">
          <a:extLst>
            <a:ext uri="{FF2B5EF4-FFF2-40B4-BE49-F238E27FC236}">
              <a16:creationId xmlns:a16="http://schemas.microsoft.com/office/drawing/2014/main" id="{19840085-39BE-4FB9-94D4-FE25C3BD86C8}"/>
            </a:ext>
          </a:extLst>
        </xdr:cNvPr>
        <xdr:cNvCxnSpPr/>
      </xdr:nvCxnSpPr>
      <xdr:spPr>
        <a:xfrm flipV="1">
          <a:off x="18778220" y="14396085"/>
          <a:ext cx="7315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99695</xdr:rowOff>
    </xdr:from>
    <xdr:to>
      <xdr:col>107</xdr:col>
      <xdr:colOff>101600</xdr:colOff>
      <xdr:row>86</xdr:row>
      <xdr:rowOff>29845</xdr:rowOff>
    </xdr:to>
    <xdr:sp macro="" textlink="">
      <xdr:nvSpPr>
        <xdr:cNvPr id="723" name="楕円 722">
          <a:extLst>
            <a:ext uri="{FF2B5EF4-FFF2-40B4-BE49-F238E27FC236}">
              <a16:creationId xmlns:a16="http://schemas.microsoft.com/office/drawing/2014/main" id="{2FCB292B-E32A-488E-B3BA-9B06B212C3EF}"/>
            </a:ext>
          </a:extLst>
        </xdr:cNvPr>
        <xdr:cNvSpPr/>
      </xdr:nvSpPr>
      <xdr:spPr>
        <a:xfrm>
          <a:off x="17937480" y="1434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149860</xdr:rowOff>
    </xdr:from>
    <xdr:to>
      <xdr:col>111</xdr:col>
      <xdr:colOff>177800</xdr:colOff>
      <xdr:row>85</xdr:row>
      <xdr:rowOff>150495</xdr:rowOff>
    </xdr:to>
    <xdr:cxnSp macro="">
      <xdr:nvCxnSpPr>
        <xdr:cNvPr id="724" name="直線コネクタ 723">
          <a:extLst>
            <a:ext uri="{FF2B5EF4-FFF2-40B4-BE49-F238E27FC236}">
              <a16:creationId xmlns:a16="http://schemas.microsoft.com/office/drawing/2014/main" id="{9A3A127A-B45D-4370-9B05-5A9D37B66B9B}"/>
            </a:ext>
          </a:extLst>
        </xdr:cNvPr>
        <xdr:cNvCxnSpPr/>
      </xdr:nvCxnSpPr>
      <xdr:spPr>
        <a:xfrm flipV="1">
          <a:off x="17988280" y="14399260"/>
          <a:ext cx="78994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102235</xdr:rowOff>
    </xdr:from>
    <xdr:to>
      <xdr:col>102</xdr:col>
      <xdr:colOff>165100</xdr:colOff>
      <xdr:row>86</xdr:row>
      <xdr:rowOff>32385</xdr:rowOff>
    </xdr:to>
    <xdr:sp macro="" textlink="">
      <xdr:nvSpPr>
        <xdr:cNvPr id="725" name="楕円 724">
          <a:extLst>
            <a:ext uri="{FF2B5EF4-FFF2-40B4-BE49-F238E27FC236}">
              <a16:creationId xmlns:a16="http://schemas.microsoft.com/office/drawing/2014/main" id="{A1B2A419-1DC4-46B1-B3FB-2F82C9F2CA34}"/>
            </a:ext>
          </a:extLst>
        </xdr:cNvPr>
        <xdr:cNvSpPr/>
      </xdr:nvSpPr>
      <xdr:spPr>
        <a:xfrm>
          <a:off x="17162780" y="14351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150495</xdr:rowOff>
    </xdr:from>
    <xdr:to>
      <xdr:col>107</xdr:col>
      <xdr:colOff>50800</xdr:colOff>
      <xdr:row>85</xdr:row>
      <xdr:rowOff>153035</xdr:rowOff>
    </xdr:to>
    <xdr:cxnSp macro="">
      <xdr:nvCxnSpPr>
        <xdr:cNvPr id="726" name="直線コネクタ 725">
          <a:extLst>
            <a:ext uri="{FF2B5EF4-FFF2-40B4-BE49-F238E27FC236}">
              <a16:creationId xmlns:a16="http://schemas.microsoft.com/office/drawing/2014/main" id="{E312C8FB-823C-4B95-B9D9-71440BA8EBE3}"/>
            </a:ext>
          </a:extLst>
        </xdr:cNvPr>
        <xdr:cNvCxnSpPr/>
      </xdr:nvCxnSpPr>
      <xdr:spPr>
        <a:xfrm flipV="1">
          <a:off x="17213580" y="1439989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139065</xdr:rowOff>
    </xdr:from>
    <xdr:to>
      <xdr:col>98</xdr:col>
      <xdr:colOff>38100</xdr:colOff>
      <xdr:row>86</xdr:row>
      <xdr:rowOff>69215</xdr:rowOff>
    </xdr:to>
    <xdr:sp macro="" textlink="">
      <xdr:nvSpPr>
        <xdr:cNvPr id="727" name="楕円 726">
          <a:extLst>
            <a:ext uri="{FF2B5EF4-FFF2-40B4-BE49-F238E27FC236}">
              <a16:creationId xmlns:a16="http://schemas.microsoft.com/office/drawing/2014/main" id="{F0303AB9-32A2-4606-AFE0-C62D853EF9F6}"/>
            </a:ext>
          </a:extLst>
        </xdr:cNvPr>
        <xdr:cNvSpPr/>
      </xdr:nvSpPr>
      <xdr:spPr>
        <a:xfrm>
          <a:off x="16388080" y="14388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153035</xdr:rowOff>
    </xdr:from>
    <xdr:to>
      <xdr:col>102</xdr:col>
      <xdr:colOff>114300</xdr:colOff>
      <xdr:row>86</xdr:row>
      <xdr:rowOff>18415</xdr:rowOff>
    </xdr:to>
    <xdr:cxnSp macro="">
      <xdr:nvCxnSpPr>
        <xdr:cNvPr id="728" name="直線コネクタ 727">
          <a:extLst>
            <a:ext uri="{FF2B5EF4-FFF2-40B4-BE49-F238E27FC236}">
              <a16:creationId xmlns:a16="http://schemas.microsoft.com/office/drawing/2014/main" id="{383A555A-635E-447D-AA52-9967DE63C9BD}"/>
            </a:ext>
          </a:extLst>
        </xdr:cNvPr>
        <xdr:cNvCxnSpPr/>
      </xdr:nvCxnSpPr>
      <xdr:spPr>
        <a:xfrm flipV="1">
          <a:off x="16431260" y="14402435"/>
          <a:ext cx="7823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93980</xdr:rowOff>
    </xdr:from>
    <xdr:ext cx="469900" cy="259080"/>
    <xdr:sp macro="" textlink="">
      <xdr:nvSpPr>
        <xdr:cNvPr id="729" name="n_1aveValue【消防施設】&#10;一人当たり面積">
          <a:extLst>
            <a:ext uri="{FF2B5EF4-FFF2-40B4-BE49-F238E27FC236}">
              <a16:creationId xmlns:a16="http://schemas.microsoft.com/office/drawing/2014/main" id="{F273325F-FDCC-46F6-AE67-A07DFF771E5E}"/>
            </a:ext>
          </a:extLst>
        </xdr:cNvPr>
        <xdr:cNvSpPr txBox="1"/>
      </xdr:nvSpPr>
      <xdr:spPr>
        <a:xfrm>
          <a:off x="18561050" y="14008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110490</xdr:rowOff>
    </xdr:from>
    <xdr:ext cx="467360" cy="256540"/>
    <xdr:sp macro="" textlink="">
      <xdr:nvSpPr>
        <xdr:cNvPr id="730" name="n_2aveValue【消防施設】&#10;一人当たり面積">
          <a:extLst>
            <a:ext uri="{FF2B5EF4-FFF2-40B4-BE49-F238E27FC236}">
              <a16:creationId xmlns:a16="http://schemas.microsoft.com/office/drawing/2014/main" id="{139F9508-28D9-4EA0-971F-D6418D923FA6}"/>
            </a:ext>
          </a:extLst>
        </xdr:cNvPr>
        <xdr:cNvSpPr txBox="1"/>
      </xdr:nvSpPr>
      <xdr:spPr>
        <a:xfrm>
          <a:off x="17776190" y="140246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163830</xdr:rowOff>
    </xdr:from>
    <xdr:ext cx="467360" cy="259080"/>
    <xdr:sp macro="" textlink="">
      <xdr:nvSpPr>
        <xdr:cNvPr id="731" name="n_3aveValue【消防施設】&#10;一人当たり面積">
          <a:extLst>
            <a:ext uri="{FF2B5EF4-FFF2-40B4-BE49-F238E27FC236}">
              <a16:creationId xmlns:a16="http://schemas.microsoft.com/office/drawing/2014/main" id="{3BB1FD3C-6409-4AA5-BE83-CFE35295EE0B}"/>
            </a:ext>
          </a:extLst>
        </xdr:cNvPr>
        <xdr:cNvSpPr txBox="1"/>
      </xdr:nvSpPr>
      <xdr:spPr>
        <a:xfrm>
          <a:off x="17001490" y="14077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168910</xdr:rowOff>
    </xdr:from>
    <xdr:ext cx="467360" cy="256540"/>
    <xdr:sp macro="" textlink="">
      <xdr:nvSpPr>
        <xdr:cNvPr id="732" name="n_4aveValue【消防施設】&#10;一人当たり面積">
          <a:extLst>
            <a:ext uri="{FF2B5EF4-FFF2-40B4-BE49-F238E27FC236}">
              <a16:creationId xmlns:a16="http://schemas.microsoft.com/office/drawing/2014/main" id="{8F4F63ED-D1B8-4046-9592-45EE66BCC905}"/>
            </a:ext>
          </a:extLst>
        </xdr:cNvPr>
        <xdr:cNvSpPr txBox="1"/>
      </xdr:nvSpPr>
      <xdr:spPr>
        <a:xfrm>
          <a:off x="16226790" y="140830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20320</xdr:rowOff>
    </xdr:from>
    <xdr:ext cx="469900" cy="256540"/>
    <xdr:sp macro="" textlink="">
      <xdr:nvSpPr>
        <xdr:cNvPr id="733" name="n_1mainValue【消防施設】&#10;一人当たり面積">
          <a:extLst>
            <a:ext uri="{FF2B5EF4-FFF2-40B4-BE49-F238E27FC236}">
              <a16:creationId xmlns:a16="http://schemas.microsoft.com/office/drawing/2014/main" id="{A76C607F-50CD-450F-B13C-6F35D4F42E9F}"/>
            </a:ext>
          </a:extLst>
        </xdr:cNvPr>
        <xdr:cNvSpPr txBox="1"/>
      </xdr:nvSpPr>
      <xdr:spPr>
        <a:xfrm>
          <a:off x="18561050" y="14437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20955</xdr:rowOff>
    </xdr:from>
    <xdr:ext cx="467360" cy="256540"/>
    <xdr:sp macro="" textlink="">
      <xdr:nvSpPr>
        <xdr:cNvPr id="734" name="n_2mainValue【消防施設】&#10;一人当たり面積">
          <a:extLst>
            <a:ext uri="{FF2B5EF4-FFF2-40B4-BE49-F238E27FC236}">
              <a16:creationId xmlns:a16="http://schemas.microsoft.com/office/drawing/2014/main" id="{7C33050A-73B3-480E-8C2B-8B05F656C7AE}"/>
            </a:ext>
          </a:extLst>
        </xdr:cNvPr>
        <xdr:cNvSpPr txBox="1"/>
      </xdr:nvSpPr>
      <xdr:spPr>
        <a:xfrm>
          <a:off x="17776190" y="144379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23495</xdr:rowOff>
    </xdr:from>
    <xdr:ext cx="467360" cy="259080"/>
    <xdr:sp macro="" textlink="">
      <xdr:nvSpPr>
        <xdr:cNvPr id="735" name="n_3mainValue【消防施設】&#10;一人当たり面積">
          <a:extLst>
            <a:ext uri="{FF2B5EF4-FFF2-40B4-BE49-F238E27FC236}">
              <a16:creationId xmlns:a16="http://schemas.microsoft.com/office/drawing/2014/main" id="{DF8329C7-C063-4F3E-969F-0363C0DCD2F0}"/>
            </a:ext>
          </a:extLst>
        </xdr:cNvPr>
        <xdr:cNvSpPr txBox="1"/>
      </xdr:nvSpPr>
      <xdr:spPr>
        <a:xfrm>
          <a:off x="17001490" y="14440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60325</xdr:rowOff>
    </xdr:from>
    <xdr:ext cx="467360" cy="259080"/>
    <xdr:sp macro="" textlink="">
      <xdr:nvSpPr>
        <xdr:cNvPr id="736" name="n_4mainValue【消防施設】&#10;一人当たり面積">
          <a:extLst>
            <a:ext uri="{FF2B5EF4-FFF2-40B4-BE49-F238E27FC236}">
              <a16:creationId xmlns:a16="http://schemas.microsoft.com/office/drawing/2014/main" id="{FF46A5CE-ECC5-417F-B466-AC57113334A4}"/>
            </a:ext>
          </a:extLst>
        </xdr:cNvPr>
        <xdr:cNvSpPr txBox="1"/>
      </xdr:nvSpPr>
      <xdr:spPr>
        <a:xfrm>
          <a:off x="16226790" y="14477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5F854A2-B8F7-4F58-904D-EC1C2FC8FB0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8F5D9301-32B9-430B-937A-E5C496D8C59C}"/>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52E351BB-0D02-45C8-B49A-18DF78CAD1E1}"/>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C3DC038B-7D69-4B6D-A9AE-9F931C7B44F8}"/>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D1F915D7-E90F-4AEE-8E66-32BECEFA482D}"/>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C9F9C881-DE2F-4996-8D2D-3C5142CE5D85}"/>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37D79934-59A9-4F61-AF76-D872B5705D5A}"/>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60699374-263C-4868-8959-A7B4615B2CDF}"/>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45" name="テキスト ボックス 744">
          <a:extLst>
            <a:ext uri="{FF2B5EF4-FFF2-40B4-BE49-F238E27FC236}">
              <a16:creationId xmlns:a16="http://schemas.microsoft.com/office/drawing/2014/main" id="{17370973-C941-48E0-8D25-5FD53E5D70A5}"/>
            </a:ext>
          </a:extLst>
        </xdr:cNvPr>
        <xdr:cNvSpPr txBox="1"/>
      </xdr:nvSpPr>
      <xdr:spPr>
        <a:xfrm>
          <a:off x="10922000" y="1620774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9B03FB67-0ECA-4519-9BAD-A10FA8B65ADD}"/>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47" name="テキスト ボックス 746">
          <a:extLst>
            <a:ext uri="{FF2B5EF4-FFF2-40B4-BE49-F238E27FC236}">
              <a16:creationId xmlns:a16="http://schemas.microsoft.com/office/drawing/2014/main" id="{F94299AE-B850-46D5-978E-825C11B38345}"/>
            </a:ext>
          </a:extLst>
        </xdr:cNvPr>
        <xdr:cNvSpPr txBox="1"/>
      </xdr:nvSpPr>
      <xdr:spPr>
        <a:xfrm>
          <a:off x="10561320" y="18488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8" name="直線コネクタ 747">
          <a:extLst>
            <a:ext uri="{FF2B5EF4-FFF2-40B4-BE49-F238E27FC236}">
              <a16:creationId xmlns:a16="http://schemas.microsoft.com/office/drawing/2014/main" id="{2645AD6A-1098-4A97-8080-15EC056C2931}"/>
            </a:ext>
          </a:extLst>
        </xdr:cNvPr>
        <xdr:cNvCxnSpPr/>
      </xdr:nvCxnSpPr>
      <xdr:spPr>
        <a:xfrm>
          <a:off x="10960100" y="183083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749" name="テキスト ボックス 748">
          <a:extLst>
            <a:ext uri="{FF2B5EF4-FFF2-40B4-BE49-F238E27FC236}">
              <a16:creationId xmlns:a16="http://schemas.microsoft.com/office/drawing/2014/main" id="{FB6A0239-3CF0-4F99-8244-EB993B5F450E}"/>
            </a:ext>
          </a:extLst>
        </xdr:cNvPr>
        <xdr:cNvSpPr txBox="1"/>
      </xdr:nvSpPr>
      <xdr:spPr>
        <a:xfrm>
          <a:off x="10561320" y="181698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0" name="直線コネクタ 749">
          <a:extLst>
            <a:ext uri="{FF2B5EF4-FFF2-40B4-BE49-F238E27FC236}">
              <a16:creationId xmlns:a16="http://schemas.microsoft.com/office/drawing/2014/main" id="{70A72F00-6D73-4B20-9D68-AE066FBA3B6A}"/>
            </a:ext>
          </a:extLst>
        </xdr:cNvPr>
        <xdr:cNvCxnSpPr/>
      </xdr:nvCxnSpPr>
      <xdr:spPr>
        <a:xfrm>
          <a:off x="10960100" y="179895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1" name="テキスト ボックス 750">
          <a:extLst>
            <a:ext uri="{FF2B5EF4-FFF2-40B4-BE49-F238E27FC236}">
              <a16:creationId xmlns:a16="http://schemas.microsoft.com/office/drawing/2014/main" id="{42564E66-160F-44BE-BBA9-DB2EC6549B1E}"/>
            </a:ext>
          </a:extLst>
        </xdr:cNvPr>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2" name="直線コネクタ 751">
          <a:extLst>
            <a:ext uri="{FF2B5EF4-FFF2-40B4-BE49-F238E27FC236}">
              <a16:creationId xmlns:a16="http://schemas.microsoft.com/office/drawing/2014/main" id="{C7053588-63BF-4EE0-AA5E-70585A78A865}"/>
            </a:ext>
          </a:extLst>
        </xdr:cNvPr>
        <xdr:cNvCxnSpPr/>
      </xdr:nvCxnSpPr>
      <xdr:spPr>
        <a:xfrm>
          <a:off x="10960100" y="176701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753" name="テキスト ボックス 752">
          <a:extLst>
            <a:ext uri="{FF2B5EF4-FFF2-40B4-BE49-F238E27FC236}">
              <a16:creationId xmlns:a16="http://schemas.microsoft.com/office/drawing/2014/main" id="{3CEFD0BE-D169-4224-9D62-7024D2C186FF}"/>
            </a:ext>
          </a:extLst>
        </xdr:cNvPr>
        <xdr:cNvSpPr txBox="1"/>
      </xdr:nvSpPr>
      <xdr:spPr>
        <a:xfrm>
          <a:off x="10602595" y="1753235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4" name="直線コネクタ 753">
          <a:extLst>
            <a:ext uri="{FF2B5EF4-FFF2-40B4-BE49-F238E27FC236}">
              <a16:creationId xmlns:a16="http://schemas.microsoft.com/office/drawing/2014/main" id="{6B0D4234-D224-4736-B4DE-BCDB65DED7A0}"/>
            </a:ext>
          </a:extLst>
        </xdr:cNvPr>
        <xdr:cNvCxnSpPr/>
      </xdr:nvCxnSpPr>
      <xdr:spPr>
        <a:xfrm>
          <a:off x="10960100" y="173513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5" name="テキスト ボックス 754">
          <a:extLst>
            <a:ext uri="{FF2B5EF4-FFF2-40B4-BE49-F238E27FC236}">
              <a16:creationId xmlns:a16="http://schemas.microsoft.com/office/drawing/2014/main" id="{B0A435F8-1D13-4189-A8FD-FAAB197E15A9}"/>
            </a:ext>
          </a:extLst>
        </xdr:cNvPr>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6" name="直線コネクタ 755">
          <a:extLst>
            <a:ext uri="{FF2B5EF4-FFF2-40B4-BE49-F238E27FC236}">
              <a16:creationId xmlns:a16="http://schemas.microsoft.com/office/drawing/2014/main" id="{178FA292-F3BD-4972-B1C3-3D7E4AF82169}"/>
            </a:ext>
          </a:extLst>
        </xdr:cNvPr>
        <xdr:cNvCxnSpPr/>
      </xdr:nvCxnSpPr>
      <xdr:spPr>
        <a:xfrm>
          <a:off x="10960100" y="170326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7" name="テキスト ボックス 756">
          <a:extLst>
            <a:ext uri="{FF2B5EF4-FFF2-40B4-BE49-F238E27FC236}">
              <a16:creationId xmlns:a16="http://schemas.microsoft.com/office/drawing/2014/main" id="{21E8712D-6919-4277-8799-3A91244C0213}"/>
            </a:ext>
          </a:extLst>
        </xdr:cNvPr>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8" name="直線コネクタ 757">
          <a:extLst>
            <a:ext uri="{FF2B5EF4-FFF2-40B4-BE49-F238E27FC236}">
              <a16:creationId xmlns:a16="http://schemas.microsoft.com/office/drawing/2014/main" id="{9043312B-6D4D-4446-B28A-3EE48F8FBABA}"/>
            </a:ext>
          </a:extLst>
        </xdr:cNvPr>
        <xdr:cNvCxnSpPr/>
      </xdr:nvCxnSpPr>
      <xdr:spPr>
        <a:xfrm>
          <a:off x="10960100" y="16713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759" name="テキスト ボックス 758">
          <a:extLst>
            <a:ext uri="{FF2B5EF4-FFF2-40B4-BE49-F238E27FC236}">
              <a16:creationId xmlns:a16="http://schemas.microsoft.com/office/drawing/2014/main" id="{2F328697-35FE-4088-993C-861F48DF5C4C}"/>
            </a:ext>
          </a:extLst>
        </xdr:cNvPr>
        <xdr:cNvSpPr txBox="1"/>
      </xdr:nvSpPr>
      <xdr:spPr>
        <a:xfrm>
          <a:off x="10666730" y="1657477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B8EAFFC8-CFCE-4887-BBFF-1B6731DADAAA}"/>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E1592452-B0D8-4D13-A591-16C14283A7D0}"/>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10795</xdr:rowOff>
    </xdr:from>
    <xdr:to>
      <xdr:col>85</xdr:col>
      <xdr:colOff>126365</xdr:colOff>
      <xdr:row>109</xdr:row>
      <xdr:rowOff>35560</xdr:rowOff>
    </xdr:to>
    <xdr:cxnSp macro="">
      <xdr:nvCxnSpPr>
        <xdr:cNvPr id="762" name="直線コネクタ 761">
          <a:extLst>
            <a:ext uri="{FF2B5EF4-FFF2-40B4-BE49-F238E27FC236}">
              <a16:creationId xmlns:a16="http://schemas.microsoft.com/office/drawing/2014/main" id="{68A78025-BEDF-4591-96EF-31EF422280F5}"/>
            </a:ext>
          </a:extLst>
        </xdr:cNvPr>
        <xdr:cNvCxnSpPr/>
      </xdr:nvCxnSpPr>
      <xdr:spPr>
        <a:xfrm flipV="1">
          <a:off x="14375765" y="1677479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3" name="【庁舎】&#10;有形固定資産減価償却率最小値テキスト">
          <a:extLst>
            <a:ext uri="{FF2B5EF4-FFF2-40B4-BE49-F238E27FC236}">
              <a16:creationId xmlns:a16="http://schemas.microsoft.com/office/drawing/2014/main" id="{151BBCCE-D00F-4B6B-ACDE-5368A7FB6226}"/>
            </a:ext>
          </a:extLst>
        </xdr:cNvPr>
        <xdr:cNvSpPr txBox="1"/>
      </xdr:nvSpPr>
      <xdr:spPr>
        <a:xfrm>
          <a:off x="14414500" y="183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4" name="直線コネクタ 763">
          <a:extLst>
            <a:ext uri="{FF2B5EF4-FFF2-40B4-BE49-F238E27FC236}">
              <a16:creationId xmlns:a16="http://schemas.microsoft.com/office/drawing/2014/main" id="{64612112-2796-4271-A000-76FAD5804648}"/>
            </a:ext>
          </a:extLst>
        </xdr:cNvPr>
        <xdr:cNvCxnSpPr/>
      </xdr:nvCxnSpPr>
      <xdr:spPr>
        <a:xfrm>
          <a:off x="14287500" y="1830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128905</xdr:rowOff>
    </xdr:from>
    <xdr:ext cx="340360" cy="259080"/>
    <xdr:sp macro="" textlink="">
      <xdr:nvSpPr>
        <xdr:cNvPr id="765" name="【庁舎】&#10;有形固定資産減価償却率最大値テキスト">
          <a:extLst>
            <a:ext uri="{FF2B5EF4-FFF2-40B4-BE49-F238E27FC236}">
              <a16:creationId xmlns:a16="http://schemas.microsoft.com/office/drawing/2014/main" id="{2CBE917F-5CB9-48B5-B648-7971E59564B6}"/>
            </a:ext>
          </a:extLst>
        </xdr:cNvPr>
        <xdr:cNvSpPr txBox="1"/>
      </xdr:nvSpPr>
      <xdr:spPr>
        <a:xfrm>
          <a:off x="14414500" y="165576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10795</xdr:rowOff>
    </xdr:from>
    <xdr:to>
      <xdr:col>86</xdr:col>
      <xdr:colOff>25400</xdr:colOff>
      <xdr:row>100</xdr:row>
      <xdr:rowOff>10795</xdr:rowOff>
    </xdr:to>
    <xdr:cxnSp macro="">
      <xdr:nvCxnSpPr>
        <xdr:cNvPr id="766" name="直線コネクタ 765">
          <a:extLst>
            <a:ext uri="{FF2B5EF4-FFF2-40B4-BE49-F238E27FC236}">
              <a16:creationId xmlns:a16="http://schemas.microsoft.com/office/drawing/2014/main" id="{215D0F22-A4F5-4F74-BCBB-297F09ED5CF1}"/>
            </a:ext>
          </a:extLst>
        </xdr:cNvPr>
        <xdr:cNvCxnSpPr/>
      </xdr:nvCxnSpPr>
      <xdr:spPr>
        <a:xfrm>
          <a:off x="14287500" y="167747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27305</xdr:rowOff>
    </xdr:from>
    <xdr:ext cx="405130" cy="259080"/>
    <xdr:sp macro="" textlink="">
      <xdr:nvSpPr>
        <xdr:cNvPr id="767" name="【庁舎】&#10;有形固定資産減価償却率平均値テキスト">
          <a:extLst>
            <a:ext uri="{FF2B5EF4-FFF2-40B4-BE49-F238E27FC236}">
              <a16:creationId xmlns:a16="http://schemas.microsoft.com/office/drawing/2014/main" id="{F6FE6EFA-C4DD-4500-BEAC-CC490E321CCB}"/>
            </a:ext>
          </a:extLst>
        </xdr:cNvPr>
        <xdr:cNvSpPr txBox="1"/>
      </xdr:nvSpPr>
      <xdr:spPr>
        <a:xfrm>
          <a:off x="14414500" y="172942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768" name="フローチャート: 判断 767">
          <a:extLst>
            <a:ext uri="{FF2B5EF4-FFF2-40B4-BE49-F238E27FC236}">
              <a16:creationId xmlns:a16="http://schemas.microsoft.com/office/drawing/2014/main" id="{27FDC29C-235C-42B8-BB2D-93DBF5ECC9C7}"/>
            </a:ext>
          </a:extLst>
        </xdr:cNvPr>
        <xdr:cNvSpPr/>
      </xdr:nvSpPr>
      <xdr:spPr>
        <a:xfrm>
          <a:off x="14325600" y="174390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164465</xdr:rowOff>
    </xdr:from>
    <xdr:to>
      <xdr:col>81</xdr:col>
      <xdr:colOff>101600</xdr:colOff>
      <xdr:row>104</xdr:row>
      <xdr:rowOff>94615</xdr:rowOff>
    </xdr:to>
    <xdr:sp macro="" textlink="">
      <xdr:nvSpPr>
        <xdr:cNvPr id="769" name="フローチャート: 判断 768">
          <a:extLst>
            <a:ext uri="{FF2B5EF4-FFF2-40B4-BE49-F238E27FC236}">
              <a16:creationId xmlns:a16="http://schemas.microsoft.com/office/drawing/2014/main" id="{0DE3DD34-1262-4CB0-BFBF-0872C7143147}"/>
            </a:ext>
          </a:extLst>
        </xdr:cNvPr>
        <xdr:cNvSpPr/>
      </xdr:nvSpPr>
      <xdr:spPr>
        <a:xfrm>
          <a:off x="13578840" y="1743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770" name="フローチャート: 判断 769">
          <a:extLst>
            <a:ext uri="{FF2B5EF4-FFF2-40B4-BE49-F238E27FC236}">
              <a16:creationId xmlns:a16="http://schemas.microsoft.com/office/drawing/2014/main" id="{02EA8781-01BA-4C5E-8AAC-F89E381B88BA}"/>
            </a:ext>
          </a:extLst>
        </xdr:cNvPr>
        <xdr:cNvSpPr/>
      </xdr:nvSpPr>
      <xdr:spPr>
        <a:xfrm>
          <a:off x="1280414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771" name="フローチャート: 判断 770">
          <a:extLst>
            <a:ext uri="{FF2B5EF4-FFF2-40B4-BE49-F238E27FC236}">
              <a16:creationId xmlns:a16="http://schemas.microsoft.com/office/drawing/2014/main" id="{5226186A-ADAA-40D4-9A33-E13362970816}"/>
            </a:ext>
          </a:extLst>
        </xdr:cNvPr>
        <xdr:cNvSpPr/>
      </xdr:nvSpPr>
      <xdr:spPr>
        <a:xfrm>
          <a:off x="12029440" y="17525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167640</xdr:rowOff>
    </xdr:from>
    <xdr:to>
      <xdr:col>67</xdr:col>
      <xdr:colOff>101600</xdr:colOff>
      <xdr:row>105</xdr:row>
      <xdr:rowOff>97790</xdr:rowOff>
    </xdr:to>
    <xdr:sp macro="" textlink="">
      <xdr:nvSpPr>
        <xdr:cNvPr id="772" name="フローチャート: 判断 771">
          <a:extLst>
            <a:ext uri="{FF2B5EF4-FFF2-40B4-BE49-F238E27FC236}">
              <a16:creationId xmlns:a16="http://schemas.microsoft.com/office/drawing/2014/main" id="{70C1CAA7-362E-4274-B89E-A1D9F4173504}"/>
            </a:ext>
          </a:extLst>
        </xdr:cNvPr>
        <xdr:cNvSpPr/>
      </xdr:nvSpPr>
      <xdr:spPr>
        <a:xfrm>
          <a:off x="11231880" y="17602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F7410CC8-E7E1-4C46-AF92-C14ED7AE2033}"/>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B3BC7733-D9DD-42C6-B5F0-4AC30A3CA697}"/>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84D41BCD-3364-4C74-94C2-1F629D6F0492}"/>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B8DE5FC0-5CAC-46D5-8019-5FA632179F96}"/>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F81C2CBE-0054-496F-8208-13576059BD60}"/>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123190</xdr:rowOff>
    </xdr:from>
    <xdr:to>
      <xdr:col>85</xdr:col>
      <xdr:colOff>177800</xdr:colOff>
      <xdr:row>108</xdr:row>
      <xdr:rowOff>53340</xdr:rowOff>
    </xdr:to>
    <xdr:sp macro="" textlink="">
      <xdr:nvSpPr>
        <xdr:cNvPr id="778" name="楕円 777">
          <a:extLst>
            <a:ext uri="{FF2B5EF4-FFF2-40B4-BE49-F238E27FC236}">
              <a16:creationId xmlns:a16="http://schemas.microsoft.com/office/drawing/2014/main" id="{FEC93FBC-7878-4E77-B4E4-D8BABC02E4C7}"/>
            </a:ext>
          </a:extLst>
        </xdr:cNvPr>
        <xdr:cNvSpPr/>
      </xdr:nvSpPr>
      <xdr:spPr>
        <a:xfrm>
          <a:off x="14325600" y="180606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101600</xdr:rowOff>
    </xdr:from>
    <xdr:ext cx="405130" cy="259080"/>
    <xdr:sp macro="" textlink="">
      <xdr:nvSpPr>
        <xdr:cNvPr id="779" name="【庁舎】&#10;有形固定資産減価償却率該当値テキスト">
          <a:extLst>
            <a:ext uri="{FF2B5EF4-FFF2-40B4-BE49-F238E27FC236}">
              <a16:creationId xmlns:a16="http://schemas.microsoft.com/office/drawing/2014/main" id="{25DFCBE6-B4FA-40D7-9958-3416EC8A26C9}"/>
            </a:ext>
          </a:extLst>
        </xdr:cNvPr>
        <xdr:cNvSpPr txBox="1"/>
      </xdr:nvSpPr>
      <xdr:spPr>
        <a:xfrm>
          <a:off x="14414500" y="18039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90805</xdr:rowOff>
    </xdr:from>
    <xdr:to>
      <xdr:col>81</xdr:col>
      <xdr:colOff>101600</xdr:colOff>
      <xdr:row>108</xdr:row>
      <xdr:rowOff>20955</xdr:rowOff>
    </xdr:to>
    <xdr:sp macro="" textlink="">
      <xdr:nvSpPr>
        <xdr:cNvPr id="780" name="楕円 779">
          <a:extLst>
            <a:ext uri="{FF2B5EF4-FFF2-40B4-BE49-F238E27FC236}">
              <a16:creationId xmlns:a16="http://schemas.microsoft.com/office/drawing/2014/main" id="{7D872D2F-3A53-4E84-A10A-E21182BEC1CE}"/>
            </a:ext>
          </a:extLst>
        </xdr:cNvPr>
        <xdr:cNvSpPr/>
      </xdr:nvSpPr>
      <xdr:spPr>
        <a:xfrm>
          <a:off x="13578840" y="18028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141605</xdr:rowOff>
    </xdr:from>
    <xdr:to>
      <xdr:col>85</xdr:col>
      <xdr:colOff>127000</xdr:colOff>
      <xdr:row>108</xdr:row>
      <xdr:rowOff>2540</xdr:rowOff>
    </xdr:to>
    <xdr:cxnSp macro="">
      <xdr:nvCxnSpPr>
        <xdr:cNvPr id="781" name="直線コネクタ 780">
          <a:extLst>
            <a:ext uri="{FF2B5EF4-FFF2-40B4-BE49-F238E27FC236}">
              <a16:creationId xmlns:a16="http://schemas.microsoft.com/office/drawing/2014/main" id="{018D55F4-1228-476C-8128-9AF8B17CA968}"/>
            </a:ext>
          </a:extLst>
        </xdr:cNvPr>
        <xdr:cNvCxnSpPr/>
      </xdr:nvCxnSpPr>
      <xdr:spPr>
        <a:xfrm>
          <a:off x="13629640" y="18079085"/>
          <a:ext cx="7467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64770</xdr:rowOff>
    </xdr:from>
    <xdr:to>
      <xdr:col>76</xdr:col>
      <xdr:colOff>165100</xdr:colOff>
      <xdr:row>107</xdr:row>
      <xdr:rowOff>166370</xdr:rowOff>
    </xdr:to>
    <xdr:sp macro="" textlink="">
      <xdr:nvSpPr>
        <xdr:cNvPr id="782" name="楕円 781">
          <a:extLst>
            <a:ext uri="{FF2B5EF4-FFF2-40B4-BE49-F238E27FC236}">
              <a16:creationId xmlns:a16="http://schemas.microsoft.com/office/drawing/2014/main" id="{7E1B70B2-76D8-4365-A019-399C5962ADF3}"/>
            </a:ext>
          </a:extLst>
        </xdr:cNvPr>
        <xdr:cNvSpPr/>
      </xdr:nvSpPr>
      <xdr:spPr>
        <a:xfrm>
          <a:off x="1280414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115570</xdr:rowOff>
    </xdr:from>
    <xdr:to>
      <xdr:col>81</xdr:col>
      <xdr:colOff>50800</xdr:colOff>
      <xdr:row>107</xdr:row>
      <xdr:rowOff>141605</xdr:rowOff>
    </xdr:to>
    <xdr:cxnSp macro="">
      <xdr:nvCxnSpPr>
        <xdr:cNvPr id="783" name="直線コネクタ 782">
          <a:extLst>
            <a:ext uri="{FF2B5EF4-FFF2-40B4-BE49-F238E27FC236}">
              <a16:creationId xmlns:a16="http://schemas.microsoft.com/office/drawing/2014/main" id="{CE893F36-71B7-4120-A15A-594E3A554ABE}"/>
            </a:ext>
          </a:extLst>
        </xdr:cNvPr>
        <xdr:cNvCxnSpPr/>
      </xdr:nvCxnSpPr>
      <xdr:spPr>
        <a:xfrm>
          <a:off x="12854940" y="18053050"/>
          <a:ext cx="7747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31750</xdr:rowOff>
    </xdr:from>
    <xdr:to>
      <xdr:col>72</xdr:col>
      <xdr:colOff>38100</xdr:colOff>
      <xdr:row>107</xdr:row>
      <xdr:rowOff>133350</xdr:rowOff>
    </xdr:to>
    <xdr:sp macro="" textlink="">
      <xdr:nvSpPr>
        <xdr:cNvPr id="784" name="楕円 783">
          <a:extLst>
            <a:ext uri="{FF2B5EF4-FFF2-40B4-BE49-F238E27FC236}">
              <a16:creationId xmlns:a16="http://schemas.microsoft.com/office/drawing/2014/main" id="{E7BDEC70-1E09-445A-8333-69D6FC833408}"/>
            </a:ext>
          </a:extLst>
        </xdr:cNvPr>
        <xdr:cNvSpPr/>
      </xdr:nvSpPr>
      <xdr:spPr>
        <a:xfrm>
          <a:off x="12029440" y="17969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82550</xdr:rowOff>
    </xdr:from>
    <xdr:to>
      <xdr:col>76</xdr:col>
      <xdr:colOff>114300</xdr:colOff>
      <xdr:row>107</xdr:row>
      <xdr:rowOff>115570</xdr:rowOff>
    </xdr:to>
    <xdr:cxnSp macro="">
      <xdr:nvCxnSpPr>
        <xdr:cNvPr id="785" name="直線コネクタ 784">
          <a:extLst>
            <a:ext uri="{FF2B5EF4-FFF2-40B4-BE49-F238E27FC236}">
              <a16:creationId xmlns:a16="http://schemas.microsoft.com/office/drawing/2014/main" id="{DCA8B516-35FA-4FA6-A8B5-9E039465CEBE}"/>
            </a:ext>
          </a:extLst>
        </xdr:cNvPr>
        <xdr:cNvCxnSpPr/>
      </xdr:nvCxnSpPr>
      <xdr:spPr>
        <a:xfrm>
          <a:off x="12072620" y="18020030"/>
          <a:ext cx="7823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170815</xdr:rowOff>
    </xdr:from>
    <xdr:to>
      <xdr:col>67</xdr:col>
      <xdr:colOff>101600</xdr:colOff>
      <xdr:row>107</xdr:row>
      <xdr:rowOff>100965</xdr:rowOff>
    </xdr:to>
    <xdr:sp macro="" textlink="">
      <xdr:nvSpPr>
        <xdr:cNvPr id="786" name="楕円 785">
          <a:extLst>
            <a:ext uri="{FF2B5EF4-FFF2-40B4-BE49-F238E27FC236}">
              <a16:creationId xmlns:a16="http://schemas.microsoft.com/office/drawing/2014/main" id="{7A23C72E-3A5A-4BE7-A7BE-FC62BEF58BF0}"/>
            </a:ext>
          </a:extLst>
        </xdr:cNvPr>
        <xdr:cNvSpPr/>
      </xdr:nvSpPr>
      <xdr:spPr>
        <a:xfrm>
          <a:off x="11231880" y="17940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50165</xdr:rowOff>
    </xdr:from>
    <xdr:to>
      <xdr:col>71</xdr:col>
      <xdr:colOff>177800</xdr:colOff>
      <xdr:row>107</xdr:row>
      <xdr:rowOff>82550</xdr:rowOff>
    </xdr:to>
    <xdr:cxnSp macro="">
      <xdr:nvCxnSpPr>
        <xdr:cNvPr id="787" name="直線コネクタ 786">
          <a:extLst>
            <a:ext uri="{FF2B5EF4-FFF2-40B4-BE49-F238E27FC236}">
              <a16:creationId xmlns:a16="http://schemas.microsoft.com/office/drawing/2014/main" id="{2D2788C8-3FFA-49D3-8E05-C61BA0066DEC}"/>
            </a:ext>
          </a:extLst>
        </xdr:cNvPr>
        <xdr:cNvCxnSpPr/>
      </xdr:nvCxnSpPr>
      <xdr:spPr>
        <a:xfrm>
          <a:off x="11282680" y="17987645"/>
          <a:ext cx="78994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111125</xdr:rowOff>
    </xdr:from>
    <xdr:ext cx="405130" cy="256540"/>
    <xdr:sp macro="" textlink="">
      <xdr:nvSpPr>
        <xdr:cNvPr id="788" name="n_1aveValue【庁舎】&#10;有形固定資産減価償却率">
          <a:extLst>
            <a:ext uri="{FF2B5EF4-FFF2-40B4-BE49-F238E27FC236}">
              <a16:creationId xmlns:a16="http://schemas.microsoft.com/office/drawing/2014/main" id="{49DDF2BC-C831-4CB3-8A88-FA5B71006517}"/>
            </a:ext>
          </a:extLst>
        </xdr:cNvPr>
        <xdr:cNvSpPr txBox="1"/>
      </xdr:nvSpPr>
      <xdr:spPr>
        <a:xfrm>
          <a:off x="13437235" y="172104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166370</xdr:rowOff>
    </xdr:from>
    <xdr:ext cx="402590" cy="256540"/>
    <xdr:sp macro="" textlink="">
      <xdr:nvSpPr>
        <xdr:cNvPr id="789" name="n_2aveValue【庁舎】&#10;有形固定資産減価償却率">
          <a:extLst>
            <a:ext uri="{FF2B5EF4-FFF2-40B4-BE49-F238E27FC236}">
              <a16:creationId xmlns:a16="http://schemas.microsoft.com/office/drawing/2014/main" id="{03D5EA95-ED31-4334-A30E-0B791FE47944}"/>
            </a:ext>
          </a:extLst>
        </xdr:cNvPr>
        <xdr:cNvSpPr txBox="1"/>
      </xdr:nvSpPr>
      <xdr:spPr>
        <a:xfrm>
          <a:off x="12675235" y="172656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37465</xdr:rowOff>
    </xdr:from>
    <xdr:ext cx="402590" cy="259080"/>
    <xdr:sp macro="" textlink="">
      <xdr:nvSpPr>
        <xdr:cNvPr id="790" name="n_3aveValue【庁舎】&#10;有形固定資産減価償却率">
          <a:extLst>
            <a:ext uri="{FF2B5EF4-FFF2-40B4-BE49-F238E27FC236}">
              <a16:creationId xmlns:a16="http://schemas.microsoft.com/office/drawing/2014/main" id="{93E35C61-9F70-4C27-BA65-2B0B9081A5E4}"/>
            </a:ext>
          </a:extLst>
        </xdr:cNvPr>
        <xdr:cNvSpPr txBox="1"/>
      </xdr:nvSpPr>
      <xdr:spPr>
        <a:xfrm>
          <a:off x="11900535" y="173043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114300</xdr:rowOff>
    </xdr:from>
    <xdr:ext cx="402590" cy="259080"/>
    <xdr:sp macro="" textlink="">
      <xdr:nvSpPr>
        <xdr:cNvPr id="791" name="n_4aveValue【庁舎】&#10;有形固定資産減価償却率">
          <a:extLst>
            <a:ext uri="{FF2B5EF4-FFF2-40B4-BE49-F238E27FC236}">
              <a16:creationId xmlns:a16="http://schemas.microsoft.com/office/drawing/2014/main" id="{D4AA805F-3837-4FF2-AF60-367BC15625F2}"/>
            </a:ext>
          </a:extLst>
        </xdr:cNvPr>
        <xdr:cNvSpPr txBox="1"/>
      </xdr:nvSpPr>
      <xdr:spPr>
        <a:xfrm>
          <a:off x="11102975" y="17381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12065</xdr:rowOff>
    </xdr:from>
    <xdr:ext cx="405130" cy="259080"/>
    <xdr:sp macro="" textlink="">
      <xdr:nvSpPr>
        <xdr:cNvPr id="792" name="n_1mainValue【庁舎】&#10;有形固定資産減価償却率">
          <a:extLst>
            <a:ext uri="{FF2B5EF4-FFF2-40B4-BE49-F238E27FC236}">
              <a16:creationId xmlns:a16="http://schemas.microsoft.com/office/drawing/2014/main" id="{6ED010A4-2039-4882-9D66-4DD7F3D6386A}"/>
            </a:ext>
          </a:extLst>
        </xdr:cNvPr>
        <xdr:cNvSpPr txBox="1"/>
      </xdr:nvSpPr>
      <xdr:spPr>
        <a:xfrm>
          <a:off x="13437235" y="18117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157480</xdr:rowOff>
    </xdr:from>
    <xdr:ext cx="402590" cy="256540"/>
    <xdr:sp macro="" textlink="">
      <xdr:nvSpPr>
        <xdr:cNvPr id="793" name="n_2mainValue【庁舎】&#10;有形固定資産減価償却率">
          <a:extLst>
            <a:ext uri="{FF2B5EF4-FFF2-40B4-BE49-F238E27FC236}">
              <a16:creationId xmlns:a16="http://schemas.microsoft.com/office/drawing/2014/main" id="{1497C90D-63D1-4597-8EEE-B5ECFA84A7BD}"/>
            </a:ext>
          </a:extLst>
        </xdr:cNvPr>
        <xdr:cNvSpPr txBox="1"/>
      </xdr:nvSpPr>
      <xdr:spPr>
        <a:xfrm>
          <a:off x="12675235" y="18094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124460</xdr:rowOff>
    </xdr:from>
    <xdr:ext cx="402590" cy="259080"/>
    <xdr:sp macro="" textlink="">
      <xdr:nvSpPr>
        <xdr:cNvPr id="794" name="n_3mainValue【庁舎】&#10;有形固定資産減価償却率">
          <a:extLst>
            <a:ext uri="{FF2B5EF4-FFF2-40B4-BE49-F238E27FC236}">
              <a16:creationId xmlns:a16="http://schemas.microsoft.com/office/drawing/2014/main" id="{897EC587-3C06-42F6-AC01-327808773F5E}"/>
            </a:ext>
          </a:extLst>
        </xdr:cNvPr>
        <xdr:cNvSpPr txBox="1"/>
      </xdr:nvSpPr>
      <xdr:spPr>
        <a:xfrm>
          <a:off x="11900535" y="18061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92075</xdr:rowOff>
    </xdr:from>
    <xdr:ext cx="402590" cy="259080"/>
    <xdr:sp macro="" textlink="">
      <xdr:nvSpPr>
        <xdr:cNvPr id="795" name="n_4mainValue【庁舎】&#10;有形固定資産減価償却率">
          <a:extLst>
            <a:ext uri="{FF2B5EF4-FFF2-40B4-BE49-F238E27FC236}">
              <a16:creationId xmlns:a16="http://schemas.microsoft.com/office/drawing/2014/main" id="{65264D95-668E-4402-B3B3-4A7EAF6CB514}"/>
            </a:ext>
          </a:extLst>
        </xdr:cNvPr>
        <xdr:cNvSpPr txBox="1"/>
      </xdr:nvSpPr>
      <xdr:spPr>
        <a:xfrm>
          <a:off x="11102975" y="180295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246E7F3-FA59-4678-B14B-375FB1159BF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DCFB59CB-9F76-4701-91FA-00501F371E72}"/>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7FE52E2B-397E-42B2-9F30-219E5546F606}"/>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5693E0E0-2564-4E4E-B962-DAD180B90325}"/>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467379D0-2E4A-417C-A345-9B69496F5B93}"/>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3FDAE59B-0F93-4314-B484-481B8572BE27}"/>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417D919-9887-472F-A074-39458ACC5659}"/>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951EBCA-BA2E-47A5-9532-0C1F190E8C3F}"/>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04" name="テキスト ボックス 803">
          <a:extLst>
            <a:ext uri="{FF2B5EF4-FFF2-40B4-BE49-F238E27FC236}">
              <a16:creationId xmlns:a16="http://schemas.microsoft.com/office/drawing/2014/main" id="{F7EED306-C2E7-4B59-BAAB-A00F9949AD2C}"/>
            </a:ext>
          </a:extLst>
        </xdr:cNvPr>
        <xdr:cNvSpPr txBox="1"/>
      </xdr:nvSpPr>
      <xdr:spPr>
        <a:xfrm>
          <a:off x="16078200" y="1620774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51ECB7A5-345C-4614-84E8-DDA5D38483F0}"/>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7A39F70D-FE59-4141-88EC-E44BA5CF9363}"/>
            </a:ext>
          </a:extLst>
        </xdr:cNvPr>
        <xdr:cNvCxnSpPr/>
      </xdr:nvCxnSpPr>
      <xdr:spPr>
        <a:xfrm>
          <a:off x="16093440" y="18181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807" name="テキスト ボックス 806">
          <a:extLst>
            <a:ext uri="{FF2B5EF4-FFF2-40B4-BE49-F238E27FC236}">
              <a16:creationId xmlns:a16="http://schemas.microsoft.com/office/drawing/2014/main" id="{98664D00-4296-4413-BAFC-F44653037E2C}"/>
            </a:ext>
          </a:extLst>
        </xdr:cNvPr>
        <xdr:cNvSpPr txBox="1"/>
      </xdr:nvSpPr>
      <xdr:spPr>
        <a:xfrm>
          <a:off x="15694660" y="180428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51A8C7F3-0621-48FB-BD3A-F57627155F74}"/>
            </a:ext>
          </a:extLst>
        </xdr:cNvPr>
        <xdr:cNvCxnSpPr/>
      </xdr:nvCxnSpPr>
      <xdr:spPr>
        <a:xfrm>
          <a:off x="16093440" y="17735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809" name="テキスト ボックス 808">
          <a:extLst>
            <a:ext uri="{FF2B5EF4-FFF2-40B4-BE49-F238E27FC236}">
              <a16:creationId xmlns:a16="http://schemas.microsoft.com/office/drawing/2014/main" id="{F0C587CA-53E7-4927-A345-F0121A6947B0}"/>
            </a:ext>
          </a:extLst>
        </xdr:cNvPr>
        <xdr:cNvSpPr txBox="1"/>
      </xdr:nvSpPr>
      <xdr:spPr>
        <a:xfrm>
          <a:off x="15694660" y="17597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73103F42-A437-4F50-8734-E0FD129AA171}"/>
            </a:ext>
          </a:extLst>
        </xdr:cNvPr>
        <xdr:cNvCxnSpPr/>
      </xdr:nvCxnSpPr>
      <xdr:spPr>
        <a:xfrm>
          <a:off x="16093440" y="172859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811" name="テキスト ボックス 810">
          <a:extLst>
            <a:ext uri="{FF2B5EF4-FFF2-40B4-BE49-F238E27FC236}">
              <a16:creationId xmlns:a16="http://schemas.microsoft.com/office/drawing/2014/main" id="{F5FCDEF8-B0CB-404E-8A6F-FC7A1CB92849}"/>
            </a:ext>
          </a:extLst>
        </xdr:cNvPr>
        <xdr:cNvSpPr txBox="1"/>
      </xdr:nvSpPr>
      <xdr:spPr>
        <a:xfrm>
          <a:off x="15694660" y="171475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511E89AF-0C82-4DB9-8AD3-A8090700FB16}"/>
            </a:ext>
          </a:extLst>
        </xdr:cNvPr>
        <xdr:cNvCxnSpPr/>
      </xdr:nvCxnSpPr>
      <xdr:spPr>
        <a:xfrm>
          <a:off x="16093440" y="16840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813" name="テキスト ボックス 812">
          <a:extLst>
            <a:ext uri="{FF2B5EF4-FFF2-40B4-BE49-F238E27FC236}">
              <a16:creationId xmlns:a16="http://schemas.microsoft.com/office/drawing/2014/main" id="{E47DE050-80E1-4450-897A-747E00B8A007}"/>
            </a:ext>
          </a:extLst>
        </xdr:cNvPr>
        <xdr:cNvSpPr txBox="1"/>
      </xdr:nvSpPr>
      <xdr:spPr>
        <a:xfrm>
          <a:off x="15694660" y="167017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8B88FBF-6E30-451D-AEC9-DB6511F8B2B9}"/>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15" name="テキスト ボックス 814">
          <a:extLst>
            <a:ext uri="{FF2B5EF4-FFF2-40B4-BE49-F238E27FC236}">
              <a16:creationId xmlns:a16="http://schemas.microsoft.com/office/drawing/2014/main" id="{D473225F-DC94-49AE-A56E-7124FFFCAA62}"/>
            </a:ext>
          </a:extLst>
        </xdr:cNvPr>
        <xdr:cNvSpPr txBox="1"/>
      </xdr:nvSpPr>
      <xdr:spPr>
        <a:xfrm>
          <a:off x="15694660" y="162560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4B35D7A6-6E7E-4FEE-B34D-D3BBD3FC91AC}"/>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29210</xdr:rowOff>
    </xdr:from>
    <xdr:to>
      <xdr:col>116</xdr:col>
      <xdr:colOff>62865</xdr:colOff>
      <xdr:row>107</xdr:row>
      <xdr:rowOff>149860</xdr:rowOff>
    </xdr:to>
    <xdr:cxnSp macro="">
      <xdr:nvCxnSpPr>
        <xdr:cNvPr id="817" name="直線コネクタ 816">
          <a:extLst>
            <a:ext uri="{FF2B5EF4-FFF2-40B4-BE49-F238E27FC236}">
              <a16:creationId xmlns:a16="http://schemas.microsoft.com/office/drawing/2014/main" id="{250E90F6-7BC4-46C1-ABB9-92C8A0201158}"/>
            </a:ext>
          </a:extLst>
        </xdr:cNvPr>
        <xdr:cNvCxnSpPr/>
      </xdr:nvCxnSpPr>
      <xdr:spPr>
        <a:xfrm flipV="1">
          <a:off x="19509105" y="16960850"/>
          <a:ext cx="0" cy="1126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153670</xdr:rowOff>
    </xdr:from>
    <xdr:ext cx="469900" cy="259080"/>
    <xdr:sp macro="" textlink="">
      <xdr:nvSpPr>
        <xdr:cNvPr id="818" name="【庁舎】&#10;一人当たり面積最小値テキスト">
          <a:extLst>
            <a:ext uri="{FF2B5EF4-FFF2-40B4-BE49-F238E27FC236}">
              <a16:creationId xmlns:a16="http://schemas.microsoft.com/office/drawing/2014/main" id="{9282D493-7F3A-44E8-9D61-71966B0A2D5D}"/>
            </a:ext>
          </a:extLst>
        </xdr:cNvPr>
        <xdr:cNvSpPr txBox="1"/>
      </xdr:nvSpPr>
      <xdr:spPr>
        <a:xfrm>
          <a:off x="19547840" y="1809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149860</xdr:rowOff>
    </xdr:from>
    <xdr:to>
      <xdr:col>116</xdr:col>
      <xdr:colOff>152400</xdr:colOff>
      <xdr:row>107</xdr:row>
      <xdr:rowOff>149860</xdr:rowOff>
    </xdr:to>
    <xdr:cxnSp macro="">
      <xdr:nvCxnSpPr>
        <xdr:cNvPr id="819" name="直線コネクタ 818">
          <a:extLst>
            <a:ext uri="{FF2B5EF4-FFF2-40B4-BE49-F238E27FC236}">
              <a16:creationId xmlns:a16="http://schemas.microsoft.com/office/drawing/2014/main" id="{164535F4-670B-4197-AFB8-47B17424C062}"/>
            </a:ext>
          </a:extLst>
        </xdr:cNvPr>
        <xdr:cNvCxnSpPr/>
      </xdr:nvCxnSpPr>
      <xdr:spPr>
        <a:xfrm>
          <a:off x="19443700" y="18087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146685</xdr:rowOff>
    </xdr:from>
    <xdr:ext cx="469900" cy="256540"/>
    <xdr:sp macro="" textlink="">
      <xdr:nvSpPr>
        <xdr:cNvPr id="820" name="【庁舎】&#10;一人当たり面積最大値テキスト">
          <a:extLst>
            <a:ext uri="{FF2B5EF4-FFF2-40B4-BE49-F238E27FC236}">
              <a16:creationId xmlns:a16="http://schemas.microsoft.com/office/drawing/2014/main" id="{0F030646-E3B7-486B-93F4-4C2BA4D3C62F}"/>
            </a:ext>
          </a:extLst>
        </xdr:cNvPr>
        <xdr:cNvSpPr txBox="1"/>
      </xdr:nvSpPr>
      <xdr:spPr>
        <a:xfrm>
          <a:off x="19547840" y="167430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29210</xdr:rowOff>
    </xdr:from>
    <xdr:to>
      <xdr:col>116</xdr:col>
      <xdr:colOff>152400</xdr:colOff>
      <xdr:row>101</xdr:row>
      <xdr:rowOff>29210</xdr:rowOff>
    </xdr:to>
    <xdr:cxnSp macro="">
      <xdr:nvCxnSpPr>
        <xdr:cNvPr id="821" name="直線コネクタ 820">
          <a:extLst>
            <a:ext uri="{FF2B5EF4-FFF2-40B4-BE49-F238E27FC236}">
              <a16:creationId xmlns:a16="http://schemas.microsoft.com/office/drawing/2014/main" id="{735EB639-D2AE-498B-AC3B-F60382146BDF}"/>
            </a:ext>
          </a:extLst>
        </xdr:cNvPr>
        <xdr:cNvCxnSpPr/>
      </xdr:nvCxnSpPr>
      <xdr:spPr>
        <a:xfrm>
          <a:off x="19443700" y="16960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43815</xdr:rowOff>
    </xdr:from>
    <xdr:ext cx="469900" cy="256540"/>
    <xdr:sp macro="" textlink="">
      <xdr:nvSpPr>
        <xdr:cNvPr id="822" name="【庁舎】&#10;一人当たり面積平均値テキスト">
          <a:extLst>
            <a:ext uri="{FF2B5EF4-FFF2-40B4-BE49-F238E27FC236}">
              <a16:creationId xmlns:a16="http://schemas.microsoft.com/office/drawing/2014/main" id="{20A0F426-C981-4971-94F8-B1191DE8ECEB}"/>
            </a:ext>
          </a:extLst>
        </xdr:cNvPr>
        <xdr:cNvSpPr txBox="1"/>
      </xdr:nvSpPr>
      <xdr:spPr>
        <a:xfrm>
          <a:off x="19547840" y="1764601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20955</xdr:rowOff>
    </xdr:from>
    <xdr:to>
      <xdr:col>116</xdr:col>
      <xdr:colOff>114300</xdr:colOff>
      <xdr:row>106</xdr:row>
      <xdr:rowOff>122555</xdr:rowOff>
    </xdr:to>
    <xdr:sp macro="" textlink="">
      <xdr:nvSpPr>
        <xdr:cNvPr id="823" name="フローチャート: 判断 822">
          <a:extLst>
            <a:ext uri="{FF2B5EF4-FFF2-40B4-BE49-F238E27FC236}">
              <a16:creationId xmlns:a16="http://schemas.microsoft.com/office/drawing/2014/main" id="{C1DAEE59-C3D3-4E29-A9CB-B4A18636822D}"/>
            </a:ext>
          </a:extLst>
        </xdr:cNvPr>
        <xdr:cNvSpPr/>
      </xdr:nvSpPr>
      <xdr:spPr>
        <a:xfrm>
          <a:off x="19458940" y="17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34290</xdr:rowOff>
    </xdr:from>
    <xdr:to>
      <xdr:col>112</xdr:col>
      <xdr:colOff>38100</xdr:colOff>
      <xdr:row>106</xdr:row>
      <xdr:rowOff>135890</xdr:rowOff>
    </xdr:to>
    <xdr:sp macro="" textlink="">
      <xdr:nvSpPr>
        <xdr:cNvPr id="824" name="フローチャート: 判断 823">
          <a:extLst>
            <a:ext uri="{FF2B5EF4-FFF2-40B4-BE49-F238E27FC236}">
              <a16:creationId xmlns:a16="http://schemas.microsoft.com/office/drawing/2014/main" id="{94AA0B76-A918-4BE0-A0B5-F52AAE3B698A}"/>
            </a:ext>
          </a:extLst>
        </xdr:cNvPr>
        <xdr:cNvSpPr/>
      </xdr:nvSpPr>
      <xdr:spPr>
        <a:xfrm>
          <a:off x="18735040" y="17804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56515</xdr:rowOff>
    </xdr:from>
    <xdr:to>
      <xdr:col>107</xdr:col>
      <xdr:colOff>101600</xdr:colOff>
      <xdr:row>106</xdr:row>
      <xdr:rowOff>158115</xdr:rowOff>
    </xdr:to>
    <xdr:sp macro="" textlink="">
      <xdr:nvSpPr>
        <xdr:cNvPr id="825" name="フローチャート: 判断 824">
          <a:extLst>
            <a:ext uri="{FF2B5EF4-FFF2-40B4-BE49-F238E27FC236}">
              <a16:creationId xmlns:a16="http://schemas.microsoft.com/office/drawing/2014/main" id="{7748C22A-19A0-41B3-B1E3-0DD65DBBA379}"/>
            </a:ext>
          </a:extLst>
        </xdr:cNvPr>
        <xdr:cNvSpPr/>
      </xdr:nvSpPr>
      <xdr:spPr>
        <a:xfrm>
          <a:off x="17937480" y="178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66675</xdr:rowOff>
    </xdr:from>
    <xdr:to>
      <xdr:col>102</xdr:col>
      <xdr:colOff>165100</xdr:colOff>
      <xdr:row>106</xdr:row>
      <xdr:rowOff>168275</xdr:rowOff>
    </xdr:to>
    <xdr:sp macro="" textlink="">
      <xdr:nvSpPr>
        <xdr:cNvPr id="826" name="フローチャート: 判断 825">
          <a:extLst>
            <a:ext uri="{FF2B5EF4-FFF2-40B4-BE49-F238E27FC236}">
              <a16:creationId xmlns:a16="http://schemas.microsoft.com/office/drawing/2014/main" id="{C1704E1E-C5B1-4AC8-BDB9-16A3A5A46835}"/>
            </a:ext>
          </a:extLst>
        </xdr:cNvPr>
        <xdr:cNvSpPr/>
      </xdr:nvSpPr>
      <xdr:spPr>
        <a:xfrm>
          <a:off x="17162780" y="1783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48895</xdr:rowOff>
    </xdr:from>
    <xdr:to>
      <xdr:col>98</xdr:col>
      <xdr:colOff>38100</xdr:colOff>
      <xdr:row>106</xdr:row>
      <xdr:rowOff>150495</xdr:rowOff>
    </xdr:to>
    <xdr:sp macro="" textlink="">
      <xdr:nvSpPr>
        <xdr:cNvPr id="827" name="フローチャート: 判断 826">
          <a:extLst>
            <a:ext uri="{FF2B5EF4-FFF2-40B4-BE49-F238E27FC236}">
              <a16:creationId xmlns:a16="http://schemas.microsoft.com/office/drawing/2014/main" id="{0BCCCE22-543F-4076-BED5-26800209CA91}"/>
            </a:ext>
          </a:extLst>
        </xdr:cNvPr>
        <xdr:cNvSpPr/>
      </xdr:nvSpPr>
      <xdr:spPr>
        <a:xfrm>
          <a:off x="16388080" y="178187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5B598DB5-2F99-4164-930C-AEDB888A9CA8}"/>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C80FC9AD-AA5C-49C7-B3D1-FDDF01B0D13E}"/>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98CCFC2C-632A-42A8-BE0C-04B12033C42E}"/>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1C4D22E4-F255-4085-84DD-F2426728A297}"/>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8177CB7E-6758-4972-A6E9-BEB159476E0B}"/>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137160</xdr:rowOff>
    </xdr:from>
    <xdr:to>
      <xdr:col>116</xdr:col>
      <xdr:colOff>114300</xdr:colOff>
      <xdr:row>107</xdr:row>
      <xdr:rowOff>67310</xdr:rowOff>
    </xdr:to>
    <xdr:sp macro="" textlink="">
      <xdr:nvSpPr>
        <xdr:cNvPr id="833" name="楕円 832">
          <a:extLst>
            <a:ext uri="{FF2B5EF4-FFF2-40B4-BE49-F238E27FC236}">
              <a16:creationId xmlns:a16="http://schemas.microsoft.com/office/drawing/2014/main" id="{6F0CE9EB-31DB-4780-8550-C9210BF5EEDF}"/>
            </a:ext>
          </a:extLst>
        </xdr:cNvPr>
        <xdr:cNvSpPr/>
      </xdr:nvSpPr>
      <xdr:spPr>
        <a:xfrm>
          <a:off x="19458940" y="1790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115570</xdr:rowOff>
    </xdr:from>
    <xdr:ext cx="469900" cy="259080"/>
    <xdr:sp macro="" textlink="">
      <xdr:nvSpPr>
        <xdr:cNvPr id="834" name="【庁舎】&#10;一人当たり面積該当値テキスト">
          <a:extLst>
            <a:ext uri="{FF2B5EF4-FFF2-40B4-BE49-F238E27FC236}">
              <a16:creationId xmlns:a16="http://schemas.microsoft.com/office/drawing/2014/main" id="{4A69ED7E-16A9-4136-934C-2E10720BAF12}"/>
            </a:ext>
          </a:extLst>
        </xdr:cNvPr>
        <xdr:cNvSpPr txBox="1"/>
      </xdr:nvSpPr>
      <xdr:spPr>
        <a:xfrm>
          <a:off x="19547840" y="17885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140335</xdr:rowOff>
    </xdr:from>
    <xdr:to>
      <xdr:col>112</xdr:col>
      <xdr:colOff>38100</xdr:colOff>
      <xdr:row>107</xdr:row>
      <xdr:rowOff>70485</xdr:rowOff>
    </xdr:to>
    <xdr:sp macro="" textlink="">
      <xdr:nvSpPr>
        <xdr:cNvPr id="835" name="楕円 834">
          <a:extLst>
            <a:ext uri="{FF2B5EF4-FFF2-40B4-BE49-F238E27FC236}">
              <a16:creationId xmlns:a16="http://schemas.microsoft.com/office/drawing/2014/main" id="{ADD9A5E3-9D54-462D-AD6E-B1D0EEBD8004}"/>
            </a:ext>
          </a:extLst>
        </xdr:cNvPr>
        <xdr:cNvSpPr/>
      </xdr:nvSpPr>
      <xdr:spPr>
        <a:xfrm>
          <a:off x="18735040" y="17910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16510</xdr:rowOff>
    </xdr:from>
    <xdr:to>
      <xdr:col>116</xdr:col>
      <xdr:colOff>63500</xdr:colOff>
      <xdr:row>107</xdr:row>
      <xdr:rowOff>19685</xdr:rowOff>
    </xdr:to>
    <xdr:cxnSp macro="">
      <xdr:nvCxnSpPr>
        <xdr:cNvPr id="836" name="直線コネクタ 835">
          <a:extLst>
            <a:ext uri="{FF2B5EF4-FFF2-40B4-BE49-F238E27FC236}">
              <a16:creationId xmlns:a16="http://schemas.microsoft.com/office/drawing/2014/main" id="{3DB6BF65-B16B-4DA8-BE0A-A4A009B6D4F3}"/>
            </a:ext>
          </a:extLst>
        </xdr:cNvPr>
        <xdr:cNvCxnSpPr/>
      </xdr:nvCxnSpPr>
      <xdr:spPr>
        <a:xfrm flipV="1">
          <a:off x="18778220" y="17953990"/>
          <a:ext cx="7315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142240</xdr:rowOff>
    </xdr:from>
    <xdr:to>
      <xdr:col>107</xdr:col>
      <xdr:colOff>101600</xdr:colOff>
      <xdr:row>107</xdr:row>
      <xdr:rowOff>72390</xdr:rowOff>
    </xdr:to>
    <xdr:sp macro="" textlink="">
      <xdr:nvSpPr>
        <xdr:cNvPr id="837" name="楕円 836">
          <a:extLst>
            <a:ext uri="{FF2B5EF4-FFF2-40B4-BE49-F238E27FC236}">
              <a16:creationId xmlns:a16="http://schemas.microsoft.com/office/drawing/2014/main" id="{0A2982A1-D639-4C6A-A216-54003845AAA0}"/>
            </a:ext>
          </a:extLst>
        </xdr:cNvPr>
        <xdr:cNvSpPr/>
      </xdr:nvSpPr>
      <xdr:spPr>
        <a:xfrm>
          <a:off x="17937480" y="17912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19685</xdr:rowOff>
    </xdr:from>
    <xdr:to>
      <xdr:col>111</xdr:col>
      <xdr:colOff>177800</xdr:colOff>
      <xdr:row>107</xdr:row>
      <xdr:rowOff>21590</xdr:rowOff>
    </xdr:to>
    <xdr:cxnSp macro="">
      <xdr:nvCxnSpPr>
        <xdr:cNvPr id="838" name="直線コネクタ 837">
          <a:extLst>
            <a:ext uri="{FF2B5EF4-FFF2-40B4-BE49-F238E27FC236}">
              <a16:creationId xmlns:a16="http://schemas.microsoft.com/office/drawing/2014/main" id="{A07E7407-F895-4250-A4D4-4A7024542311}"/>
            </a:ext>
          </a:extLst>
        </xdr:cNvPr>
        <xdr:cNvCxnSpPr/>
      </xdr:nvCxnSpPr>
      <xdr:spPr>
        <a:xfrm flipV="1">
          <a:off x="17988280" y="17957165"/>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145415</xdr:rowOff>
    </xdr:from>
    <xdr:to>
      <xdr:col>102</xdr:col>
      <xdr:colOff>165100</xdr:colOff>
      <xdr:row>107</xdr:row>
      <xdr:rowOff>75565</xdr:rowOff>
    </xdr:to>
    <xdr:sp macro="" textlink="">
      <xdr:nvSpPr>
        <xdr:cNvPr id="839" name="楕円 838">
          <a:extLst>
            <a:ext uri="{FF2B5EF4-FFF2-40B4-BE49-F238E27FC236}">
              <a16:creationId xmlns:a16="http://schemas.microsoft.com/office/drawing/2014/main" id="{1FF265A4-623B-46D2-AF71-D250C22A0DFD}"/>
            </a:ext>
          </a:extLst>
        </xdr:cNvPr>
        <xdr:cNvSpPr/>
      </xdr:nvSpPr>
      <xdr:spPr>
        <a:xfrm>
          <a:off x="17162780" y="1791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21590</xdr:rowOff>
    </xdr:from>
    <xdr:to>
      <xdr:col>107</xdr:col>
      <xdr:colOff>50800</xdr:colOff>
      <xdr:row>107</xdr:row>
      <xdr:rowOff>24765</xdr:rowOff>
    </xdr:to>
    <xdr:cxnSp macro="">
      <xdr:nvCxnSpPr>
        <xdr:cNvPr id="840" name="直線コネクタ 839">
          <a:extLst>
            <a:ext uri="{FF2B5EF4-FFF2-40B4-BE49-F238E27FC236}">
              <a16:creationId xmlns:a16="http://schemas.microsoft.com/office/drawing/2014/main" id="{8043354F-FDD8-4EAE-964F-DEA9CAC7D3BF}"/>
            </a:ext>
          </a:extLst>
        </xdr:cNvPr>
        <xdr:cNvCxnSpPr/>
      </xdr:nvCxnSpPr>
      <xdr:spPr>
        <a:xfrm flipV="1">
          <a:off x="17213580" y="17959070"/>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148590</xdr:rowOff>
    </xdr:from>
    <xdr:to>
      <xdr:col>98</xdr:col>
      <xdr:colOff>38100</xdr:colOff>
      <xdr:row>107</xdr:row>
      <xdr:rowOff>78740</xdr:rowOff>
    </xdr:to>
    <xdr:sp macro="" textlink="">
      <xdr:nvSpPr>
        <xdr:cNvPr id="841" name="楕円 840">
          <a:extLst>
            <a:ext uri="{FF2B5EF4-FFF2-40B4-BE49-F238E27FC236}">
              <a16:creationId xmlns:a16="http://schemas.microsoft.com/office/drawing/2014/main" id="{EDE9E426-A842-4696-A531-BB145BA51480}"/>
            </a:ext>
          </a:extLst>
        </xdr:cNvPr>
        <xdr:cNvSpPr/>
      </xdr:nvSpPr>
      <xdr:spPr>
        <a:xfrm>
          <a:off x="16388080" y="17918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24765</xdr:rowOff>
    </xdr:from>
    <xdr:to>
      <xdr:col>102</xdr:col>
      <xdr:colOff>114300</xdr:colOff>
      <xdr:row>107</xdr:row>
      <xdr:rowOff>27940</xdr:rowOff>
    </xdr:to>
    <xdr:cxnSp macro="">
      <xdr:nvCxnSpPr>
        <xdr:cNvPr id="842" name="直線コネクタ 841">
          <a:extLst>
            <a:ext uri="{FF2B5EF4-FFF2-40B4-BE49-F238E27FC236}">
              <a16:creationId xmlns:a16="http://schemas.microsoft.com/office/drawing/2014/main" id="{575A455C-37FF-42BF-B16F-24DECD38C9EE}"/>
            </a:ext>
          </a:extLst>
        </xdr:cNvPr>
        <xdr:cNvCxnSpPr/>
      </xdr:nvCxnSpPr>
      <xdr:spPr>
        <a:xfrm flipV="1">
          <a:off x="16431260" y="17962245"/>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152400</xdr:rowOff>
    </xdr:from>
    <xdr:ext cx="469900" cy="259080"/>
    <xdr:sp macro="" textlink="">
      <xdr:nvSpPr>
        <xdr:cNvPr id="843" name="n_1aveValue【庁舎】&#10;一人当たり面積">
          <a:extLst>
            <a:ext uri="{FF2B5EF4-FFF2-40B4-BE49-F238E27FC236}">
              <a16:creationId xmlns:a16="http://schemas.microsoft.com/office/drawing/2014/main" id="{1514CBE0-6948-4F4D-A6D8-F9AC956BAF65}"/>
            </a:ext>
          </a:extLst>
        </xdr:cNvPr>
        <xdr:cNvSpPr txBox="1"/>
      </xdr:nvSpPr>
      <xdr:spPr>
        <a:xfrm>
          <a:off x="18561050" y="17586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3175</xdr:rowOff>
    </xdr:from>
    <xdr:ext cx="467360" cy="259080"/>
    <xdr:sp macro="" textlink="">
      <xdr:nvSpPr>
        <xdr:cNvPr id="844" name="n_2aveValue【庁舎】&#10;一人当たり面積">
          <a:extLst>
            <a:ext uri="{FF2B5EF4-FFF2-40B4-BE49-F238E27FC236}">
              <a16:creationId xmlns:a16="http://schemas.microsoft.com/office/drawing/2014/main" id="{2485A89B-1989-48A6-BE22-CE5EE88DB1F4}"/>
            </a:ext>
          </a:extLst>
        </xdr:cNvPr>
        <xdr:cNvSpPr txBox="1"/>
      </xdr:nvSpPr>
      <xdr:spPr>
        <a:xfrm>
          <a:off x="17776190" y="17605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13335</xdr:rowOff>
    </xdr:from>
    <xdr:ext cx="467360" cy="259080"/>
    <xdr:sp macro="" textlink="">
      <xdr:nvSpPr>
        <xdr:cNvPr id="845" name="n_3aveValue【庁舎】&#10;一人当たり面積">
          <a:extLst>
            <a:ext uri="{FF2B5EF4-FFF2-40B4-BE49-F238E27FC236}">
              <a16:creationId xmlns:a16="http://schemas.microsoft.com/office/drawing/2014/main" id="{7B9E43E7-3D0E-4FAA-BF94-20347344BA0C}"/>
            </a:ext>
          </a:extLst>
        </xdr:cNvPr>
        <xdr:cNvSpPr txBox="1"/>
      </xdr:nvSpPr>
      <xdr:spPr>
        <a:xfrm>
          <a:off x="17001490" y="17615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167005</xdr:rowOff>
    </xdr:from>
    <xdr:ext cx="467360" cy="256540"/>
    <xdr:sp macro="" textlink="">
      <xdr:nvSpPr>
        <xdr:cNvPr id="846" name="n_4aveValue【庁舎】&#10;一人当たり面積">
          <a:extLst>
            <a:ext uri="{FF2B5EF4-FFF2-40B4-BE49-F238E27FC236}">
              <a16:creationId xmlns:a16="http://schemas.microsoft.com/office/drawing/2014/main" id="{64F1F616-4063-4EF4-A3B8-91F2E87A88E8}"/>
            </a:ext>
          </a:extLst>
        </xdr:cNvPr>
        <xdr:cNvSpPr txBox="1"/>
      </xdr:nvSpPr>
      <xdr:spPr>
        <a:xfrm>
          <a:off x="16226790" y="17601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61595</xdr:rowOff>
    </xdr:from>
    <xdr:ext cx="469900" cy="259080"/>
    <xdr:sp macro="" textlink="">
      <xdr:nvSpPr>
        <xdr:cNvPr id="847" name="n_1mainValue【庁舎】&#10;一人当たり面積">
          <a:extLst>
            <a:ext uri="{FF2B5EF4-FFF2-40B4-BE49-F238E27FC236}">
              <a16:creationId xmlns:a16="http://schemas.microsoft.com/office/drawing/2014/main" id="{EE7BE131-4AC3-4E5F-A57C-50478AD6323F}"/>
            </a:ext>
          </a:extLst>
        </xdr:cNvPr>
        <xdr:cNvSpPr txBox="1"/>
      </xdr:nvSpPr>
      <xdr:spPr>
        <a:xfrm>
          <a:off x="18561050" y="17999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63500</xdr:rowOff>
    </xdr:from>
    <xdr:ext cx="467360" cy="256540"/>
    <xdr:sp macro="" textlink="">
      <xdr:nvSpPr>
        <xdr:cNvPr id="848" name="n_2mainValue【庁舎】&#10;一人当たり面積">
          <a:extLst>
            <a:ext uri="{FF2B5EF4-FFF2-40B4-BE49-F238E27FC236}">
              <a16:creationId xmlns:a16="http://schemas.microsoft.com/office/drawing/2014/main" id="{20452552-DC97-4920-9D0F-E8CC9FBC29E5}"/>
            </a:ext>
          </a:extLst>
        </xdr:cNvPr>
        <xdr:cNvSpPr txBox="1"/>
      </xdr:nvSpPr>
      <xdr:spPr>
        <a:xfrm>
          <a:off x="17776190" y="18000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66675</xdr:rowOff>
    </xdr:from>
    <xdr:ext cx="467360" cy="256540"/>
    <xdr:sp macro="" textlink="">
      <xdr:nvSpPr>
        <xdr:cNvPr id="849" name="n_3mainValue【庁舎】&#10;一人当たり面積">
          <a:extLst>
            <a:ext uri="{FF2B5EF4-FFF2-40B4-BE49-F238E27FC236}">
              <a16:creationId xmlns:a16="http://schemas.microsoft.com/office/drawing/2014/main" id="{3702B706-7B44-429A-8D81-D7ECF19DC754}"/>
            </a:ext>
          </a:extLst>
        </xdr:cNvPr>
        <xdr:cNvSpPr txBox="1"/>
      </xdr:nvSpPr>
      <xdr:spPr>
        <a:xfrm>
          <a:off x="17001490" y="18004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69850</xdr:rowOff>
    </xdr:from>
    <xdr:ext cx="467360" cy="259080"/>
    <xdr:sp macro="" textlink="">
      <xdr:nvSpPr>
        <xdr:cNvPr id="850" name="n_4mainValue【庁舎】&#10;一人当たり面積">
          <a:extLst>
            <a:ext uri="{FF2B5EF4-FFF2-40B4-BE49-F238E27FC236}">
              <a16:creationId xmlns:a16="http://schemas.microsoft.com/office/drawing/2014/main" id="{0CCE45BB-9C71-42B8-AB05-7C036F4D07D8}"/>
            </a:ext>
          </a:extLst>
        </xdr:cNvPr>
        <xdr:cNvSpPr txBox="1"/>
      </xdr:nvSpPr>
      <xdr:spPr>
        <a:xfrm>
          <a:off x="16226790" y="18007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EBB658C9-3061-445A-B4E0-3A9FC082FB7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70F93289-1B77-4EC9-8377-BC5E4C9417FB}"/>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CB35F2B2-F062-4788-8E97-5764F417B328}"/>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Ｐゴシック"/>
              <a:ea typeface="ＭＳ Ｐゴシック"/>
              <a:cs typeface="+mn-cs"/>
            </a:rPr>
            <a:t>　図書館は平成</a:t>
          </a:r>
          <a:r>
            <a:rPr lang="en-US" altLang="ja-JP" sz="1100" b="0" i="0" baseline="0">
              <a:solidFill>
                <a:schemeClr val="dk1"/>
              </a:solidFill>
              <a:effectLst/>
              <a:latin typeface="ＭＳ Ｐゴシック"/>
              <a:ea typeface="ＭＳ Ｐゴシック"/>
              <a:cs typeface="+mn-cs"/>
            </a:rPr>
            <a:t>17</a:t>
          </a:r>
          <a:r>
            <a:rPr lang="ja-JP" altLang="ja-JP" sz="1100" b="0" i="0" baseline="0">
              <a:solidFill>
                <a:schemeClr val="dk1"/>
              </a:solidFill>
              <a:effectLst/>
              <a:latin typeface="ＭＳ Ｐゴシック"/>
              <a:ea typeface="ＭＳ Ｐゴシック"/>
              <a:cs typeface="+mn-cs"/>
            </a:rPr>
            <a:t>年に建設、体育館は</a:t>
          </a:r>
          <a:r>
            <a:rPr lang="en-US" altLang="ja-JP" sz="1100" b="0" i="0" baseline="0">
              <a:solidFill>
                <a:schemeClr val="dk1"/>
              </a:solidFill>
              <a:effectLst/>
              <a:latin typeface="ＭＳ Ｐゴシック"/>
              <a:ea typeface="ＭＳ Ｐゴシック"/>
              <a:cs typeface="+mn-cs"/>
            </a:rPr>
            <a:t>45</a:t>
          </a:r>
          <a:r>
            <a:rPr lang="ja-JP" altLang="ja-JP" sz="1100" b="0" i="0" baseline="0">
              <a:solidFill>
                <a:schemeClr val="dk1"/>
              </a:solidFill>
              <a:effectLst/>
              <a:latin typeface="ＭＳ Ｐゴシック"/>
              <a:ea typeface="ＭＳ Ｐゴシック"/>
              <a:cs typeface="+mn-cs"/>
            </a:rPr>
            <a:t>年以上経過するものもあるが平成</a:t>
          </a:r>
          <a:r>
            <a:rPr lang="en-US" altLang="ja-JP" sz="1100" b="0" i="0" baseline="0">
              <a:solidFill>
                <a:schemeClr val="dk1"/>
              </a:solidFill>
              <a:effectLst/>
              <a:latin typeface="ＭＳ Ｐゴシック"/>
              <a:ea typeface="ＭＳ Ｐゴシック"/>
              <a:cs typeface="+mn-cs"/>
            </a:rPr>
            <a:t>16</a:t>
          </a:r>
          <a:r>
            <a:rPr lang="ja-JP" altLang="ja-JP" sz="1100" b="0" i="0" baseline="0">
              <a:solidFill>
                <a:schemeClr val="dk1"/>
              </a:solidFill>
              <a:effectLst/>
              <a:latin typeface="ＭＳ Ｐゴシック"/>
              <a:ea typeface="ＭＳ Ｐゴシック"/>
              <a:cs typeface="+mn-cs"/>
            </a:rPr>
            <a:t>年築のものもあり、有形固定資産減価償却率は類似団体内平均と比較して低い水準である。</a:t>
          </a:r>
          <a:endParaRPr lang="ja-JP" altLang="ja-JP" sz="1400">
            <a:effectLst/>
            <a:latin typeface="ＭＳ Ｐゴシック"/>
            <a:ea typeface="ＭＳ Ｐゴシック"/>
          </a:endParaRPr>
        </a:p>
        <a:p>
          <a:pPr eaLnBrk="1" fontAlgn="auto" latinLnBrk="0" hangingPunct="1"/>
          <a:r>
            <a:rPr lang="ja-JP" altLang="ja-JP" sz="1100" b="0" i="0" baseline="0">
              <a:solidFill>
                <a:schemeClr val="dk1"/>
              </a:solidFill>
              <a:effectLst/>
              <a:latin typeface="ＭＳ Ｐゴシック"/>
              <a:ea typeface="ＭＳ Ｐゴシック"/>
              <a:cs typeface="+mn-cs"/>
            </a:rPr>
            <a:t>　一般廃棄物処理施設は上昇</a:t>
          </a:r>
          <a:r>
            <a:rPr lang="ja-JP" altLang="en-US" sz="1100" b="0" i="0" baseline="0">
              <a:solidFill>
                <a:schemeClr val="dk1"/>
              </a:solidFill>
              <a:effectLst/>
              <a:latin typeface="ＭＳ Ｐゴシック"/>
              <a:ea typeface="ＭＳ Ｐゴシック"/>
              <a:cs typeface="+mn-cs"/>
            </a:rPr>
            <a:t>が</a:t>
          </a:r>
          <a:r>
            <a:rPr lang="ja-JP" altLang="ja-JP" sz="1100" b="0" i="0" baseline="0">
              <a:solidFill>
                <a:schemeClr val="dk1"/>
              </a:solidFill>
              <a:effectLst/>
              <a:latin typeface="ＭＳ Ｐゴシック"/>
              <a:ea typeface="ＭＳ Ｐゴシック"/>
              <a:cs typeface="+mn-cs"/>
            </a:rPr>
            <a:t>続いており類似団体内平均を上回っている状況である。</a:t>
          </a:r>
          <a:endParaRPr lang="ja-JP" altLang="ja-JP" sz="1400">
            <a:effectLst/>
            <a:latin typeface="ＭＳ Ｐゴシック"/>
            <a:ea typeface="ＭＳ Ｐゴシック"/>
          </a:endParaRPr>
        </a:p>
        <a:p>
          <a:pPr eaLnBrk="1" fontAlgn="auto" latinLnBrk="0" hangingPunct="1"/>
          <a:r>
            <a:rPr lang="ja-JP" altLang="ja-JP" sz="1100" b="0" i="0" baseline="0">
              <a:solidFill>
                <a:schemeClr val="dk1"/>
              </a:solidFill>
              <a:effectLst/>
              <a:latin typeface="ＭＳ Ｐゴシック"/>
              <a:ea typeface="ＭＳ Ｐゴシック"/>
              <a:cs typeface="+mn-cs"/>
            </a:rPr>
            <a:t>　保健センター、福祉施設については類似団体内平均と比較して高い水準である。</a:t>
          </a:r>
          <a:r>
            <a:rPr kumimoji="1" lang="ja-JP" altLang="ja-JP" sz="1100" b="0" i="0" baseline="0">
              <a:solidFill>
                <a:schemeClr val="dk1"/>
              </a:solidFill>
              <a:effectLst/>
              <a:latin typeface="ＭＳ Ｐゴシック"/>
              <a:ea typeface="ＭＳ Ｐゴシック"/>
              <a:cs typeface="+mn-cs"/>
            </a:rPr>
            <a:t>保健センターは築35年以上経過しており、今後は町民の利便性などを考慮し、長寿命化だけでなく、建替えや複合化なども検討する必要がある。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庁舎については、築</a:t>
          </a:r>
          <a:r>
            <a:rPr kumimoji="1" lang="en-US" altLang="ja-JP" sz="1100" b="0" i="0" baseline="0">
              <a:solidFill>
                <a:schemeClr val="dk1"/>
              </a:solidFill>
              <a:effectLst/>
              <a:latin typeface="ＭＳ Ｐゴシック"/>
              <a:ea typeface="ＭＳ Ｐゴシック"/>
              <a:cs typeface="+mn-cs"/>
            </a:rPr>
            <a:t>45</a:t>
          </a:r>
          <a:r>
            <a:rPr kumimoji="1" lang="ja-JP" altLang="ja-JP" sz="1100" b="0" i="0" baseline="0">
              <a:solidFill>
                <a:schemeClr val="dk1"/>
              </a:solidFill>
              <a:effectLst/>
              <a:latin typeface="ＭＳ Ｐゴシック"/>
              <a:ea typeface="ＭＳ Ｐゴシック"/>
              <a:cs typeface="+mn-cs"/>
            </a:rPr>
            <a:t>年以上経過しており、平成</a:t>
          </a:r>
          <a:r>
            <a:rPr kumimoji="1" lang="en-US" altLang="ja-JP" sz="1100" b="0" i="0" baseline="0">
              <a:solidFill>
                <a:schemeClr val="dk1"/>
              </a:solidFill>
              <a:effectLst/>
              <a:latin typeface="ＭＳ Ｐゴシック"/>
              <a:ea typeface="ＭＳ Ｐゴシック"/>
              <a:cs typeface="+mn-cs"/>
            </a:rPr>
            <a:t>25</a:t>
          </a:r>
          <a:r>
            <a:rPr kumimoji="1" lang="ja-JP" altLang="ja-JP" sz="1100" b="0" i="0" baseline="0">
              <a:solidFill>
                <a:schemeClr val="dk1"/>
              </a:solidFill>
              <a:effectLst/>
              <a:latin typeface="ＭＳ Ｐゴシック"/>
              <a:ea typeface="ＭＳ Ｐゴシック"/>
              <a:cs typeface="+mn-cs"/>
            </a:rPr>
            <a:t>年に耐震補強工事を行った。その後、屋根の防水工事も行っているが、老朽化が進んでいるため、多額の修繕費用が必要となる見込み。今後は、建替えや複合化なども検討する必要がある。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消防施設については、平成</a:t>
          </a:r>
          <a:r>
            <a:rPr kumimoji="1" lang="en-US" altLang="ja-JP" sz="1100" b="0" i="0" baseline="0">
              <a:solidFill>
                <a:schemeClr val="dk1"/>
              </a:solidFill>
              <a:effectLst/>
              <a:latin typeface="ＭＳ Ｐゴシック"/>
              <a:ea typeface="ＭＳ Ｐゴシック"/>
              <a:cs typeface="+mn-cs"/>
            </a:rPr>
            <a:t>30</a:t>
          </a:r>
          <a:r>
            <a:rPr kumimoji="1" lang="ja-JP" altLang="ja-JP" sz="1100" b="0" i="0" baseline="0">
              <a:solidFill>
                <a:schemeClr val="dk1"/>
              </a:solidFill>
              <a:effectLst/>
              <a:latin typeface="ＭＳ Ｐゴシック"/>
              <a:ea typeface="ＭＳ Ｐゴシック"/>
              <a:cs typeface="+mn-cs"/>
            </a:rPr>
            <a:t>年度以降、類似団体内平均と比較して低い水準となっている。これは、消防団詰所</a:t>
          </a:r>
          <a:r>
            <a:rPr kumimoji="1" lang="ja-JP" altLang="en-US" sz="1100" b="0" i="0" baseline="0">
              <a:solidFill>
                <a:schemeClr val="dk1"/>
              </a:solidFill>
              <a:effectLst/>
              <a:latin typeface="ＭＳ Ｐゴシック"/>
              <a:ea typeface="ＭＳ Ｐゴシック"/>
              <a:cs typeface="+mn-cs"/>
            </a:rPr>
            <a:t>（</a:t>
          </a:r>
          <a:r>
            <a:rPr kumimoji="1" lang="en-US" altLang="ja-JP" sz="1100" b="0" i="0" baseline="0">
              <a:solidFill>
                <a:schemeClr val="dk1"/>
              </a:solidFill>
              <a:effectLst/>
              <a:latin typeface="ＭＳ Ｐゴシック"/>
              <a:ea typeface="ＭＳ Ｐゴシック"/>
              <a:cs typeface="+mn-cs"/>
            </a:rPr>
            <a:t>8</a:t>
          </a:r>
          <a:r>
            <a:rPr kumimoji="1" lang="ja-JP" altLang="en-US" sz="1100" b="0" i="0" baseline="0">
              <a:solidFill>
                <a:schemeClr val="dk1"/>
              </a:solidFill>
              <a:effectLst/>
              <a:latin typeface="ＭＳ Ｐゴシック"/>
              <a:ea typeface="ＭＳ Ｐゴシック"/>
              <a:cs typeface="+mn-cs"/>
            </a:rPr>
            <a:t>か所）を</a:t>
          </a:r>
          <a:r>
            <a:rPr kumimoji="1" lang="ja-JP" altLang="ja-JP" sz="1100" b="0" i="0" baseline="0">
              <a:solidFill>
                <a:schemeClr val="dk1"/>
              </a:solidFill>
              <a:effectLst/>
              <a:latin typeface="ＭＳ Ｐゴシック"/>
              <a:ea typeface="ＭＳ Ｐゴシック"/>
              <a:cs typeface="+mn-cs"/>
            </a:rPr>
            <a:t>平成</a:t>
          </a:r>
          <a:r>
            <a:rPr kumimoji="1" lang="en-US" altLang="ja-JP" sz="1100" b="0" i="0" baseline="0">
              <a:solidFill>
                <a:schemeClr val="dk1"/>
              </a:solidFill>
              <a:effectLst/>
              <a:latin typeface="ＭＳ Ｐゴシック"/>
              <a:ea typeface="ＭＳ Ｐゴシック"/>
              <a:cs typeface="+mn-cs"/>
            </a:rPr>
            <a:t>22</a:t>
          </a:r>
          <a:r>
            <a:rPr kumimoji="1" lang="ja-JP" altLang="ja-JP" sz="1100" b="0" i="0" baseline="0">
              <a:solidFill>
                <a:schemeClr val="dk1"/>
              </a:solidFill>
              <a:effectLst/>
              <a:latin typeface="ＭＳ Ｐゴシック"/>
              <a:ea typeface="ＭＳ Ｐゴシック"/>
              <a:cs typeface="+mn-cs"/>
            </a:rPr>
            <a:t>年度から令和</a:t>
          </a:r>
          <a:r>
            <a:rPr kumimoji="1" lang="en-US" altLang="ja-JP" sz="1100" b="0" i="0" baseline="0">
              <a:solidFill>
                <a:schemeClr val="dk1"/>
              </a:solidFill>
              <a:effectLst/>
              <a:latin typeface="ＭＳ Ｐゴシック"/>
              <a:ea typeface="ＭＳ Ｐゴシック"/>
              <a:cs typeface="+mn-cs"/>
            </a:rPr>
            <a:t>2</a:t>
          </a:r>
          <a:r>
            <a:rPr kumimoji="1" lang="ja-JP" altLang="ja-JP" sz="1100" b="0" i="0" baseline="0">
              <a:solidFill>
                <a:schemeClr val="dk1"/>
              </a:solidFill>
              <a:effectLst/>
              <a:latin typeface="ＭＳ Ｐゴシック"/>
              <a:ea typeface="ＭＳ Ｐゴシック"/>
              <a:cs typeface="+mn-cs"/>
            </a:rPr>
            <a:t>年度</a:t>
          </a:r>
          <a:r>
            <a:rPr kumimoji="1" lang="ja-JP" altLang="en-US" sz="1100" b="0" i="0" baseline="0">
              <a:solidFill>
                <a:schemeClr val="dk1"/>
              </a:solidFill>
              <a:effectLst/>
              <a:latin typeface="ＭＳ Ｐゴシック"/>
              <a:ea typeface="ＭＳ Ｐゴシック"/>
              <a:cs typeface="+mn-cs"/>
            </a:rPr>
            <a:t>にかけて順次</a:t>
          </a:r>
          <a:r>
            <a:rPr kumimoji="1" lang="ja-JP" altLang="ja-JP" sz="1100" b="0" i="0" baseline="0">
              <a:solidFill>
                <a:schemeClr val="dk1"/>
              </a:solidFill>
              <a:effectLst/>
              <a:latin typeface="ＭＳ Ｐゴシック"/>
              <a:ea typeface="ＭＳ Ｐゴシック"/>
              <a:cs typeface="+mn-cs"/>
            </a:rPr>
            <a:t>建替え</a:t>
          </a:r>
          <a:r>
            <a:rPr kumimoji="1" lang="ja-JP" altLang="en-US" sz="1100" b="0" i="0" baseline="0">
              <a:solidFill>
                <a:schemeClr val="dk1"/>
              </a:solidFill>
              <a:effectLst/>
              <a:latin typeface="ＭＳ Ｐゴシック"/>
              <a:ea typeface="ＭＳ Ｐゴシック"/>
              <a:cs typeface="+mn-cs"/>
            </a:rPr>
            <a:t>を行ったためである</a:t>
          </a:r>
          <a:r>
            <a:rPr kumimoji="1" lang="ja-JP" altLang="ja-JP" sz="1100" b="0" i="0" baseline="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r>
            <a:rPr kumimoji="1" lang="ja-JP" altLang="ja-JP" sz="1100" b="0" i="0" baseline="0">
              <a:solidFill>
                <a:schemeClr val="dk1"/>
              </a:solidFill>
              <a:effectLst/>
              <a:latin typeface="ＭＳ Ｐゴシック"/>
              <a:ea typeface="ＭＳ Ｐゴシック"/>
              <a:cs typeface="+mn-cs"/>
            </a:rPr>
            <a:t>　それぞれの施設において、令和元年度に個別施設計画を策定しており、施設の維持補修、長寿命化に取り組んでいく。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町内に中心となる産業がないことで財政基盤が弱いこともあり、全国平均、県平均より低い水準となっている。近年は</a:t>
          </a:r>
          <a:r>
            <a:rPr kumimoji="1" lang="ja-JP" altLang="en-US" sz="1300">
              <a:solidFill>
                <a:schemeClr val="dk1"/>
              </a:solidFill>
              <a:effectLst/>
              <a:latin typeface="ＭＳ Ｐゴシック"/>
              <a:ea typeface="ＭＳ Ｐゴシック"/>
              <a:cs typeface="+mn-cs"/>
            </a:rPr>
            <a:t>ほぼ横ばい</a:t>
          </a:r>
          <a:r>
            <a:rPr kumimoji="1" lang="ja-JP" altLang="ja-JP" sz="1300">
              <a:solidFill>
                <a:schemeClr val="dk1"/>
              </a:solidFill>
              <a:effectLst/>
              <a:latin typeface="ＭＳ Ｐゴシック"/>
              <a:ea typeface="ＭＳ Ｐゴシック"/>
              <a:cs typeface="+mn-cs"/>
            </a:rPr>
            <a:t>で推移しており、令和5年度は類似団体</a:t>
          </a:r>
          <a:r>
            <a:rPr kumimoji="1" lang="ja-JP" altLang="ja-JP" sz="1300">
              <a:solidFill>
                <a:sysClr val="windowText" lastClr="000000"/>
              </a:solidFill>
              <a:effectLst/>
              <a:latin typeface="ＭＳ Ｐゴシック"/>
              <a:ea typeface="ＭＳ Ｐゴシック"/>
              <a:cs typeface="+mn-cs"/>
            </a:rPr>
            <a:t>平均と同じ0.27となっている。自主財源の確保が課題であり、</a:t>
          </a:r>
          <a:r>
            <a:rPr kumimoji="1" lang="ja-JP" altLang="ja-JP" sz="1300">
              <a:solidFill>
                <a:schemeClr val="dk1"/>
              </a:solidFill>
              <a:effectLst/>
              <a:latin typeface="ＭＳ Ｐゴシック"/>
              <a:ea typeface="ＭＳ Ｐゴシック"/>
              <a:cs typeface="+mn-cs"/>
            </a:rPr>
            <a:t>徴収率向上等により</a:t>
          </a:r>
          <a:r>
            <a:rPr kumimoji="1" lang="ja-JP" altLang="en-US" sz="1300">
              <a:solidFill>
                <a:schemeClr val="dk1"/>
              </a:solidFill>
              <a:effectLst/>
              <a:latin typeface="ＭＳ Ｐゴシック"/>
              <a:ea typeface="ＭＳ Ｐゴシック"/>
              <a:cs typeface="+mn-cs"/>
            </a:rPr>
            <a:t>財政基盤の強化</a:t>
          </a:r>
          <a:r>
            <a:rPr kumimoji="1" lang="ja-JP" altLang="ja-JP" sz="1300">
              <a:solidFill>
                <a:schemeClr val="dk1"/>
              </a:solidFill>
              <a:effectLst/>
              <a:latin typeface="ＭＳ Ｐゴシック"/>
              <a:ea typeface="ＭＳ Ｐゴシック"/>
              <a:cs typeface="+mn-cs"/>
            </a:rPr>
            <a:t>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99695</xdr:rowOff>
    </xdr:from>
    <xdr:to>
      <xdr:col>23</xdr:col>
      <xdr:colOff>133350</xdr:colOff>
      <xdr:row>44</xdr:row>
      <xdr:rowOff>71120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44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43180</xdr:rowOff>
    </xdr:from>
    <xdr:ext cx="762000" cy="25527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6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71120</xdr:rowOff>
    </xdr:from>
    <xdr:to>
      <xdr:col>24</xdr:col>
      <xdr:colOff>12700</xdr:colOff>
      <xdr:row>44</xdr:row>
      <xdr:rowOff>71120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14605</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99695</xdr:rowOff>
    </xdr:from>
    <xdr:to>
      <xdr:col>24</xdr:col>
      <xdr:colOff>12700</xdr:colOff>
      <xdr:row>35</xdr:row>
      <xdr:rowOff>99695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55245</xdr:rowOff>
    </xdr:from>
    <xdr:to>
      <xdr:col>23</xdr:col>
      <xdr:colOff>133350</xdr:colOff>
      <xdr:row>43</xdr:row>
      <xdr:rowOff>55245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147955</xdr:rowOff>
    </xdr:from>
    <xdr:ext cx="762000" cy="2584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41910</xdr:rowOff>
    </xdr:from>
    <xdr:to>
      <xdr:col>19</xdr:col>
      <xdr:colOff>133350</xdr:colOff>
      <xdr:row>43</xdr:row>
      <xdr:rowOff>55245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90805</xdr:rowOff>
    </xdr:from>
    <xdr:ext cx="736600" cy="2584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27940</xdr:rowOff>
    </xdr:from>
    <xdr:to>
      <xdr:col>15</xdr:col>
      <xdr:colOff>82550</xdr:colOff>
      <xdr:row>43</xdr:row>
      <xdr:rowOff>41910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xdr:rowOff>
    </xdr:from>
    <xdr:to>
      <xdr:col>15</xdr:col>
      <xdr:colOff>133350</xdr:colOff>
      <xdr:row>43</xdr:row>
      <xdr:rowOff>106045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90805</xdr:rowOff>
    </xdr:from>
    <xdr:ext cx="762000" cy="2584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27940</xdr:rowOff>
    </xdr:from>
    <xdr:to>
      <xdr:col>11</xdr:col>
      <xdr:colOff>31750</xdr:colOff>
      <xdr:row>43</xdr:row>
      <xdr:rowOff>41910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00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162560</xdr:rowOff>
    </xdr:from>
    <xdr:to>
      <xdr:col>11</xdr:col>
      <xdr:colOff>82550</xdr:colOff>
      <xdr:row>43</xdr:row>
      <xdr:rowOff>92710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77470</xdr:rowOff>
    </xdr:from>
    <xdr:ext cx="762000" cy="25527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162560</xdr:rowOff>
    </xdr:from>
    <xdr:to>
      <xdr:col>7</xdr:col>
      <xdr:colOff>31750</xdr:colOff>
      <xdr:row>43</xdr:row>
      <xdr:rowOff>92710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77470</xdr:rowOff>
    </xdr:from>
    <xdr:ext cx="762000" cy="25527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20955</xdr:rowOff>
    </xdr:from>
    <xdr:ext cx="762000" cy="25527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8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xdr:rowOff>
    </xdr:from>
    <xdr:to>
      <xdr:col>19</xdr:col>
      <xdr:colOff>184150</xdr:colOff>
      <xdr:row>43</xdr:row>
      <xdr:rowOff>106045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162560</xdr:rowOff>
    </xdr:from>
    <xdr:to>
      <xdr:col>15</xdr:col>
      <xdr:colOff>133350</xdr:colOff>
      <xdr:row>43</xdr:row>
      <xdr:rowOff>92710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102870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148590</xdr:rowOff>
    </xdr:from>
    <xdr:to>
      <xdr:col>11</xdr:col>
      <xdr:colOff>82550</xdr:colOff>
      <xdr:row>43</xdr:row>
      <xdr:rowOff>78740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88900</xdr:rowOff>
    </xdr:from>
    <xdr:ext cx="762000" cy="25527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18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162560</xdr:rowOff>
    </xdr:from>
    <xdr:to>
      <xdr:col>7</xdr:col>
      <xdr:colOff>31750</xdr:colOff>
      <xdr:row>43</xdr:row>
      <xdr:rowOff>92710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102870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固定資産税、法人町民税が増加したものの、地方交付税や臨時財政対策債の減少が上回ったことにより</a:t>
          </a:r>
          <a:r>
            <a:rPr kumimoji="1" lang="ja-JP" altLang="en-US" sz="1300">
              <a:solidFill>
                <a:sysClr val="windowText" lastClr="000000"/>
              </a:solidFill>
              <a:effectLst/>
              <a:latin typeface="ＭＳ Ｐゴシック"/>
              <a:ea typeface="ＭＳ Ｐゴシック"/>
              <a:cs typeface="+mn-cs"/>
            </a:rPr>
            <a:t>、前年度比で0.2ポイント上昇</a:t>
          </a:r>
          <a:r>
            <a:rPr kumimoji="1" lang="ja-JP" altLang="en-US" sz="1300">
              <a:solidFill>
                <a:schemeClr val="dk1"/>
              </a:solidFill>
              <a:effectLst/>
              <a:latin typeface="ＭＳ Ｐゴシック"/>
              <a:ea typeface="ＭＳ Ｐゴシック"/>
              <a:cs typeface="+mn-cs"/>
            </a:rPr>
            <a:t>した。</a:t>
          </a:r>
          <a:r>
            <a:rPr kumimoji="1" lang="ja-JP" altLang="ja-JP" sz="1300">
              <a:solidFill>
                <a:schemeClr val="dk1"/>
              </a:solidFill>
              <a:effectLst/>
              <a:latin typeface="ＭＳ Ｐゴシック"/>
              <a:ea typeface="ＭＳ Ｐゴシック"/>
              <a:cs typeface="+mn-cs"/>
            </a:rPr>
            <a:t>類似団体平均と比較して高い状況であるが、令和2年度以前と比較すると改善している。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今後とも</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事業の</a:t>
          </a:r>
          <a:r>
            <a:rPr kumimoji="1" lang="ja-JP" altLang="ja-JP" sz="1300">
              <a:solidFill>
                <a:schemeClr val="dk1"/>
              </a:solidFill>
              <a:effectLst/>
              <a:latin typeface="ＭＳ Ｐゴシック"/>
              <a:ea typeface="ＭＳ Ｐゴシック"/>
              <a:cs typeface="+mn-cs"/>
            </a:rPr>
            <a:t>廃止及び内容見直しなどを行い、経常収支比率が</a:t>
          </a:r>
          <a:r>
            <a:rPr kumimoji="1" lang="ja-JP" altLang="en-US" sz="1300">
              <a:solidFill>
                <a:schemeClr val="dk1"/>
              </a:solidFill>
              <a:effectLst/>
              <a:latin typeface="ＭＳ Ｐゴシック"/>
              <a:ea typeface="ＭＳ Ｐゴシック"/>
              <a:cs typeface="+mn-cs"/>
            </a:rPr>
            <a:t>類似団体平均</a:t>
          </a:r>
          <a:r>
            <a:rPr kumimoji="1" lang="ja-JP" altLang="ja-JP" sz="1300">
              <a:solidFill>
                <a:schemeClr val="dk1"/>
              </a:solidFill>
              <a:effectLst/>
              <a:latin typeface="ＭＳ Ｐゴシック"/>
              <a:ea typeface="ＭＳ Ｐゴシック"/>
              <a:cs typeface="+mn-cs"/>
            </a:rPr>
            <a:t>へ</a:t>
          </a:r>
          <a:r>
            <a:rPr kumimoji="1" lang="ja-JP" altLang="en-US" sz="1300">
              <a:solidFill>
                <a:schemeClr val="dk1"/>
              </a:solidFill>
              <a:effectLst/>
              <a:latin typeface="ＭＳ Ｐゴシック"/>
              <a:ea typeface="ＭＳ Ｐゴシック"/>
              <a:cs typeface="+mn-cs"/>
            </a:rPr>
            <a:t>近づくよう</a:t>
          </a:r>
          <a:r>
            <a:rPr kumimoji="1" lang="ja-JP" altLang="ja-JP" sz="1300">
              <a:solidFill>
                <a:schemeClr val="dk1"/>
              </a:solidFill>
              <a:effectLst/>
              <a:latin typeface="ＭＳ Ｐゴシック"/>
              <a:ea typeface="ＭＳ Ｐゴシック"/>
              <a:cs typeface="+mn-cs"/>
            </a:rPr>
            <a:t>改善することを目標としている。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27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20955</xdr:rowOff>
    </xdr:from>
    <xdr:to>
      <xdr:col>23</xdr:col>
      <xdr:colOff>133350</xdr:colOff>
      <xdr:row>66</xdr:row>
      <xdr:rowOff>92075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505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64135</xdr:rowOff>
    </xdr:from>
    <xdr:ext cx="762000" cy="25527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8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92075</xdr:rowOff>
    </xdr:from>
    <xdr:to>
      <xdr:col>24</xdr:col>
      <xdr:colOff>12700</xdr:colOff>
      <xdr:row>66</xdr:row>
      <xdr:rowOff>92075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107315</xdr:rowOff>
    </xdr:from>
    <xdr:ext cx="762000" cy="25908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20955</xdr:rowOff>
    </xdr:from>
    <xdr:to>
      <xdr:col>24</xdr:col>
      <xdr:colOff>12700</xdr:colOff>
      <xdr:row>58</xdr:row>
      <xdr:rowOff>20955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140970</xdr:rowOff>
    </xdr:from>
    <xdr:to>
      <xdr:col>23</xdr:col>
      <xdr:colOff>133350</xdr:colOff>
      <xdr:row>64</xdr:row>
      <xdr:rowOff>150495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137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55880</xdr:rowOff>
    </xdr:from>
    <xdr:ext cx="762000" cy="25908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56515</xdr:rowOff>
    </xdr:from>
    <xdr:to>
      <xdr:col>19</xdr:col>
      <xdr:colOff>133350</xdr:colOff>
      <xdr:row>64</xdr:row>
      <xdr:rowOff>140970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5786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24765</xdr:rowOff>
    </xdr:from>
    <xdr:to>
      <xdr:col>19</xdr:col>
      <xdr:colOff>184150</xdr:colOff>
      <xdr:row>63</xdr:row>
      <xdr:rowOff>126365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136525</xdr:rowOff>
    </xdr:from>
    <xdr:ext cx="736600" cy="2584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4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56515</xdr:rowOff>
    </xdr:from>
    <xdr:to>
      <xdr:col>15</xdr:col>
      <xdr:colOff>82550</xdr:colOff>
      <xdr:row>66</xdr:row>
      <xdr:rowOff>10160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57865"/>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133350</xdr:rowOff>
    </xdr:from>
    <xdr:to>
      <xdr:col>11</xdr:col>
      <xdr:colOff>31750</xdr:colOff>
      <xdr:row>66</xdr:row>
      <xdr:rowOff>10160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776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48895</xdr:rowOff>
    </xdr:from>
    <xdr:to>
      <xdr:col>11</xdr:col>
      <xdr:colOff>82550</xdr:colOff>
      <xdr:row>63</xdr:row>
      <xdr:rowOff>150495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160655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92710</xdr:rowOff>
    </xdr:from>
    <xdr:to>
      <xdr:col>7</xdr:col>
      <xdr:colOff>31750</xdr:colOff>
      <xdr:row>64</xdr:row>
      <xdr:rowOff>22860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33020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99695</xdr:rowOff>
    </xdr:from>
    <xdr:to>
      <xdr:col>23</xdr:col>
      <xdr:colOff>184150</xdr:colOff>
      <xdr:row>65</xdr:row>
      <xdr:rowOff>29845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71755</xdr:rowOff>
    </xdr:from>
    <xdr:ext cx="762000"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4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90170</xdr:rowOff>
    </xdr:from>
    <xdr:to>
      <xdr:col>19</xdr:col>
      <xdr:colOff>184150</xdr:colOff>
      <xdr:row>65</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5080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49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6350</xdr:rowOff>
    </xdr:from>
    <xdr:to>
      <xdr:col>15</xdr:col>
      <xdr:colOff>133350</xdr:colOff>
      <xdr:row>63</xdr:row>
      <xdr:rowOff>107315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92075</xdr:rowOff>
    </xdr:from>
    <xdr:ext cx="7620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45720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168910</xdr:rowOff>
    </xdr:from>
    <xdr:ext cx="762000" cy="25527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13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[284,685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は年々上昇していたが令和5年度改善に転じた、これは、人件費の上昇よりもふるさと納税及び新型コロナウイルスワクチン接種に係る物件費が減少したためである。類似団体平均は下回っているので、今後も適正な財政運営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138430</xdr:rowOff>
    </xdr:from>
    <xdr:to>
      <xdr:col>23</xdr:col>
      <xdr:colOff>133350</xdr:colOff>
      <xdr:row>89</xdr:row>
      <xdr:rowOff>120650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80"/>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92075</xdr:rowOff>
    </xdr:from>
    <xdr:ext cx="762000" cy="259080"/>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674,599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120650</xdr:rowOff>
    </xdr:from>
    <xdr:to>
      <xdr:col>24</xdr:col>
      <xdr:colOff>12700</xdr:colOff>
      <xdr:row>89</xdr:row>
      <xdr:rowOff>120650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53340</xdr:rowOff>
    </xdr:from>
    <xdr:ext cx="762000" cy="25527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182,522</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138430</xdr:rowOff>
    </xdr:from>
    <xdr:to>
      <xdr:col>24</xdr:col>
      <xdr:colOff>12700</xdr:colOff>
      <xdr:row>79</xdr:row>
      <xdr:rowOff>138430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147955</xdr:rowOff>
    </xdr:from>
    <xdr:to>
      <xdr:col>23</xdr:col>
      <xdr:colOff>133350</xdr:colOff>
      <xdr:row>81</xdr:row>
      <xdr:rowOff>155575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354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169545</xdr:rowOff>
    </xdr:from>
    <xdr:ext cx="762000" cy="255270"/>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44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26035</xdr:rowOff>
    </xdr:from>
    <xdr:to>
      <xdr:col>23</xdr:col>
      <xdr:colOff>184150</xdr:colOff>
      <xdr:row>83</xdr:row>
      <xdr:rowOff>127635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105410</xdr:rowOff>
    </xdr:from>
    <xdr:to>
      <xdr:col>19</xdr:col>
      <xdr:colOff>133350</xdr:colOff>
      <xdr:row>81</xdr:row>
      <xdr:rowOff>155575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928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156210</xdr:rowOff>
    </xdr:from>
    <xdr:to>
      <xdr:col>19</xdr:col>
      <xdr:colOff>184150</xdr:colOff>
      <xdr:row>83</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71120</xdr:rowOff>
    </xdr:from>
    <xdr:ext cx="7366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80645</xdr:rowOff>
    </xdr:from>
    <xdr:to>
      <xdr:col>15</xdr:col>
      <xdr:colOff>82550</xdr:colOff>
      <xdr:row>81</xdr:row>
      <xdr:rowOff>105410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680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118745</xdr:rowOff>
    </xdr:from>
    <xdr:to>
      <xdr:col>15</xdr:col>
      <xdr:colOff>133350</xdr:colOff>
      <xdr:row>83</xdr:row>
      <xdr:rowOff>48895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33655</xdr:rowOff>
    </xdr:from>
    <xdr:ext cx="762000"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137795</xdr:rowOff>
    </xdr:from>
    <xdr:to>
      <xdr:col>11</xdr:col>
      <xdr:colOff>31750</xdr:colOff>
      <xdr:row>81</xdr:row>
      <xdr:rowOff>80645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5379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52070</xdr:rowOff>
    </xdr:from>
    <xdr:to>
      <xdr:col>11</xdr:col>
      <xdr:colOff>82550</xdr:colOff>
      <xdr:row>82</xdr:row>
      <xdr:rowOff>153670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138430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135890</xdr:rowOff>
    </xdr:from>
    <xdr:to>
      <xdr:col>7</xdr:col>
      <xdr:colOff>31750</xdr:colOff>
      <xdr:row>82</xdr:row>
      <xdr:rowOff>66040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50800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97790</xdr:rowOff>
    </xdr:from>
    <xdr:to>
      <xdr:col>23</xdr:col>
      <xdr:colOff>184150</xdr:colOff>
      <xdr:row>82</xdr:row>
      <xdr:rowOff>27305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113665</xdr:rowOff>
    </xdr:from>
    <xdr:ext cx="762000" cy="2584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2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104775</xdr:rowOff>
    </xdr:from>
    <xdr:to>
      <xdr:col>19</xdr:col>
      <xdr:colOff>184150</xdr:colOff>
      <xdr:row>82</xdr:row>
      <xdr:rowOff>34925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45085</xdr:rowOff>
    </xdr:from>
    <xdr:ext cx="736600" cy="2584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61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287,037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54610</xdr:rowOff>
    </xdr:from>
    <xdr:to>
      <xdr:col>15</xdr:col>
      <xdr:colOff>133350</xdr:colOff>
      <xdr:row>81</xdr:row>
      <xdr:rowOff>156210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166370</xdr:rowOff>
    </xdr:from>
    <xdr:ext cx="762000" cy="25527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10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272,456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29845</xdr:rowOff>
    </xdr:from>
    <xdr:to>
      <xdr:col>11</xdr:col>
      <xdr:colOff>82550</xdr:colOff>
      <xdr:row>81</xdr:row>
      <xdr:rowOff>132080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1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141605</xdr:rowOff>
    </xdr:from>
    <xdr:ext cx="7620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8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265,242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86995</xdr:rowOff>
    </xdr:from>
    <xdr:to>
      <xdr:col>7</xdr:col>
      <xdr:colOff>31750</xdr:colOff>
      <xdr:row>81</xdr:row>
      <xdr:rowOff>17780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02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27305</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7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231,998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横ばいで推移しており、類似団体平均を下回っている。</a:t>
          </a:r>
          <a:r>
            <a:rPr kumimoji="1" lang="ja-JP" altLang="en-US" sz="1300">
              <a:solidFill>
                <a:schemeClr val="dk1"/>
              </a:solidFill>
              <a:effectLst/>
              <a:latin typeface="ＭＳ Ｐゴシック"/>
              <a:ea typeface="ＭＳ Ｐゴシック"/>
              <a:cs typeface="+mn-cs"/>
            </a:rPr>
            <a:t>全国町村</a:t>
          </a:r>
          <a:r>
            <a:rPr kumimoji="1" lang="ja-JP" altLang="ja-JP" sz="1300">
              <a:solidFill>
                <a:schemeClr val="dk1"/>
              </a:solidFill>
              <a:effectLst/>
              <a:latin typeface="ＭＳ Ｐゴシック"/>
              <a:ea typeface="ＭＳ Ｐゴシック"/>
              <a:cs typeface="+mn-cs"/>
            </a:rPr>
            <a:t>平均も下回っており適正な範囲に位置している。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今後も地域における給与水準の適正な反映、他団体との均衡を図りながら適正化に努めていく。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162560</xdr:rowOff>
    </xdr:from>
    <xdr:to>
      <xdr:col>81</xdr:col>
      <xdr:colOff>44450</xdr:colOff>
      <xdr:row>89</xdr:row>
      <xdr:rowOff>109855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7110"/>
          <a:ext cx="0" cy="1661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2000" cy="25908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62000" cy="25527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5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162560</xdr:rowOff>
    </xdr:from>
    <xdr:to>
      <xdr:col>81</xdr:col>
      <xdr:colOff>133350</xdr:colOff>
      <xdr:row>79</xdr:row>
      <xdr:rowOff>162560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109220</xdr:rowOff>
    </xdr:from>
    <xdr:to>
      <xdr:col>81</xdr:col>
      <xdr:colOff>44450</xdr:colOff>
      <xdr:row>84</xdr:row>
      <xdr:rowOff>109220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110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71120</xdr:rowOff>
    </xdr:from>
    <xdr:ext cx="762000" cy="25908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99060</xdr:rowOff>
    </xdr:from>
    <xdr:to>
      <xdr:col>81</xdr:col>
      <xdr:colOff>95250</xdr:colOff>
      <xdr:row>85</xdr:row>
      <xdr:rowOff>29210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109220</xdr:rowOff>
    </xdr:from>
    <xdr:to>
      <xdr:col>77</xdr:col>
      <xdr:colOff>44450</xdr:colOff>
      <xdr:row>84</xdr:row>
      <xdr:rowOff>109220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99060</xdr:rowOff>
    </xdr:from>
    <xdr:to>
      <xdr:col>77</xdr:col>
      <xdr:colOff>95250</xdr:colOff>
      <xdr:row>85</xdr:row>
      <xdr:rowOff>29210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13970</xdr:rowOff>
    </xdr:from>
    <xdr:ext cx="7366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109220</xdr:rowOff>
    </xdr:from>
    <xdr:to>
      <xdr:col>72</xdr:col>
      <xdr:colOff>203200</xdr:colOff>
      <xdr:row>84</xdr:row>
      <xdr:rowOff>109220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125730</xdr:rowOff>
    </xdr:from>
    <xdr:to>
      <xdr:col>73</xdr:col>
      <xdr:colOff>44450</xdr:colOff>
      <xdr:row>85</xdr:row>
      <xdr:rowOff>55880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40640</xdr:rowOff>
    </xdr:from>
    <xdr:ext cx="762000" cy="25527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8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109220</xdr:rowOff>
    </xdr:from>
    <xdr:to>
      <xdr:col>68</xdr:col>
      <xdr:colOff>152400</xdr:colOff>
      <xdr:row>84</xdr:row>
      <xdr:rowOff>109220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67310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58420</xdr:rowOff>
    </xdr:from>
    <xdr:to>
      <xdr:col>81</xdr:col>
      <xdr:colOff>95250</xdr:colOff>
      <xdr:row>84</xdr:row>
      <xdr:rowOff>160020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74930</xdr:rowOff>
    </xdr:from>
    <xdr:ext cx="762000" cy="255270"/>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052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58420</xdr:rowOff>
    </xdr:from>
    <xdr:to>
      <xdr:col>77</xdr:col>
      <xdr:colOff>95250</xdr:colOff>
      <xdr:row>84</xdr:row>
      <xdr:rowOff>160020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170180</xdr:rowOff>
    </xdr:from>
    <xdr:ext cx="7366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58420</xdr:rowOff>
    </xdr:from>
    <xdr:to>
      <xdr:col>73</xdr:col>
      <xdr:colOff>44450</xdr:colOff>
      <xdr:row>84</xdr:row>
      <xdr:rowOff>160020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170180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58420</xdr:rowOff>
    </xdr:from>
    <xdr:to>
      <xdr:col>68</xdr:col>
      <xdr:colOff>203200</xdr:colOff>
      <xdr:row>84</xdr:row>
      <xdr:rowOff>160020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170180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58420</xdr:rowOff>
    </xdr:from>
    <xdr:to>
      <xdr:col>64</xdr:col>
      <xdr:colOff>152400</xdr:colOff>
      <xdr:row>84</xdr:row>
      <xdr:rowOff>160020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170180</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前年度と比較して0.6ポイント上昇しているが、国民スポーツ大会準備などに対応するため職員数が増加したことによるものである。類似団体平均は下回っているので、適正な範囲に位置している。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今後も人員の適正な配置、他団体との均衡を図りながら適正化に努めていく。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527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123190</xdr:rowOff>
    </xdr:from>
    <xdr:to>
      <xdr:col>81</xdr:col>
      <xdr:colOff>44450</xdr:colOff>
      <xdr:row>65</xdr:row>
      <xdr:rowOff>41910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90"/>
          <a:ext cx="0" cy="1118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13970</xdr:rowOff>
    </xdr:from>
    <xdr:ext cx="762000" cy="259080"/>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41910</xdr:rowOff>
    </xdr:from>
    <xdr:to>
      <xdr:col>81</xdr:col>
      <xdr:colOff>133350</xdr:colOff>
      <xdr:row>65</xdr:row>
      <xdr:rowOff>41910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38100</xdr:rowOff>
    </xdr:from>
    <xdr:ext cx="762000" cy="25908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123190</xdr:rowOff>
    </xdr:from>
    <xdr:to>
      <xdr:col>81</xdr:col>
      <xdr:colOff>133350</xdr:colOff>
      <xdr:row>58</xdr:row>
      <xdr:rowOff>123190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48895</xdr:rowOff>
    </xdr:from>
    <xdr:to>
      <xdr:col>81</xdr:col>
      <xdr:colOff>44450</xdr:colOff>
      <xdr:row>59</xdr:row>
      <xdr:rowOff>77470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444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46355</xdr:rowOff>
    </xdr:from>
    <xdr:ext cx="762000" cy="25908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74930</xdr:rowOff>
    </xdr:from>
    <xdr:to>
      <xdr:col>81</xdr:col>
      <xdr:colOff>95250</xdr:colOff>
      <xdr:row>61</xdr:row>
      <xdr:rowOff>4445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29210</xdr:rowOff>
    </xdr:from>
    <xdr:to>
      <xdr:col>77</xdr:col>
      <xdr:colOff>44450</xdr:colOff>
      <xdr:row>59</xdr:row>
      <xdr:rowOff>48895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447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52070</xdr:rowOff>
    </xdr:from>
    <xdr:to>
      <xdr:col>77</xdr:col>
      <xdr:colOff>95250</xdr:colOff>
      <xdr:row>60</xdr:row>
      <xdr:rowOff>153670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138430</xdr:rowOff>
    </xdr:from>
    <xdr:ext cx="7366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22860</xdr:rowOff>
    </xdr:from>
    <xdr:to>
      <xdr:col>72</xdr:col>
      <xdr:colOff>203200</xdr:colOff>
      <xdr:row>59</xdr:row>
      <xdr:rowOff>29210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384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41910</xdr:rowOff>
    </xdr:from>
    <xdr:to>
      <xdr:col>73</xdr:col>
      <xdr:colOff>44450</xdr:colOff>
      <xdr:row>60</xdr:row>
      <xdr:rowOff>143510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128270</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635</xdr:rowOff>
    </xdr:from>
    <xdr:to>
      <xdr:col>68</xdr:col>
      <xdr:colOff>152400</xdr:colOff>
      <xdr:row>59</xdr:row>
      <xdr:rowOff>22860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161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xdr:rowOff>
    </xdr:from>
    <xdr:to>
      <xdr:col>68</xdr:col>
      <xdr:colOff>203200</xdr:colOff>
      <xdr:row>60</xdr:row>
      <xdr:rowOff>109220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93980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26670</xdr:rowOff>
    </xdr:from>
    <xdr:to>
      <xdr:col>64</xdr:col>
      <xdr:colOff>152400</xdr:colOff>
      <xdr:row>60</xdr:row>
      <xdr:rowOff>128270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113030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26670</xdr:rowOff>
    </xdr:from>
    <xdr:to>
      <xdr:col>81</xdr:col>
      <xdr:colOff>95250</xdr:colOff>
      <xdr:row>59</xdr:row>
      <xdr:rowOff>128270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119380</xdr:rowOff>
    </xdr:from>
    <xdr:ext cx="762000" cy="25908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58</xdr:row>
      <xdr:rowOff>169545</xdr:rowOff>
    </xdr:from>
    <xdr:to>
      <xdr:col>77</xdr:col>
      <xdr:colOff>95250</xdr:colOff>
      <xdr:row>59</xdr:row>
      <xdr:rowOff>99695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109855</xdr:rowOff>
    </xdr:from>
    <xdr:ext cx="736600" cy="25527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825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149860</xdr:rowOff>
    </xdr:from>
    <xdr:to>
      <xdr:col>73</xdr:col>
      <xdr:colOff>44450</xdr:colOff>
      <xdr:row>59</xdr:row>
      <xdr:rowOff>80010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90170</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143510</xdr:rowOff>
    </xdr:from>
    <xdr:to>
      <xdr:col>68</xdr:col>
      <xdr:colOff>203200</xdr:colOff>
      <xdr:row>59</xdr:row>
      <xdr:rowOff>73660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83820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121285</xdr:rowOff>
    </xdr:from>
    <xdr:to>
      <xdr:col>64</xdr:col>
      <xdr:colOff>152400</xdr:colOff>
      <xdr:row>59</xdr:row>
      <xdr:rowOff>52070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61595</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3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前年度と比較して0.7ポイント上昇し、全国平均及び県平均を上回っているが、類似団体平均は下回っている。</a:t>
          </a:r>
          <a:endParaRPr kumimoji="1" lang="en-US" altLang="ja-JP" sz="1300" strike="sngStrike" baseline="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新規起債発行額の上限を</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億円としており</a:t>
          </a:r>
          <a:r>
            <a:rPr kumimoji="1" lang="ja-JP" altLang="en-US" sz="1300">
              <a:solidFill>
                <a:sysClr val="windowText" lastClr="000000"/>
              </a:solidFill>
              <a:effectLst/>
              <a:latin typeface="ＭＳ Ｐゴシック"/>
              <a:ea typeface="ＭＳ Ｐゴシック"/>
              <a:cs typeface="+mn-cs"/>
            </a:rPr>
            <a:t>、引き続き健全な財政運営に努める。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27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27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115570</xdr:rowOff>
    </xdr:from>
    <xdr:ext cx="762000" cy="25908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161925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9196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163195</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19685</xdr:rowOff>
    </xdr:from>
    <xdr:to>
      <xdr:col>81</xdr:col>
      <xdr:colOff>95250</xdr:colOff>
      <xdr:row>40</xdr:row>
      <xdr:rowOff>121285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89535</xdr:rowOff>
    </xdr:from>
    <xdr:to>
      <xdr:col>77</xdr:col>
      <xdr:colOff>44450</xdr:colOff>
      <xdr:row>39</xdr:row>
      <xdr:rowOff>105410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7760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90170</xdr:rowOff>
    </xdr:from>
    <xdr:ext cx="7366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89535</xdr:rowOff>
    </xdr:from>
    <xdr:to>
      <xdr:col>72</xdr:col>
      <xdr:colOff>203200</xdr:colOff>
      <xdr:row>39</xdr:row>
      <xdr:rowOff>113665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760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159385</xdr:rowOff>
    </xdr:from>
    <xdr:to>
      <xdr:col>73</xdr:col>
      <xdr:colOff>44450</xdr:colOff>
      <xdr:row>40</xdr:row>
      <xdr:rowOff>89535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74930</xdr:rowOff>
    </xdr:from>
    <xdr:ext cx="762000" cy="25527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113665</xdr:rowOff>
    </xdr:from>
    <xdr:to>
      <xdr:col>68</xdr:col>
      <xdr:colOff>152400</xdr:colOff>
      <xdr:row>39</xdr:row>
      <xdr:rowOff>169545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002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159385</xdr:rowOff>
    </xdr:from>
    <xdr:to>
      <xdr:col>68</xdr:col>
      <xdr:colOff>203200</xdr:colOff>
      <xdr:row>40</xdr:row>
      <xdr:rowOff>89535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74930</xdr:rowOff>
    </xdr:from>
    <xdr:ext cx="762000" cy="25527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50165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111125</xdr:rowOff>
    </xdr:from>
    <xdr:to>
      <xdr:col>81</xdr:col>
      <xdr:colOff>95250</xdr:colOff>
      <xdr:row>40</xdr:row>
      <xdr:rowOff>41275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127635</xdr:rowOff>
    </xdr:from>
    <xdr:ext cx="762000" cy="25908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166370</xdr:rowOff>
    </xdr:from>
    <xdr:ext cx="736600" cy="25527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100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38735</xdr:rowOff>
    </xdr:from>
    <xdr:to>
      <xdr:col>73</xdr:col>
      <xdr:colOff>44450</xdr:colOff>
      <xdr:row>39</xdr:row>
      <xdr:rowOff>140335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150495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94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63500</xdr:rowOff>
    </xdr:from>
    <xdr:to>
      <xdr:col>68</xdr:col>
      <xdr:colOff>203200</xdr:colOff>
      <xdr:row>39</xdr:row>
      <xdr:rowOff>164465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3175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18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118745</xdr:rowOff>
    </xdr:from>
    <xdr:to>
      <xdr:col>64</xdr:col>
      <xdr:colOff>152400</xdr:colOff>
      <xdr:row>40</xdr:row>
      <xdr:rowOff>48895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59055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7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類似団体平均及び全国平均、県平均を上回っている。平成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年度以降基金</a:t>
          </a:r>
          <a:r>
            <a:rPr kumimoji="1" lang="ja-JP" altLang="en-US" sz="1300">
              <a:solidFill>
                <a:schemeClr val="dk1"/>
              </a:solidFill>
              <a:effectLst/>
              <a:latin typeface="ＭＳ Ｐゴシック"/>
              <a:ea typeface="ＭＳ Ｐゴシック"/>
              <a:cs typeface="+mn-cs"/>
            </a:rPr>
            <a:t>取崩し</a:t>
          </a:r>
          <a:r>
            <a:rPr kumimoji="1" lang="ja-JP" altLang="ja-JP" sz="1300">
              <a:solidFill>
                <a:schemeClr val="dk1"/>
              </a:solidFill>
              <a:effectLst/>
              <a:latin typeface="ＭＳ Ｐゴシック"/>
              <a:ea typeface="ＭＳ Ｐゴシック"/>
              <a:cs typeface="+mn-cs"/>
            </a:rPr>
            <a:t>が多くなり基金残高が減少</a:t>
          </a:r>
          <a:r>
            <a:rPr kumimoji="1" lang="ja-JP" altLang="en-US" sz="1300">
              <a:solidFill>
                <a:schemeClr val="dk1"/>
              </a:solidFill>
              <a:effectLst/>
              <a:latin typeface="ＭＳ Ｐゴシック"/>
              <a:ea typeface="ＭＳ Ｐゴシック"/>
              <a:cs typeface="+mn-cs"/>
            </a:rPr>
            <a:t>していたが令和</a:t>
          </a:r>
          <a:r>
            <a:rPr kumimoji="1" lang="en-US" altLang="ja-JP" sz="1300">
              <a:solidFill>
                <a:schemeClr val="dk1"/>
              </a:solidFill>
              <a:effectLst/>
              <a:latin typeface="ＭＳ Ｐゴシック"/>
              <a:ea typeface="ＭＳ Ｐゴシック"/>
              <a:cs typeface="+mn-cs"/>
            </a:rPr>
            <a:t>3</a:t>
          </a:r>
          <a:r>
            <a:rPr kumimoji="1" lang="ja-JP" altLang="en-US" sz="1300">
              <a:solidFill>
                <a:schemeClr val="dk1"/>
              </a:solidFill>
              <a:effectLst/>
              <a:latin typeface="ＭＳ Ｐゴシック"/>
              <a:ea typeface="ＭＳ Ｐゴシック"/>
              <a:cs typeface="+mn-cs"/>
            </a:rPr>
            <a:t>年度基金残高が増加したことに</a:t>
          </a:r>
          <a:r>
            <a:rPr kumimoji="1" lang="ja-JP" altLang="en-US" sz="1300">
              <a:solidFill>
                <a:sysClr val="windowText" lastClr="000000"/>
              </a:solidFill>
              <a:effectLst/>
              <a:latin typeface="ＭＳ Ｐゴシック"/>
              <a:ea typeface="ＭＳ Ｐゴシック"/>
              <a:cs typeface="+mn-cs"/>
            </a:rPr>
            <a:t>より</a:t>
          </a:r>
          <a:r>
            <a:rPr kumimoji="1" lang="ja-JP" altLang="en-US" sz="1300">
              <a:solidFill>
                <a:schemeClr val="dk1"/>
              </a:solidFill>
              <a:effectLst/>
              <a:latin typeface="ＭＳ Ｐゴシック"/>
              <a:ea typeface="ＭＳ Ｐゴシック"/>
              <a:cs typeface="+mn-cs"/>
            </a:rPr>
            <a:t>改善し</a:t>
          </a:r>
          <a:r>
            <a:rPr kumimoji="1" lang="ja-JP" altLang="en-US" sz="1300">
              <a:solidFill>
                <a:srgbClr val="FF0000"/>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令和5年度7.2ポイント減少した。</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今後も新規起債発行額の上限</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億円を堅持し、歳入に見合った歳出となるよう適正な運用に努め、基金残高の増加を図る。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2540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30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146050</xdr:rowOff>
    </xdr:from>
    <xdr:ext cx="762000" cy="25527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7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2540</xdr:rowOff>
    </xdr:from>
    <xdr:to>
      <xdr:col>81</xdr:col>
      <xdr:colOff>133350</xdr:colOff>
      <xdr:row>23</xdr:row>
      <xdr:rowOff>2540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27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57150</xdr:rowOff>
    </xdr:from>
    <xdr:to>
      <xdr:col>81</xdr:col>
      <xdr:colOff>44450</xdr:colOff>
      <xdr:row>15</xdr:row>
      <xdr:rowOff>140335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2890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527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9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140335</xdr:rowOff>
    </xdr:from>
    <xdr:to>
      <xdr:col>77</xdr:col>
      <xdr:colOff>44450</xdr:colOff>
      <xdr:row>15</xdr:row>
      <xdr:rowOff>147955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120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27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3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147955</xdr:rowOff>
    </xdr:from>
    <xdr:to>
      <xdr:col>72</xdr:col>
      <xdr:colOff>203200</xdr:colOff>
      <xdr:row>17</xdr:row>
      <xdr:rowOff>57150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19705"/>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527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170815</xdr:rowOff>
    </xdr:from>
    <xdr:to>
      <xdr:col>68</xdr:col>
      <xdr:colOff>152400</xdr:colOff>
      <xdr:row>17</xdr:row>
      <xdr:rowOff>57150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1401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527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527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6350</xdr:rowOff>
    </xdr:from>
    <xdr:to>
      <xdr:col>81</xdr:col>
      <xdr:colOff>95250</xdr:colOff>
      <xdr:row>15</xdr:row>
      <xdr:rowOff>107950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150495</xdr:rowOff>
    </xdr:from>
    <xdr:ext cx="762000" cy="259080"/>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5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89535</xdr:rowOff>
    </xdr:from>
    <xdr:to>
      <xdr:col>77</xdr:col>
      <xdr:colOff>95250</xdr:colOff>
      <xdr:row>16</xdr:row>
      <xdr:rowOff>19685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4445</xdr:rowOff>
    </xdr:from>
    <xdr:ext cx="7366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47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97790</xdr:rowOff>
    </xdr:from>
    <xdr:to>
      <xdr:col>73</xdr:col>
      <xdr:colOff>44450</xdr:colOff>
      <xdr:row>16</xdr:row>
      <xdr:rowOff>27305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6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12065</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6350</xdr:rowOff>
    </xdr:from>
    <xdr:to>
      <xdr:col>68</xdr:col>
      <xdr:colOff>203200</xdr:colOff>
      <xdr:row>17</xdr:row>
      <xdr:rowOff>107950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92710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0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120650</xdr:rowOff>
    </xdr:from>
    <xdr:to>
      <xdr:col>64</xdr:col>
      <xdr:colOff>152400</xdr:colOff>
      <xdr:row>17</xdr:row>
      <xdr:rowOff>50165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63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34925</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近年は人事院勧告による給与引き上げ</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会計年度任用職員制度の改正により</a:t>
          </a:r>
          <a:r>
            <a:rPr kumimoji="1" lang="ja-JP" altLang="en-US" sz="1300">
              <a:solidFill>
                <a:schemeClr val="dk1"/>
              </a:solidFill>
              <a:effectLst/>
              <a:latin typeface="ＭＳ Ｐゴシック"/>
              <a:ea typeface="ＭＳ Ｐゴシック"/>
              <a:cs typeface="+mn-cs"/>
            </a:rPr>
            <a:t>上昇傾向で推移している。類似団体平均より高い状況が続いている。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今後は、定年延長及び国民スポーツ大会による人員の増が見込まれるので、しばらくは上昇傾向が続く見込みである。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148590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45720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85090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125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8890</xdr:rowOff>
    </xdr:from>
    <xdr:ext cx="732790" cy="25527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4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168910</xdr:rowOff>
    </xdr:from>
    <xdr:to>
      <xdr:col>15</xdr:col>
      <xdr:colOff>98425</xdr:colOff>
      <xdr:row>39</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1256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92710</xdr:rowOff>
    </xdr:from>
    <xdr:to>
      <xdr:col>11</xdr:col>
      <xdr:colOff>9525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100330</xdr:rowOff>
    </xdr:from>
    <xdr:ext cx="758190" cy="25527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165100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25400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93980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33020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82550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91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128270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前年度と比較して0.8</a:t>
          </a:r>
          <a:r>
            <a:rPr kumimoji="1" lang="ja-JP" altLang="ja-JP" sz="1300">
              <a:solidFill>
                <a:sysClr val="windowText" lastClr="000000"/>
              </a:solidFill>
              <a:effectLst/>
              <a:latin typeface="ＭＳ Ｐゴシック"/>
              <a:ea typeface="ＭＳ Ｐゴシック"/>
              <a:cs typeface="+mn-cs"/>
            </a:rPr>
            <a:t>ポイント低下しており</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類似団体平均に近い数値となっている。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ふるさと納税が堅調に推移していることや、保有する施設数が多いうえ築年数も経過しており維持補修が多いためである。</a:t>
          </a:r>
          <a:endParaRPr lang="ja-JP" altLang="ja-JP" sz="1300">
            <a:solidFill>
              <a:sysClr val="windowText" lastClr="00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a:t>
          </a:r>
          <a:r>
            <a:rPr kumimoji="1" lang="ja-JP" altLang="en-US" sz="1300">
              <a:solidFill>
                <a:schemeClr val="dk1"/>
              </a:solidFill>
              <a:effectLst/>
              <a:latin typeface="ＭＳ Ｐゴシック"/>
              <a:ea typeface="ＭＳ Ｐゴシック"/>
              <a:cs typeface="+mn-cs"/>
            </a:rPr>
            <a:t>原油高、物価高騰の影響があるので適正な維持管理及び</a:t>
          </a:r>
          <a:r>
            <a:rPr kumimoji="1" lang="ja-JP" altLang="ja-JP" sz="1300">
              <a:solidFill>
                <a:schemeClr val="dk1"/>
              </a:solidFill>
              <a:effectLst/>
              <a:latin typeface="ＭＳ Ｐゴシック"/>
              <a:ea typeface="ＭＳ Ｐゴシック"/>
              <a:cs typeface="+mn-cs"/>
            </a:rPr>
            <a:t>施設の統廃合を検討し物件費の圧縮に努めていく。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190" cy="25527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4190" cy="25527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70485</xdr:rowOff>
    </xdr:from>
    <xdr:ext cx="762000" cy="25908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083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111760</xdr:rowOff>
    </xdr:from>
    <xdr:ext cx="762000" cy="25527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368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168910</xdr:rowOff>
    </xdr:from>
    <xdr:ext cx="736600" cy="25527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22225</xdr:rowOff>
    </xdr:from>
    <xdr:to>
      <xdr:col>73</xdr:col>
      <xdr:colOff>180975</xdr:colOff>
      <xdr:row>18</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3687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143510</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83185</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146050</xdr:rowOff>
    </xdr:from>
    <xdr:to>
      <xdr:col>69</xdr:col>
      <xdr:colOff>92075</xdr:colOff>
      <xdr:row>19</xdr:row>
      <xdr:rowOff>50800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2321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92710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130810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86360</xdr:rowOff>
    </xdr:from>
    <xdr:ext cx="762000" cy="25527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29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105410</xdr:rowOff>
    </xdr:from>
    <xdr:ext cx="7366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143510</xdr:rowOff>
    </xdr:from>
    <xdr:to>
      <xdr:col>74</xdr:col>
      <xdr:colOff>31750</xdr:colOff>
      <xdr:row>17</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57785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95250</xdr:rowOff>
    </xdr:from>
    <xdr:to>
      <xdr:col>69</xdr:col>
      <xdr:colOff>142875</xdr:colOff>
      <xdr:row>19</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10160</xdr:rowOff>
    </xdr:from>
    <xdr:ext cx="75819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677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0</xdr:rowOff>
    </xdr:from>
    <xdr:to>
      <xdr:col>65</xdr:col>
      <xdr:colOff>53975</xdr:colOff>
      <xdr:row>19</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86360</xdr:rowOff>
    </xdr:from>
    <xdr:ext cx="762000" cy="25527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43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前年度と比較して1.0ポイント上昇しているが、物価高騰対応重点支援事業などによる扶助費の増加が影響しており、類似団体の中では高い状況となっている。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これは町民のニーズにあった福祉サ</a:t>
          </a:r>
          <a:r>
            <a:rPr kumimoji="1" lang="ja-JP" altLang="ja-JP" sz="1300">
              <a:solidFill>
                <a:sysClr val="windowText" lastClr="000000"/>
              </a:solidFill>
              <a:effectLst/>
              <a:latin typeface="ＭＳ Ｐゴシック"/>
              <a:ea typeface="ＭＳ Ｐゴシック"/>
              <a:cs typeface="+mn-cs"/>
            </a:rPr>
            <a:t>ービス</a:t>
          </a:r>
          <a:r>
            <a:rPr kumimoji="1" lang="ja-JP" altLang="en-US" sz="1300" strike="noStrike" baseline="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充実</a:t>
          </a:r>
          <a:r>
            <a:rPr kumimoji="1" lang="ja-JP" altLang="en-US" sz="1300">
              <a:solidFill>
                <a:sysClr val="windowText" lastClr="000000"/>
              </a:solidFill>
              <a:effectLst/>
              <a:latin typeface="ＭＳ Ｐゴシック"/>
              <a:ea typeface="ＭＳ Ｐゴシック"/>
              <a:cs typeface="+mn-cs"/>
            </a:rPr>
            <a:t>を図ってきた</a:t>
          </a:r>
          <a:r>
            <a:rPr kumimoji="1" lang="ja-JP" altLang="ja-JP" sz="1300">
              <a:solidFill>
                <a:sysClr val="windowText" lastClr="000000"/>
              </a:solidFill>
              <a:effectLst/>
              <a:latin typeface="ＭＳ Ｐゴシック"/>
              <a:ea typeface="ＭＳ Ｐゴシック"/>
              <a:cs typeface="+mn-cs"/>
            </a:rPr>
            <a:t>結果であるが、財政を圧迫する要因であるため、町民の理解が得られる町単独事業については、廃止及び見直しなど行い扶助費の抑制に努めていく。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527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1870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234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92710</xdr:rowOff>
    </xdr:from>
    <xdr:ext cx="73279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50800</xdr:rowOff>
    </xdr:from>
    <xdr:to>
      <xdr:col>15</xdr:col>
      <xdr:colOff>98425</xdr:colOff>
      <xdr:row>58</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234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12700</xdr:rowOff>
    </xdr:from>
    <xdr:to>
      <xdr:col>11</xdr:col>
      <xdr:colOff>9525</xdr:colOff>
      <xdr:row>59</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5680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111760</xdr:rowOff>
    </xdr:from>
    <xdr:ext cx="758190" cy="25527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16510</xdr:rowOff>
    </xdr:from>
    <xdr:ext cx="75819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86360</xdr:rowOff>
    </xdr:from>
    <xdr:ext cx="762000" cy="25527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30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10160</xdr:rowOff>
    </xdr:from>
    <xdr:ext cx="73279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542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86360</xdr:rowOff>
    </xdr:from>
    <xdr:ext cx="762000" cy="25527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59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48260</xdr:rowOff>
    </xdr:from>
    <xdr:ext cx="75819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92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162560</xdr:rowOff>
    </xdr:from>
    <xdr:ext cx="758190"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781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前年度と比較して1.3</a:t>
          </a:r>
          <a:r>
            <a:rPr kumimoji="1" lang="ja-JP" altLang="en-US" sz="1300">
              <a:solidFill>
                <a:schemeClr val="dk1"/>
              </a:solidFill>
              <a:effectLst/>
              <a:latin typeface="ＭＳ Ｐゴシック"/>
              <a:ea typeface="ＭＳ Ｐゴシック"/>
              <a:cs typeface="+mn-cs"/>
            </a:rPr>
            <a:t>ポイント低下しているが、</a:t>
          </a:r>
          <a:r>
            <a:rPr kumimoji="1" lang="ja-JP" altLang="ja-JP" sz="1300">
              <a:solidFill>
                <a:schemeClr val="dk1"/>
              </a:solidFill>
              <a:effectLst/>
              <a:latin typeface="ＭＳ Ｐゴシック"/>
              <a:ea typeface="ＭＳ Ｐゴシック"/>
              <a:cs typeface="+mn-cs"/>
            </a:rPr>
            <a:t>類似団体平均より高い状況である。</a:t>
          </a:r>
          <a:r>
            <a:rPr kumimoji="1" lang="ja-JP" altLang="ja-JP" sz="1300" u="none">
              <a:solidFill>
                <a:schemeClr val="dk1"/>
              </a:solidFill>
              <a:effectLst/>
              <a:latin typeface="ＭＳ Ｐゴシック"/>
              <a:ea typeface="ＭＳ Ｐゴシック"/>
              <a:cs typeface="+mn-cs"/>
            </a:rPr>
            <a:t>公共下水道事業特別会計等が企業会計に移行するための準備経費が必要となったため、繰出金が増加したものである。</a:t>
          </a:r>
          <a:endParaRPr lang="ja-JP" altLang="ja-JP" sz="1300" u="none">
            <a:solidFill>
              <a:srgbClr val="FF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今後、独立採算の原則</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立ち返った事業運営に努め、普通会計からの負担額の圧縮に努めていく。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4190" cy="25527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4190" cy="25527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4190" cy="25527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152400</xdr:rowOff>
    </xdr:from>
    <xdr:to>
      <xdr:col>82</xdr:col>
      <xdr:colOff>107950</xdr:colOff>
      <xdr:row>59</xdr:row>
      <xdr:rowOff>101600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92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73660</xdr:rowOff>
    </xdr:from>
    <xdr:ext cx="762000" cy="259080"/>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101600</xdr:rowOff>
    </xdr:from>
    <xdr:to>
      <xdr:col>82</xdr:col>
      <xdr:colOff>196850</xdr:colOff>
      <xdr:row>59</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67310</xdr:rowOff>
    </xdr:from>
    <xdr:ext cx="762000" cy="259080"/>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152400</xdr:rowOff>
    </xdr:from>
    <xdr:to>
      <xdr:col>82</xdr:col>
      <xdr:colOff>196850</xdr:colOff>
      <xdr:row>53</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75106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46990</xdr:rowOff>
    </xdr:from>
    <xdr:ext cx="762000" cy="259080"/>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140970</xdr:rowOff>
    </xdr:from>
    <xdr:to>
      <xdr:col>78</xdr:col>
      <xdr:colOff>69850</xdr:colOff>
      <xdr:row>57</xdr:row>
      <xdr:rowOff>38100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421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39370</xdr:rowOff>
    </xdr:from>
    <xdr:to>
      <xdr:col>78</xdr:col>
      <xdr:colOff>120650</xdr:colOff>
      <xdr:row>56</xdr:row>
      <xdr:rowOff>140970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151130</xdr:rowOff>
    </xdr:from>
    <xdr:ext cx="7366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140970</xdr:rowOff>
    </xdr:from>
    <xdr:to>
      <xdr:col>73</xdr:col>
      <xdr:colOff>180975</xdr:colOff>
      <xdr:row>57</xdr:row>
      <xdr:rowOff>42545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4217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34925</xdr:rowOff>
    </xdr:from>
    <xdr:to>
      <xdr:col>74</xdr:col>
      <xdr:colOff>31750</xdr:colOff>
      <xdr:row>56</xdr:row>
      <xdr:rowOff>136525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146685</xdr:rowOff>
    </xdr:from>
    <xdr:ext cx="762000" cy="25527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4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19685</xdr:rowOff>
    </xdr:from>
    <xdr:to>
      <xdr:col>69</xdr:col>
      <xdr:colOff>92075</xdr:colOff>
      <xdr:row>57</xdr:row>
      <xdr:rowOff>42545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92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62230</xdr:rowOff>
    </xdr:from>
    <xdr:to>
      <xdr:col>69</xdr:col>
      <xdr:colOff>142875</xdr:colOff>
      <xdr:row>56</xdr:row>
      <xdr:rowOff>163830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2540</xdr:rowOff>
    </xdr:from>
    <xdr:ext cx="75819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2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67310</xdr:rowOff>
    </xdr:from>
    <xdr:to>
      <xdr:col>65</xdr:col>
      <xdr:colOff>53975</xdr:colOff>
      <xdr:row>56</xdr:row>
      <xdr:rowOff>168910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7620</xdr:rowOff>
    </xdr:from>
    <xdr:ext cx="762000" cy="25527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3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71120</xdr:rowOff>
    </xdr:from>
    <xdr:ext cx="762000" cy="259080"/>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158750</xdr:rowOff>
    </xdr:from>
    <xdr:to>
      <xdr:col>78</xdr:col>
      <xdr:colOff>120650</xdr:colOff>
      <xdr:row>57</xdr:row>
      <xdr:rowOff>88900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73660</xdr:rowOff>
    </xdr:from>
    <xdr:ext cx="7366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846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90170</xdr:rowOff>
    </xdr:from>
    <xdr:to>
      <xdr:col>74</xdr:col>
      <xdr:colOff>31750</xdr:colOff>
      <xdr:row>57</xdr:row>
      <xdr:rowOff>20320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5080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7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163195</xdr:rowOff>
    </xdr:from>
    <xdr:to>
      <xdr:col>69</xdr:col>
      <xdr:colOff>142875</xdr:colOff>
      <xdr:row>57</xdr:row>
      <xdr:rowOff>93345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78105</xdr:rowOff>
    </xdr:from>
    <xdr:ext cx="758190" cy="255270"/>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50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140335</xdr:rowOff>
    </xdr:from>
    <xdr:to>
      <xdr:col>65</xdr:col>
      <xdr:colOff>53975</xdr:colOff>
      <xdr:row>57</xdr:row>
      <xdr:rowOff>70485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55245</xdr:rowOff>
    </xdr:from>
    <xdr:ext cx="762000" cy="255270"/>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27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ポイント上昇しているが</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類似団体平均よりも低い状況を維持できている。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今後は、既存の補助事業の廃止及び見直しに取り組み、住民サービスの低下を招かないよう適正な財政運営に努める。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72390</xdr:rowOff>
    </xdr:from>
    <xdr:to>
      <xdr:col>82</xdr:col>
      <xdr:colOff>107950</xdr:colOff>
      <xdr:row>40</xdr:row>
      <xdr:rowOff>145415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690"/>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117475</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145415</xdr:rowOff>
    </xdr:from>
    <xdr:to>
      <xdr:col>82</xdr:col>
      <xdr:colOff>196850</xdr:colOff>
      <xdr:row>40</xdr:row>
      <xdr:rowOff>145415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158750</xdr:rowOff>
    </xdr:from>
    <xdr:ext cx="762000" cy="259080"/>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72390</xdr:rowOff>
    </xdr:from>
    <xdr:to>
      <xdr:col>82</xdr:col>
      <xdr:colOff>196850</xdr:colOff>
      <xdr:row>34</xdr:row>
      <xdr:rowOff>72390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90170</xdr:rowOff>
    </xdr:from>
    <xdr:to>
      <xdr:col>82</xdr:col>
      <xdr:colOff>107950</xdr:colOff>
      <xdr:row>36</xdr:row>
      <xdr:rowOff>145415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6237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40640</xdr:rowOff>
    </xdr:from>
    <xdr:to>
      <xdr:col>78</xdr:col>
      <xdr:colOff>69850</xdr:colOff>
      <xdr:row>36</xdr:row>
      <xdr:rowOff>90170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128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5080</xdr:rowOff>
    </xdr:from>
    <xdr:to>
      <xdr:col>78</xdr:col>
      <xdr:colOff>120650</xdr:colOff>
      <xdr:row>37</xdr:row>
      <xdr:rowOff>106680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91440</xdr:rowOff>
    </xdr:from>
    <xdr:ext cx="7366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40640</xdr:rowOff>
    </xdr:from>
    <xdr:to>
      <xdr:col>73</xdr:col>
      <xdr:colOff>180975</xdr:colOff>
      <xdr:row>36</xdr:row>
      <xdr:rowOff>109220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128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140335</xdr:rowOff>
    </xdr:from>
    <xdr:to>
      <xdr:col>74</xdr:col>
      <xdr:colOff>31750</xdr:colOff>
      <xdr:row>37</xdr:row>
      <xdr:rowOff>70485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55245</xdr:rowOff>
    </xdr:from>
    <xdr:ext cx="762000" cy="25527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76835</xdr:rowOff>
    </xdr:from>
    <xdr:to>
      <xdr:col>69</xdr:col>
      <xdr:colOff>92075</xdr:colOff>
      <xdr:row>36</xdr:row>
      <xdr:rowOff>109220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490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96520</xdr:rowOff>
    </xdr:from>
    <xdr:ext cx="75819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40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527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94615</xdr:rowOff>
    </xdr:from>
    <xdr:to>
      <xdr:col>82</xdr:col>
      <xdr:colOff>158750</xdr:colOff>
      <xdr:row>37</xdr:row>
      <xdr:rowOff>24765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111125</xdr:rowOff>
    </xdr:from>
    <xdr:ext cx="762000" cy="25527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11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39370</xdr:rowOff>
    </xdr:from>
    <xdr:to>
      <xdr:col>78</xdr:col>
      <xdr:colOff>120650</xdr:colOff>
      <xdr:row>36</xdr:row>
      <xdr:rowOff>140970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151130</xdr:rowOff>
    </xdr:from>
    <xdr:ext cx="7366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80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160655</xdr:rowOff>
    </xdr:from>
    <xdr:to>
      <xdr:col>74</xdr:col>
      <xdr:colOff>31750</xdr:colOff>
      <xdr:row>36</xdr:row>
      <xdr:rowOff>90805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100965</xdr:rowOff>
    </xdr:from>
    <xdr:ext cx="762000" cy="25527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30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57785</xdr:rowOff>
    </xdr:from>
    <xdr:to>
      <xdr:col>69</xdr:col>
      <xdr:colOff>142875</xdr:colOff>
      <xdr:row>36</xdr:row>
      <xdr:rowOff>159385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8190" cy="25527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988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26035</xdr:rowOff>
    </xdr:from>
    <xdr:to>
      <xdr:col>65</xdr:col>
      <xdr:colOff>53975</xdr:colOff>
      <xdr:row>36</xdr:row>
      <xdr:rowOff>127635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137795</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ほぼ横ばいで推移しており、前年度と比較すると0.5ポイントの低下で、類似団体平均は下回っている。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これは一般会計の起債発行額を</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億円以内とし抑制してきた結果である。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引き続き新規発行額</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億円以下を堅持し、健全財政に努めていく。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45720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73660</xdr:rowOff>
    </xdr:from>
    <xdr:to>
      <xdr:col>24</xdr:col>
      <xdr:colOff>114300</xdr:colOff>
      <xdr:row>81</xdr:row>
      <xdr:rowOff>73660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111760</xdr:rowOff>
    </xdr:from>
    <xdr:to>
      <xdr:col>24</xdr:col>
      <xdr:colOff>25400</xdr:colOff>
      <xdr:row>76</xdr:row>
      <xdr:rowOff>130810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19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101600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129540</xdr:rowOff>
    </xdr:from>
    <xdr:to>
      <xdr:col>24</xdr:col>
      <xdr:colOff>76200</xdr:colOff>
      <xdr:row>77</xdr:row>
      <xdr:rowOff>59690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130810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267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78740</xdr:rowOff>
    </xdr:from>
    <xdr:ext cx="73279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3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92710</xdr:rowOff>
    </xdr:from>
    <xdr:to>
      <xdr:col>15</xdr:col>
      <xdr:colOff>98425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29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118110</xdr:rowOff>
    </xdr:from>
    <xdr:to>
      <xdr:col>15</xdr:col>
      <xdr:colOff>149225</xdr:colOff>
      <xdr:row>77</xdr:row>
      <xdr:rowOff>48260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33020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92710</xdr:rowOff>
    </xdr:from>
    <xdr:to>
      <xdr:col>11</xdr:col>
      <xdr:colOff>9525</xdr:colOff>
      <xdr:row>76</xdr:row>
      <xdr:rowOff>161290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29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55880</xdr:rowOff>
    </xdr:from>
    <xdr:ext cx="75819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55880</xdr:rowOff>
    </xdr:from>
    <xdr:ext cx="75819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60960</xdr:rowOff>
    </xdr:from>
    <xdr:to>
      <xdr:col>24</xdr:col>
      <xdr:colOff>76200</xdr:colOff>
      <xdr:row>76</xdr:row>
      <xdr:rowOff>162560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77470</xdr:rowOff>
    </xdr:from>
    <xdr:ext cx="762000" cy="25527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36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80010</xdr:rowOff>
    </xdr:from>
    <xdr:to>
      <xdr:col>20</xdr:col>
      <xdr:colOff>38100</xdr:colOff>
      <xdr:row>77</xdr:row>
      <xdr:rowOff>10160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20320</xdr:rowOff>
    </xdr:from>
    <xdr:ext cx="732790" cy="25527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790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157480</xdr:rowOff>
    </xdr:from>
    <xdr:ext cx="762000" cy="25527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44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41910</xdr:rowOff>
    </xdr:from>
    <xdr:to>
      <xdr:col>11</xdr:col>
      <xdr:colOff>60325</xdr:colOff>
      <xdr:row>76</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153670</xdr:rowOff>
    </xdr:from>
    <xdr:ext cx="75819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09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50800</xdr:rowOff>
    </xdr:from>
    <xdr:ext cx="75819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095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前年度と比較して0.7ポイント上昇しており類似団体平均を上回っている</a:t>
          </a:r>
          <a:r>
            <a:rPr kumimoji="1" lang="ja-JP" altLang="en-US" sz="1300">
              <a:solidFill>
                <a:schemeClr val="dk1"/>
              </a:solidFill>
              <a:effectLst/>
              <a:latin typeface="ＭＳ Ｐゴシック"/>
              <a:ea typeface="ＭＳ Ｐゴシック"/>
              <a:cs typeface="+mn-cs"/>
            </a:rPr>
            <a:t>が、</a:t>
          </a:r>
          <a:r>
            <a:rPr kumimoji="1" lang="ja-JP" altLang="ja-JP" sz="1300">
              <a:solidFill>
                <a:schemeClr val="dk1"/>
              </a:solidFill>
              <a:effectLst/>
              <a:latin typeface="ＭＳ Ｐゴシック"/>
              <a:ea typeface="ＭＳ Ｐゴシック"/>
              <a:cs typeface="+mn-cs"/>
            </a:rPr>
            <a:t>全国平均よりは低い状況である。令和3年度に減少して上昇に転じているが令和2年度以前よりは低い状況である。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今後、定年延長及び国民スポーツ大会による人員増が見込まれるため人件費の削減は難しいため、全体的に既存事業の廃止及び見直しに取り組み、経常経費の縮減に努めていく。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118110</xdr:rowOff>
    </xdr:from>
    <xdr:to>
      <xdr:col>82</xdr:col>
      <xdr:colOff>107950</xdr:colOff>
      <xdr:row>79</xdr:row>
      <xdr:rowOff>78740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510"/>
          <a:ext cx="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50800</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78740</xdr:rowOff>
    </xdr:from>
    <xdr:to>
      <xdr:col>82</xdr:col>
      <xdr:colOff>196850</xdr:colOff>
      <xdr:row>79</xdr:row>
      <xdr:rowOff>78740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33020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118110</xdr:rowOff>
    </xdr:from>
    <xdr:to>
      <xdr:col>82</xdr:col>
      <xdr:colOff>196850</xdr:colOff>
      <xdr:row>72</xdr:row>
      <xdr:rowOff>118110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46990</xdr:rowOff>
    </xdr:from>
    <xdr:to>
      <xdr:col>82</xdr:col>
      <xdr:colOff>107950</xdr:colOff>
      <xdr:row>77</xdr:row>
      <xdr:rowOff>78740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486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86360</xdr:rowOff>
    </xdr:from>
    <xdr:ext cx="762000" cy="25527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6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69215</xdr:rowOff>
    </xdr:from>
    <xdr:to>
      <xdr:col>82</xdr:col>
      <xdr:colOff>158750</xdr:colOff>
      <xdr:row>75</xdr:row>
      <xdr:rowOff>170815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17780</xdr:rowOff>
    </xdr:from>
    <xdr:to>
      <xdr:col>78</xdr:col>
      <xdr:colOff>69850</xdr:colOff>
      <xdr:row>77</xdr:row>
      <xdr:rowOff>46990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4798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14605</xdr:rowOff>
    </xdr:from>
    <xdr:to>
      <xdr:col>78</xdr:col>
      <xdr:colOff>120650</xdr:colOff>
      <xdr:row>75</xdr:row>
      <xdr:rowOff>116205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126365</xdr:rowOff>
    </xdr:from>
    <xdr:ext cx="7366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17780</xdr:rowOff>
    </xdr:from>
    <xdr:to>
      <xdr:col>73</xdr:col>
      <xdr:colOff>180975</xdr:colOff>
      <xdr:row>78</xdr:row>
      <xdr:rowOff>122555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47980"/>
          <a:ext cx="889000" cy="447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94615</xdr:rowOff>
    </xdr:from>
    <xdr:to>
      <xdr:col>74</xdr:col>
      <xdr:colOff>31750</xdr:colOff>
      <xdr:row>75</xdr:row>
      <xdr:rowOff>24765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34925</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166370</xdr:rowOff>
    </xdr:from>
    <xdr:to>
      <xdr:col>69</xdr:col>
      <xdr:colOff>92075</xdr:colOff>
      <xdr:row>78</xdr:row>
      <xdr:rowOff>122555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6802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xdr:rowOff>
    </xdr:from>
    <xdr:ext cx="75819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106045</xdr:rowOff>
    </xdr:from>
    <xdr:to>
      <xdr:col>65</xdr:col>
      <xdr:colOff>53975</xdr:colOff>
      <xdr:row>76</xdr:row>
      <xdr:rowOff>36195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46355</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27940</xdr:rowOff>
    </xdr:from>
    <xdr:to>
      <xdr:col>82</xdr:col>
      <xdr:colOff>158750</xdr:colOff>
      <xdr:row>77</xdr:row>
      <xdr:rowOff>129540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0</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167640</xdr:rowOff>
    </xdr:from>
    <xdr:to>
      <xdr:col>78</xdr:col>
      <xdr:colOff>120650</xdr:colOff>
      <xdr:row>77</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82550</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137795</xdr:rowOff>
    </xdr:from>
    <xdr:to>
      <xdr:col>74</xdr:col>
      <xdr:colOff>31750</xdr:colOff>
      <xdr:row>76</xdr:row>
      <xdr:rowOff>67945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52705</xdr:rowOff>
    </xdr:from>
    <xdr:ext cx="762000" cy="25527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829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71755</xdr:rowOff>
    </xdr:from>
    <xdr:to>
      <xdr:col>69</xdr:col>
      <xdr:colOff>142875</xdr:colOff>
      <xdr:row>79</xdr:row>
      <xdr:rowOff>1905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158115</xdr:rowOff>
    </xdr:from>
    <xdr:ext cx="758190" cy="25527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312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114935</xdr:rowOff>
    </xdr:from>
    <xdr:to>
      <xdr:col>65</xdr:col>
      <xdr:colOff>53975</xdr:colOff>
      <xdr:row>78</xdr:row>
      <xdr:rowOff>45085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29845</xdr:rowOff>
    </xdr:from>
    <xdr:ext cx="762000" cy="25527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029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宮崎県綾町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527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30480</xdr:rowOff>
    </xdr:from>
    <xdr:to>
      <xdr:col>29</xdr:col>
      <xdr:colOff>127000</xdr:colOff>
      <xdr:row>19</xdr:row>
      <xdr:rowOff>154940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30695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126365</xdr:rowOff>
    </xdr:from>
    <xdr:ext cx="758190"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5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104,421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154940</xdr:rowOff>
    </xdr:from>
    <xdr:to>
      <xdr:col>30</xdr:col>
      <xdr:colOff>25400</xdr:colOff>
      <xdr:row>19</xdr:row>
      <xdr:rowOff>154940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116840</xdr:rowOff>
    </xdr:from>
    <xdr:ext cx="75819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4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356,555</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30480</xdr:rowOff>
    </xdr:from>
    <xdr:to>
      <xdr:col>30</xdr:col>
      <xdr:colOff>25400</xdr:colOff>
      <xdr:row>13</xdr:row>
      <xdr:rowOff>30480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30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7620</xdr:rowOff>
    </xdr:from>
    <xdr:to>
      <xdr:col>29</xdr:col>
      <xdr:colOff>127000</xdr:colOff>
      <xdr:row>19</xdr:row>
      <xdr:rowOff>26670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312795"/>
          <a:ext cx="6477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4445</xdr:rowOff>
    </xdr:from>
    <xdr:ext cx="758190"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27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159385</xdr:rowOff>
    </xdr:from>
    <xdr:to>
      <xdr:col>29</xdr:col>
      <xdr:colOff>177800</xdr:colOff>
      <xdr:row>17</xdr:row>
      <xdr:rowOff>89535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26670</xdr:rowOff>
    </xdr:from>
    <xdr:to>
      <xdr:col>26</xdr:col>
      <xdr:colOff>50800</xdr:colOff>
      <xdr:row>19</xdr:row>
      <xdr:rowOff>50165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305300" y="333184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30480</xdr:rowOff>
    </xdr:from>
    <xdr:to>
      <xdr:col>26</xdr:col>
      <xdr:colOff>101600</xdr:colOff>
      <xdr:row>17</xdr:row>
      <xdr:rowOff>132080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143510</xdr:rowOff>
    </xdr:from>
    <xdr:ext cx="736600" cy="25527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28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50165</xdr:rowOff>
    </xdr:from>
    <xdr:to>
      <xdr:col>22</xdr:col>
      <xdr:colOff>114300</xdr:colOff>
      <xdr:row>19</xdr:row>
      <xdr:rowOff>113665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335534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55245</xdr:rowOff>
    </xdr:from>
    <xdr:to>
      <xdr:col>22</xdr:col>
      <xdr:colOff>165100</xdr:colOff>
      <xdr:row>17</xdr:row>
      <xdr:rowOff>156845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167005</xdr:rowOff>
    </xdr:from>
    <xdr:ext cx="762000" cy="25527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113665</xdr:rowOff>
    </xdr:from>
    <xdr:to>
      <xdr:col>18</xdr:col>
      <xdr:colOff>177800</xdr:colOff>
      <xdr:row>19</xdr:row>
      <xdr:rowOff>170815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3418840"/>
          <a:ext cx="698500" cy="57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81280</xdr:rowOff>
    </xdr:from>
    <xdr:to>
      <xdr:col>19</xdr:col>
      <xdr:colOff>38100</xdr:colOff>
      <xdr:row>18</xdr:row>
      <xdr:rowOff>11430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21590</xdr:rowOff>
    </xdr:from>
    <xdr:ext cx="7620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102870</xdr:rowOff>
    </xdr:from>
    <xdr:to>
      <xdr:col>15</xdr:col>
      <xdr:colOff>101600</xdr:colOff>
      <xdr:row>18</xdr:row>
      <xdr:rowOff>33020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43180</xdr:rowOff>
    </xdr:from>
    <xdr:ext cx="762000" cy="25527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4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128270</xdr:rowOff>
    </xdr:from>
    <xdr:to>
      <xdr:col>29</xdr:col>
      <xdr:colOff>177800</xdr:colOff>
      <xdr:row>19</xdr:row>
      <xdr:rowOff>58420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326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100330</xdr:rowOff>
    </xdr:from>
    <xdr:ext cx="758190" cy="25527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340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136,531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147320</xdr:rowOff>
    </xdr:from>
    <xdr:to>
      <xdr:col>26</xdr:col>
      <xdr:colOff>101600</xdr:colOff>
      <xdr:row>19</xdr:row>
      <xdr:rowOff>77470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2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62230</xdr:rowOff>
    </xdr:from>
    <xdr:ext cx="7366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7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132,348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170815</xdr:rowOff>
    </xdr:from>
    <xdr:to>
      <xdr:col>22</xdr:col>
      <xdr:colOff>165100</xdr:colOff>
      <xdr:row>19</xdr:row>
      <xdr:rowOff>100965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30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86360</xdr:rowOff>
    </xdr:from>
    <xdr:ext cx="762000" cy="25527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915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63500</xdr:rowOff>
    </xdr:from>
    <xdr:to>
      <xdr:col>19</xdr:col>
      <xdr:colOff>38100</xdr:colOff>
      <xdr:row>19</xdr:row>
      <xdr:rowOff>164465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368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149225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5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120650</xdr:rowOff>
    </xdr:from>
    <xdr:to>
      <xdr:col>15</xdr:col>
      <xdr:colOff>101600</xdr:colOff>
      <xdr:row>20</xdr:row>
      <xdr:rowOff>50165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4258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34925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1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139700</xdr:rowOff>
    </xdr:from>
    <xdr:to>
      <xdr:col>29</xdr:col>
      <xdr:colOff>127000</xdr:colOff>
      <xdr:row>37</xdr:row>
      <xdr:rowOff>332105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64250"/>
          <a:ext cx="0" cy="1392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304165</xdr:rowOff>
    </xdr:from>
    <xdr:ext cx="758190" cy="25590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865"/>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332105</xdr:rowOff>
    </xdr:from>
    <xdr:to>
      <xdr:col>30</xdr:col>
      <xdr:colOff>25400</xdr:colOff>
      <xdr:row>37</xdr:row>
      <xdr:rowOff>332105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55245</xdr:rowOff>
    </xdr:from>
    <xdr:ext cx="758190" cy="25336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3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94,700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139700</xdr:rowOff>
    </xdr:from>
    <xdr:to>
      <xdr:col>30</xdr:col>
      <xdr:colOff>25400</xdr:colOff>
      <xdr:row>33</xdr:row>
      <xdr:rowOff>139700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6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161925</xdr:rowOff>
    </xdr:from>
    <xdr:to>
      <xdr:col>29</xdr:col>
      <xdr:colOff>127000</xdr:colOff>
      <xdr:row>37</xdr:row>
      <xdr:rowOff>2540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711517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328295</xdr:rowOff>
    </xdr:from>
    <xdr:ext cx="758190" cy="25527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574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139700</xdr:rowOff>
    </xdr:from>
    <xdr:to>
      <xdr:col>29</xdr:col>
      <xdr:colOff>177800</xdr:colOff>
      <xdr:row>35</xdr:row>
      <xdr:rowOff>241935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2540</xdr:rowOff>
    </xdr:from>
    <xdr:to>
      <xdr:col>26</xdr:col>
      <xdr:colOff>50800</xdr:colOff>
      <xdr:row>37</xdr:row>
      <xdr:rowOff>15875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712724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151765</xdr:rowOff>
    </xdr:from>
    <xdr:to>
      <xdr:col>26</xdr:col>
      <xdr:colOff>101600</xdr:colOff>
      <xdr:row>35</xdr:row>
      <xdr:rowOff>254000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263525</xdr:rowOff>
    </xdr:from>
    <xdr:ext cx="7366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09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15875</xdr:rowOff>
    </xdr:from>
    <xdr:to>
      <xdr:col>22</xdr:col>
      <xdr:colOff>114300</xdr:colOff>
      <xdr:row>37</xdr:row>
      <xdr:rowOff>156210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7140575"/>
          <a:ext cx="698500" cy="140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213995</xdr:rowOff>
    </xdr:from>
    <xdr:to>
      <xdr:col>22</xdr:col>
      <xdr:colOff>165100</xdr:colOff>
      <xdr:row>35</xdr:row>
      <xdr:rowOff>316230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325120</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104775</xdr:rowOff>
    </xdr:from>
    <xdr:to>
      <xdr:col>18</xdr:col>
      <xdr:colOff>177800</xdr:colOff>
      <xdr:row>37</xdr:row>
      <xdr:rowOff>156210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908300" y="722947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299720</xdr:rowOff>
    </xdr:from>
    <xdr:to>
      <xdr:col>19</xdr:col>
      <xdr:colOff>38100</xdr:colOff>
      <xdr:row>36</xdr:row>
      <xdr:rowOff>58420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68580</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330835</xdr:rowOff>
    </xdr:from>
    <xdr:to>
      <xdr:col>15</xdr:col>
      <xdr:colOff>101600</xdr:colOff>
      <xdr:row>36</xdr:row>
      <xdr:rowOff>89535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99695</xdr:rowOff>
    </xdr:from>
    <xdr:ext cx="762000" cy="25527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0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111125</xdr:rowOff>
    </xdr:from>
    <xdr:to>
      <xdr:col>29</xdr:col>
      <xdr:colOff>177800</xdr:colOff>
      <xdr:row>37</xdr:row>
      <xdr:rowOff>41910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7064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83185</xdr:rowOff>
    </xdr:from>
    <xdr:ext cx="758190"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364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30,368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123825</xdr:rowOff>
    </xdr:from>
    <xdr:to>
      <xdr:col>26</xdr:col>
      <xdr:colOff>101600</xdr:colOff>
      <xdr:row>37</xdr:row>
      <xdr:rowOff>53975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707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38735</xdr:rowOff>
    </xdr:from>
    <xdr:ext cx="736600" cy="2584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63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29,596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136525</xdr:rowOff>
    </xdr:from>
    <xdr:to>
      <xdr:col>22</xdr:col>
      <xdr:colOff>165100</xdr:colOff>
      <xdr:row>37</xdr:row>
      <xdr:rowOff>67310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7089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50800</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28,801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104775</xdr:rowOff>
    </xdr:from>
    <xdr:to>
      <xdr:col>19</xdr:col>
      <xdr:colOff>38100</xdr:colOff>
      <xdr:row>37</xdr:row>
      <xdr:rowOff>207010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72294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192405</xdr:rowOff>
    </xdr:from>
    <xdr:ext cx="762000" cy="25527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171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55245</xdr:rowOff>
    </xdr:from>
    <xdr:to>
      <xdr:col>15</xdr:col>
      <xdr:colOff>101600</xdr:colOff>
      <xdr:row>37</xdr:row>
      <xdr:rowOff>156210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7179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140970</xdr:rowOff>
    </xdr:from>
    <xdr:ext cx="7620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6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110"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54610</xdr:rowOff>
    </xdr:from>
    <xdr:ext cx="591820" cy="25527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398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820" cy="25527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1820" cy="25527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255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43815</xdr:rowOff>
    </xdr:from>
    <xdr:to>
      <xdr:col>24</xdr:col>
      <xdr:colOff>62865</xdr:colOff>
      <xdr:row>38</xdr:row>
      <xdr:rowOff>91440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76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95250</xdr:rowOff>
    </xdr:from>
    <xdr:ext cx="534670" cy="259080"/>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88,467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91440</xdr:rowOff>
    </xdr:from>
    <xdr:to>
      <xdr:col>24</xdr:col>
      <xdr:colOff>152400</xdr:colOff>
      <xdr:row>38</xdr:row>
      <xdr:rowOff>91440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161925</xdr:rowOff>
    </xdr:from>
    <xdr:ext cx="598805" cy="259080"/>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306,805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43815</xdr:rowOff>
    </xdr:from>
    <xdr:to>
      <xdr:col>24</xdr:col>
      <xdr:colOff>152400</xdr:colOff>
      <xdr:row>31</xdr:row>
      <xdr:rowOff>43815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10160</xdr:rowOff>
    </xdr:from>
    <xdr:to>
      <xdr:col>24</xdr:col>
      <xdr:colOff>63500</xdr:colOff>
      <xdr:row>37</xdr:row>
      <xdr:rowOff>30480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538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8805" cy="259080"/>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83185</xdr:rowOff>
    </xdr:from>
    <xdr:to>
      <xdr:col>24</xdr:col>
      <xdr:colOff>114300</xdr:colOff>
      <xdr:row>36</xdr:row>
      <xdr:rowOff>13335</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63500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741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52705</xdr:rowOff>
    </xdr:from>
    <xdr:ext cx="594995" cy="255270"/>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580" y="58820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63500</xdr:rowOff>
    </xdr:from>
    <xdr:to>
      <xdr:col>15</xdr:col>
      <xdr:colOff>50800</xdr:colOff>
      <xdr:row>37</xdr:row>
      <xdr:rowOff>83185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071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124460</xdr:rowOff>
    </xdr:from>
    <xdr:to>
      <xdr:col>15</xdr:col>
      <xdr:colOff>101600</xdr:colOff>
      <xdr:row>36</xdr:row>
      <xdr:rowOff>54610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71120</xdr:rowOff>
    </xdr:from>
    <xdr:ext cx="594995"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580" y="59004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83185</xdr:rowOff>
    </xdr:from>
    <xdr:to>
      <xdr:col>10</xdr:col>
      <xdr:colOff>114300</xdr:colOff>
      <xdr:row>38</xdr:row>
      <xdr:rowOff>74930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2683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114935</xdr:rowOff>
    </xdr:from>
    <xdr:ext cx="59499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580" y="59442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34290</xdr:rowOff>
    </xdr:from>
    <xdr:ext cx="594995"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580" y="6035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130810</xdr:rowOff>
    </xdr:from>
    <xdr:to>
      <xdr:col>24</xdr:col>
      <xdr:colOff>114300</xdr:colOff>
      <xdr:row>37</xdr:row>
      <xdr:rowOff>60960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109220</xdr:rowOff>
    </xdr:from>
    <xdr:ext cx="598805" cy="255270"/>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814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72390</xdr:rowOff>
    </xdr:from>
    <xdr:ext cx="594995"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580" y="6416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12065</xdr:rowOff>
    </xdr:from>
    <xdr:to>
      <xdr:col>15</xdr:col>
      <xdr:colOff>101600</xdr:colOff>
      <xdr:row>37</xdr:row>
      <xdr:rowOff>113665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104775</xdr:rowOff>
    </xdr:from>
    <xdr:ext cx="59499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580" y="6448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32385</xdr:rowOff>
    </xdr:from>
    <xdr:to>
      <xdr:col>10</xdr:col>
      <xdr:colOff>165100</xdr:colOff>
      <xdr:row>37</xdr:row>
      <xdr:rowOff>133985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125095</xdr:rowOff>
    </xdr:from>
    <xdr:ext cx="594995"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580" y="64687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24130</xdr:rowOff>
    </xdr:from>
    <xdr:to>
      <xdr:col>6</xdr:col>
      <xdr:colOff>38100</xdr:colOff>
      <xdr:row>38</xdr:row>
      <xdr:rowOff>125730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116840</xdr:rowOff>
    </xdr:from>
    <xdr:ext cx="53086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2965" y="6631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110" cy="25527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91820"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370" y="1001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820"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121920</xdr:rowOff>
    </xdr:from>
    <xdr:to>
      <xdr:col>24</xdr:col>
      <xdr:colOff>62865</xdr:colOff>
      <xdr:row>59</xdr:row>
      <xdr:rowOff>96520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42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100330</xdr:rowOff>
    </xdr:from>
    <xdr:ext cx="534670" cy="25527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58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96520</xdr:rowOff>
    </xdr:from>
    <xdr:to>
      <xdr:col>24</xdr:col>
      <xdr:colOff>152400</xdr:colOff>
      <xdr:row>59</xdr:row>
      <xdr:rowOff>96520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68580</xdr:rowOff>
    </xdr:from>
    <xdr:ext cx="598805" cy="25908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484,645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121920</xdr:rowOff>
    </xdr:from>
    <xdr:to>
      <xdr:col>24</xdr:col>
      <xdr:colOff>152400</xdr:colOff>
      <xdr:row>50</xdr:row>
      <xdr:rowOff>121920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0</xdr:rowOff>
    </xdr:from>
    <xdr:to>
      <xdr:col>24</xdr:col>
      <xdr:colOff>63500</xdr:colOff>
      <xdr:row>58</xdr:row>
      <xdr:rowOff>19050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441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70485</xdr:rowOff>
    </xdr:from>
    <xdr:ext cx="598805" cy="25908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47625</xdr:rowOff>
    </xdr:from>
    <xdr:to>
      <xdr:col>24</xdr:col>
      <xdr:colOff>114300</xdr:colOff>
      <xdr:row>57</xdr:row>
      <xdr:rowOff>149225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31750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441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60325</xdr:rowOff>
    </xdr:from>
    <xdr:to>
      <xdr:col>20</xdr:col>
      <xdr:colOff>38100</xdr:colOff>
      <xdr:row>57</xdr:row>
      <xdr:rowOff>161925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7620</xdr:rowOff>
    </xdr:from>
    <xdr:ext cx="594995" cy="25527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580" y="96088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31750</xdr:rowOff>
    </xdr:from>
    <xdr:to>
      <xdr:col>15</xdr:col>
      <xdr:colOff>50800</xdr:colOff>
      <xdr:row>58</xdr:row>
      <xdr:rowOff>37465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758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83820</xdr:rowOff>
    </xdr:from>
    <xdr:to>
      <xdr:col>15</xdr:col>
      <xdr:colOff>101600</xdr:colOff>
      <xdr:row>58</xdr:row>
      <xdr:rowOff>13970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30480</xdr:rowOff>
    </xdr:from>
    <xdr:ext cx="594995" cy="25527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580" y="96316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37465</xdr:rowOff>
    </xdr:from>
    <xdr:to>
      <xdr:col>10</xdr:col>
      <xdr:colOff>114300</xdr:colOff>
      <xdr:row>58</xdr:row>
      <xdr:rowOff>47625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815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134620</xdr:rowOff>
    </xdr:from>
    <xdr:to>
      <xdr:col>10</xdr:col>
      <xdr:colOff>165100</xdr:colOff>
      <xdr:row>58</xdr:row>
      <xdr:rowOff>64770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81280</xdr:rowOff>
    </xdr:from>
    <xdr:ext cx="59499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580" y="96824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143510</xdr:rowOff>
    </xdr:from>
    <xdr:to>
      <xdr:col>6</xdr:col>
      <xdr:colOff>38100</xdr:colOff>
      <xdr:row>58</xdr:row>
      <xdr:rowOff>73025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89535</xdr:rowOff>
    </xdr:from>
    <xdr:ext cx="594995" cy="25527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580" y="96907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139700</xdr:rowOff>
    </xdr:from>
    <xdr:to>
      <xdr:col>24</xdr:col>
      <xdr:colOff>114300</xdr:colOff>
      <xdr:row>58</xdr:row>
      <xdr:rowOff>69850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118110</xdr:rowOff>
    </xdr:from>
    <xdr:ext cx="598805"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90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151,689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41910</xdr:rowOff>
    </xdr:from>
    <xdr:ext cx="594995" cy="25527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580" y="99860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152400</xdr:rowOff>
    </xdr:from>
    <xdr:to>
      <xdr:col>15</xdr:col>
      <xdr:colOff>101600</xdr:colOff>
      <xdr:row>58</xdr:row>
      <xdr:rowOff>82550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73660</xdr:rowOff>
    </xdr:from>
    <xdr:ext cx="59499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580" y="1001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158115</xdr:rowOff>
    </xdr:from>
    <xdr:to>
      <xdr:col>10</xdr:col>
      <xdr:colOff>165100</xdr:colOff>
      <xdr:row>58</xdr:row>
      <xdr:rowOff>88265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79375</xdr:rowOff>
    </xdr:from>
    <xdr:ext cx="594995" cy="2584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580" y="100234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168275</xdr:rowOff>
    </xdr:from>
    <xdr:to>
      <xdr:col>6</xdr:col>
      <xdr:colOff>38100</xdr:colOff>
      <xdr:row>58</xdr:row>
      <xdr:rowOff>98425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89535</xdr:rowOff>
    </xdr:from>
    <xdr:ext cx="594995" cy="25527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580" y="100336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42545</xdr:rowOff>
    </xdr:from>
    <xdr:to>
      <xdr:col>24</xdr:col>
      <xdr:colOff>62865</xdr:colOff>
      <xdr:row>79</xdr:row>
      <xdr:rowOff>41910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404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160655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81,107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42545</xdr:rowOff>
    </xdr:from>
    <xdr:to>
      <xdr:col>24</xdr:col>
      <xdr:colOff>152400</xdr:colOff>
      <xdr:row>70</xdr:row>
      <xdr:rowOff>42545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114300</xdr:rowOff>
    </xdr:from>
    <xdr:to>
      <xdr:col>24</xdr:col>
      <xdr:colOff>63500</xdr:colOff>
      <xdr:row>78</xdr:row>
      <xdr:rowOff>128905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8740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104775</xdr:rowOff>
    </xdr:from>
    <xdr:ext cx="53467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81915</xdr:rowOff>
    </xdr:from>
    <xdr:to>
      <xdr:col>24</xdr:col>
      <xdr:colOff>114300</xdr:colOff>
      <xdr:row>77</xdr:row>
      <xdr:rowOff>12065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114300</xdr:rowOff>
    </xdr:from>
    <xdr:to>
      <xdr:col>19</xdr:col>
      <xdr:colOff>177800</xdr:colOff>
      <xdr:row>78</xdr:row>
      <xdr:rowOff>123190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74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96520</xdr:rowOff>
    </xdr:from>
    <xdr:to>
      <xdr:col>20</xdr:col>
      <xdr:colOff>38100</xdr:colOff>
      <xdr:row>77</xdr:row>
      <xdr:rowOff>26670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43180</xdr:rowOff>
    </xdr:from>
    <xdr:ext cx="530860" cy="25527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29965" y="129019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104775</xdr:rowOff>
    </xdr:from>
    <xdr:to>
      <xdr:col>15</xdr:col>
      <xdr:colOff>50800</xdr:colOff>
      <xdr:row>78</xdr:row>
      <xdr:rowOff>123190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78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119380</xdr:rowOff>
    </xdr:from>
    <xdr:to>
      <xdr:col>15</xdr:col>
      <xdr:colOff>101600</xdr:colOff>
      <xdr:row>77</xdr:row>
      <xdr:rowOff>49530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66040</xdr:rowOff>
    </xdr:from>
    <xdr:ext cx="530860" cy="25527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0965" y="12924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104775</xdr:rowOff>
    </xdr:from>
    <xdr:to>
      <xdr:col>10</xdr:col>
      <xdr:colOff>114300</xdr:colOff>
      <xdr:row>78</xdr:row>
      <xdr:rowOff>135890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78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163195</xdr:rowOff>
    </xdr:from>
    <xdr:to>
      <xdr:col>10</xdr:col>
      <xdr:colOff>165100</xdr:colOff>
      <xdr:row>77</xdr:row>
      <xdr:rowOff>93345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109855</xdr:rowOff>
    </xdr:from>
    <xdr:ext cx="530860" cy="25527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1965" y="129686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33655</xdr:rowOff>
    </xdr:from>
    <xdr:to>
      <xdr:col>6</xdr:col>
      <xdr:colOff>38100</xdr:colOff>
      <xdr:row>77</xdr:row>
      <xdr:rowOff>135255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151765</xdr:rowOff>
    </xdr:from>
    <xdr:ext cx="53086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2965" y="13010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78105</xdr:rowOff>
    </xdr:from>
    <xdr:to>
      <xdr:col>24</xdr:col>
      <xdr:colOff>114300</xdr:colOff>
      <xdr:row>79</xdr:row>
      <xdr:rowOff>8255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164465</xdr:rowOff>
    </xdr:from>
    <xdr:ext cx="46990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6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63500</xdr:rowOff>
    </xdr:from>
    <xdr:to>
      <xdr:col>20</xdr:col>
      <xdr:colOff>38100</xdr:colOff>
      <xdr:row>78</xdr:row>
      <xdr:rowOff>165100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156210</xdr:rowOff>
    </xdr:from>
    <xdr:ext cx="466090" cy="25527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5293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72390</xdr:rowOff>
    </xdr:from>
    <xdr:to>
      <xdr:col>15</xdr:col>
      <xdr:colOff>101600</xdr:colOff>
      <xdr:row>79</xdr:row>
      <xdr:rowOff>2540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165100</xdr:rowOff>
    </xdr:from>
    <xdr:ext cx="46609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5382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53975</xdr:rowOff>
    </xdr:from>
    <xdr:to>
      <xdr:col>10</xdr:col>
      <xdr:colOff>165100</xdr:colOff>
      <xdr:row>78</xdr:row>
      <xdr:rowOff>155575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146685</xdr:rowOff>
    </xdr:from>
    <xdr:ext cx="466090" cy="25527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5197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85090</xdr:rowOff>
    </xdr:from>
    <xdr:to>
      <xdr:col>6</xdr:col>
      <xdr:colOff>38100</xdr:colOff>
      <xdr:row>79</xdr:row>
      <xdr:rowOff>15240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6350</xdr:rowOff>
    </xdr:from>
    <xdr:ext cx="466090" cy="25527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550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527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971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52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68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52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399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1820" cy="25527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828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1820" cy="25527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542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1820" cy="25527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56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95885</xdr:rowOff>
    </xdr:from>
    <xdr:to>
      <xdr:col>24</xdr:col>
      <xdr:colOff>62865</xdr:colOff>
      <xdr:row>98</xdr:row>
      <xdr:rowOff>134620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38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138430</xdr:rowOff>
    </xdr:from>
    <xdr:ext cx="534670" cy="259080"/>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48,529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134620</xdr:rowOff>
    </xdr:from>
    <xdr:to>
      <xdr:col>24</xdr:col>
      <xdr:colOff>152400</xdr:colOff>
      <xdr:row>98</xdr:row>
      <xdr:rowOff>134620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42545</xdr:rowOff>
    </xdr:from>
    <xdr:ext cx="598805" cy="25527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196,579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95885</xdr:rowOff>
    </xdr:from>
    <xdr:to>
      <xdr:col>24</xdr:col>
      <xdr:colOff>152400</xdr:colOff>
      <xdr:row>90</xdr:row>
      <xdr:rowOff>95885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155575</xdr:rowOff>
    </xdr:from>
    <xdr:to>
      <xdr:col>24</xdr:col>
      <xdr:colOff>63500</xdr:colOff>
      <xdr:row>96</xdr:row>
      <xdr:rowOff>136525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43325"/>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82550</xdr:rowOff>
    </xdr:from>
    <xdr:ext cx="59880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59690</xdr:rowOff>
    </xdr:from>
    <xdr:to>
      <xdr:col>24</xdr:col>
      <xdr:colOff>114300</xdr:colOff>
      <xdr:row>95</xdr:row>
      <xdr:rowOff>161290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1270</xdr:rowOff>
    </xdr:from>
    <xdr:to>
      <xdr:col>19</xdr:col>
      <xdr:colOff>177800</xdr:colOff>
      <xdr:row>96</xdr:row>
      <xdr:rowOff>136525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6047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155575</xdr:rowOff>
    </xdr:from>
    <xdr:to>
      <xdr:col>20</xdr:col>
      <xdr:colOff>38100</xdr:colOff>
      <xdr:row>96</xdr:row>
      <xdr:rowOff>86360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102235</xdr:rowOff>
    </xdr:from>
    <xdr:ext cx="530860" cy="2584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29965" y="162185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1270</xdr:rowOff>
    </xdr:from>
    <xdr:to>
      <xdr:col>15</xdr:col>
      <xdr:colOff>50800</xdr:colOff>
      <xdr:row>97</xdr:row>
      <xdr:rowOff>67945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6047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45720</xdr:rowOff>
    </xdr:from>
    <xdr:to>
      <xdr:col>15</xdr:col>
      <xdr:colOff>101600</xdr:colOff>
      <xdr:row>95</xdr:row>
      <xdr:rowOff>147320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163830</xdr:rowOff>
    </xdr:from>
    <xdr:ext cx="59499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580" y="161086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67945</xdr:rowOff>
    </xdr:from>
    <xdr:to>
      <xdr:col>10</xdr:col>
      <xdr:colOff>114300</xdr:colOff>
      <xdr:row>97</xdr:row>
      <xdr:rowOff>69215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85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160655</xdr:rowOff>
    </xdr:from>
    <xdr:to>
      <xdr:col>10</xdr:col>
      <xdr:colOff>165100</xdr:colOff>
      <xdr:row>97</xdr:row>
      <xdr:rowOff>90805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107315</xdr:rowOff>
    </xdr:from>
    <xdr:ext cx="53086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395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118745</xdr:rowOff>
    </xdr:from>
    <xdr:ext cx="53086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406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104775</xdr:rowOff>
    </xdr:from>
    <xdr:to>
      <xdr:col>24</xdr:col>
      <xdr:colOff>114300</xdr:colOff>
      <xdr:row>96</xdr:row>
      <xdr:rowOff>34925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83185</xdr:rowOff>
    </xdr:from>
    <xdr:ext cx="598805"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70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86360</xdr:rowOff>
    </xdr:from>
    <xdr:to>
      <xdr:col>20</xdr:col>
      <xdr:colOff>38100</xdr:colOff>
      <xdr:row>97</xdr:row>
      <xdr:rowOff>15875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6985</xdr:rowOff>
    </xdr:from>
    <xdr:ext cx="530860" cy="25527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6376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121920</xdr:rowOff>
    </xdr:from>
    <xdr:to>
      <xdr:col>15</xdr:col>
      <xdr:colOff>101600</xdr:colOff>
      <xdr:row>96</xdr:row>
      <xdr:rowOff>52070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43180</xdr:rowOff>
    </xdr:from>
    <xdr:ext cx="530860" cy="25527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5023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17780</xdr:rowOff>
    </xdr:from>
    <xdr:to>
      <xdr:col>10</xdr:col>
      <xdr:colOff>165100</xdr:colOff>
      <xdr:row>97</xdr:row>
      <xdr:rowOff>118745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109855</xdr:rowOff>
    </xdr:from>
    <xdr:ext cx="530860" cy="25527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67405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111125</xdr:rowOff>
    </xdr:from>
    <xdr:ext cx="530860" cy="25527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7417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110" cy="25527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1820" cy="25527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6055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1820" cy="25527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598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1820" cy="25527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140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166370</xdr:rowOff>
    </xdr:from>
    <xdr:to>
      <xdr:col>54</xdr:col>
      <xdr:colOff>189865</xdr:colOff>
      <xdr:row>37</xdr:row>
      <xdr:rowOff>111760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987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115570</xdr:rowOff>
    </xdr:from>
    <xdr:ext cx="534670"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111760</xdr:rowOff>
    </xdr:from>
    <xdr:to>
      <xdr:col>55</xdr:col>
      <xdr:colOff>88900</xdr:colOff>
      <xdr:row>37</xdr:row>
      <xdr:rowOff>111760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112395</xdr:rowOff>
    </xdr:from>
    <xdr:ext cx="598805" cy="25527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4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588,725</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47625</xdr:rowOff>
    </xdr:from>
    <xdr:to>
      <xdr:col>55</xdr:col>
      <xdr:colOff>0</xdr:colOff>
      <xdr:row>37</xdr:row>
      <xdr:rowOff>52070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912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161925</xdr:rowOff>
    </xdr:from>
    <xdr:ext cx="598805"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139065</xdr:rowOff>
    </xdr:from>
    <xdr:to>
      <xdr:col>55</xdr:col>
      <xdr:colOff>50800</xdr:colOff>
      <xdr:row>36</xdr:row>
      <xdr:rowOff>69215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47625</xdr:rowOff>
    </xdr:from>
    <xdr:to>
      <xdr:col>50</xdr:col>
      <xdr:colOff>114300</xdr:colOff>
      <xdr:row>37</xdr:row>
      <xdr:rowOff>65405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912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163830</xdr:rowOff>
    </xdr:from>
    <xdr:to>
      <xdr:col>50</xdr:col>
      <xdr:colOff>165100</xdr:colOff>
      <xdr:row>36</xdr:row>
      <xdr:rowOff>93980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110490</xdr:rowOff>
    </xdr:from>
    <xdr:ext cx="594995" cy="25527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59397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8255</xdr:rowOff>
    </xdr:from>
    <xdr:to>
      <xdr:col>45</xdr:col>
      <xdr:colOff>177800</xdr:colOff>
      <xdr:row>37</xdr:row>
      <xdr:rowOff>65405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8045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31115</xdr:rowOff>
    </xdr:from>
    <xdr:to>
      <xdr:col>46</xdr:col>
      <xdr:colOff>38100</xdr:colOff>
      <xdr:row>36</xdr:row>
      <xdr:rowOff>132715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149225</xdr:rowOff>
    </xdr:from>
    <xdr:ext cx="594995"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59785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8255</xdr:rowOff>
    </xdr:from>
    <xdr:to>
      <xdr:col>41</xdr:col>
      <xdr:colOff>50800</xdr:colOff>
      <xdr:row>37</xdr:row>
      <xdr:rowOff>110490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8045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137795</xdr:rowOff>
    </xdr:from>
    <xdr:to>
      <xdr:col>41</xdr:col>
      <xdr:colOff>101600</xdr:colOff>
      <xdr:row>35</xdr:row>
      <xdr:rowOff>67945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84455</xdr:rowOff>
    </xdr:from>
    <xdr:ext cx="59499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57423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88900</xdr:rowOff>
    </xdr:from>
    <xdr:to>
      <xdr:col>36</xdr:col>
      <xdr:colOff>165100</xdr:colOff>
      <xdr:row>37</xdr:row>
      <xdr:rowOff>19050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35560</xdr:rowOff>
    </xdr:from>
    <xdr:ext cx="59499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6036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1270</xdr:rowOff>
    </xdr:from>
    <xdr:to>
      <xdr:col>55</xdr:col>
      <xdr:colOff>50800</xdr:colOff>
      <xdr:row>37</xdr:row>
      <xdr:rowOff>102870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87630</xdr:rowOff>
    </xdr:from>
    <xdr:ext cx="598805" cy="25527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98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168275</xdr:rowOff>
    </xdr:from>
    <xdr:to>
      <xdr:col>50</xdr:col>
      <xdr:colOff>165100</xdr:colOff>
      <xdr:row>37</xdr:row>
      <xdr:rowOff>98425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89535</xdr:rowOff>
    </xdr:from>
    <xdr:ext cx="594995" cy="25527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64331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14605</xdr:rowOff>
    </xdr:from>
    <xdr:to>
      <xdr:col>46</xdr:col>
      <xdr:colOff>38100</xdr:colOff>
      <xdr:row>37</xdr:row>
      <xdr:rowOff>116205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107315</xdr:rowOff>
    </xdr:from>
    <xdr:ext cx="594995"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64509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128905</xdr:rowOff>
    </xdr:from>
    <xdr:to>
      <xdr:col>41</xdr:col>
      <xdr:colOff>101600</xdr:colOff>
      <xdr:row>36</xdr:row>
      <xdr:rowOff>59055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50165</xdr:rowOff>
    </xdr:from>
    <xdr:ext cx="59499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62223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59690</xdr:rowOff>
    </xdr:from>
    <xdr:to>
      <xdr:col>36</xdr:col>
      <xdr:colOff>165100</xdr:colOff>
      <xdr:row>37</xdr:row>
      <xdr:rowOff>161290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152400</xdr:rowOff>
    </xdr:from>
    <xdr:ext cx="53086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4965" y="6496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168910</xdr:rowOff>
    </xdr:from>
    <xdr:ext cx="245110" cy="25527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11301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57</xdr:row>
      <xdr:rowOff>54610</xdr:rowOff>
    </xdr:from>
    <xdr:ext cx="591820" cy="25527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827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111760</xdr:rowOff>
    </xdr:from>
    <xdr:ext cx="591820" cy="25527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541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820" cy="2552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54610</xdr:rowOff>
    </xdr:from>
    <xdr:ext cx="591820" cy="25527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970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91820" cy="25527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684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48</xdr:row>
      <xdr:rowOff>168910</xdr:rowOff>
    </xdr:from>
    <xdr:ext cx="591820" cy="25527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398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154940</xdr:rowOff>
    </xdr:from>
    <xdr:to>
      <xdr:col>54</xdr:col>
      <xdr:colOff>189865</xdr:colOff>
      <xdr:row>59</xdr:row>
      <xdr:rowOff>12700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744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16510</xdr:rowOff>
    </xdr:from>
    <xdr:ext cx="534670" cy="25908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44,541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12700</xdr:rowOff>
    </xdr:from>
    <xdr:to>
      <xdr:col>55</xdr:col>
      <xdr:colOff>88900</xdr:colOff>
      <xdr:row>59</xdr:row>
      <xdr:rowOff>12700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100965</xdr:rowOff>
    </xdr:from>
    <xdr:ext cx="598805" cy="25527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534,892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154940</xdr:rowOff>
    </xdr:from>
    <xdr:to>
      <xdr:col>55</xdr:col>
      <xdr:colOff>88900</xdr:colOff>
      <xdr:row>50</xdr:row>
      <xdr:rowOff>154940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127000</xdr:rowOff>
    </xdr:from>
    <xdr:to>
      <xdr:col>55</xdr:col>
      <xdr:colOff>0</xdr:colOff>
      <xdr:row>58</xdr:row>
      <xdr:rowOff>71755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28200"/>
          <a:ext cx="8382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69215</xdr:rowOff>
    </xdr:from>
    <xdr:ext cx="598805"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9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46355</xdr:rowOff>
    </xdr:from>
    <xdr:to>
      <xdr:col>55</xdr:col>
      <xdr:colOff>50800</xdr:colOff>
      <xdr:row>56</xdr:row>
      <xdr:rowOff>147955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127000</xdr:rowOff>
    </xdr:from>
    <xdr:to>
      <xdr:col>50</xdr:col>
      <xdr:colOff>114300</xdr:colOff>
      <xdr:row>58</xdr:row>
      <xdr:rowOff>7620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2820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18415</xdr:rowOff>
    </xdr:from>
    <xdr:to>
      <xdr:col>50</xdr:col>
      <xdr:colOff>165100</xdr:colOff>
      <xdr:row>56</xdr:row>
      <xdr:rowOff>120650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136525</xdr:rowOff>
    </xdr:from>
    <xdr:ext cx="594995" cy="2584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580" y="93948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7620</xdr:rowOff>
    </xdr:from>
    <xdr:to>
      <xdr:col>45</xdr:col>
      <xdr:colOff>177800</xdr:colOff>
      <xdr:row>58</xdr:row>
      <xdr:rowOff>71755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517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40640</xdr:rowOff>
    </xdr:from>
    <xdr:to>
      <xdr:col>46</xdr:col>
      <xdr:colOff>38100</xdr:colOff>
      <xdr:row>56</xdr:row>
      <xdr:rowOff>142240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158750</xdr:rowOff>
    </xdr:from>
    <xdr:ext cx="59499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580" y="9417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71755</xdr:rowOff>
    </xdr:from>
    <xdr:to>
      <xdr:col>41</xdr:col>
      <xdr:colOff>50800</xdr:colOff>
      <xdr:row>58</xdr:row>
      <xdr:rowOff>140970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1585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31115</xdr:rowOff>
    </xdr:from>
    <xdr:to>
      <xdr:col>41</xdr:col>
      <xdr:colOff>101600</xdr:colOff>
      <xdr:row>56</xdr:row>
      <xdr:rowOff>132715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149225</xdr:rowOff>
    </xdr:from>
    <xdr:ext cx="59499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580" y="94075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59690</xdr:rowOff>
    </xdr:from>
    <xdr:to>
      <xdr:col>36</xdr:col>
      <xdr:colOff>165100</xdr:colOff>
      <xdr:row>56</xdr:row>
      <xdr:rowOff>161290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6350</xdr:rowOff>
    </xdr:from>
    <xdr:ext cx="594995" cy="25527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580" y="94361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20955</xdr:rowOff>
    </xdr:from>
    <xdr:to>
      <xdr:col>55</xdr:col>
      <xdr:colOff>50800</xdr:colOff>
      <xdr:row>58</xdr:row>
      <xdr:rowOff>122555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107315</xdr:rowOff>
    </xdr:from>
    <xdr:ext cx="534670"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9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76200</xdr:rowOff>
    </xdr:from>
    <xdr:to>
      <xdr:col>50</xdr:col>
      <xdr:colOff>165100</xdr:colOff>
      <xdr:row>57</xdr:row>
      <xdr:rowOff>6350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168910</xdr:rowOff>
    </xdr:from>
    <xdr:ext cx="594995" cy="25527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580" y="97701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128270</xdr:rowOff>
    </xdr:from>
    <xdr:to>
      <xdr:col>46</xdr:col>
      <xdr:colOff>38100</xdr:colOff>
      <xdr:row>58</xdr:row>
      <xdr:rowOff>58420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49530</xdr:rowOff>
    </xdr:from>
    <xdr:ext cx="594995"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580" y="99936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20955</xdr:rowOff>
    </xdr:from>
    <xdr:to>
      <xdr:col>41</xdr:col>
      <xdr:colOff>101600</xdr:colOff>
      <xdr:row>58</xdr:row>
      <xdr:rowOff>122555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113665</xdr:rowOff>
    </xdr:from>
    <xdr:ext cx="530860" cy="2584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100577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90170</xdr:rowOff>
    </xdr:from>
    <xdr:to>
      <xdr:col>36</xdr:col>
      <xdr:colOff>165100</xdr:colOff>
      <xdr:row>59</xdr:row>
      <xdr:rowOff>20320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11430</xdr:rowOff>
    </xdr:from>
    <xdr:ext cx="53086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10126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820" cy="25527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820" cy="25527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820" cy="25527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140335</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8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5270"/>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86995</xdr:rowOff>
    </xdr:from>
    <xdr:ext cx="598805" cy="255270"/>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0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299,831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140335</xdr:rowOff>
    </xdr:from>
    <xdr:to>
      <xdr:col>55</xdr:col>
      <xdr:colOff>88900</xdr:colOff>
      <xdr:row>70</xdr:row>
      <xdr:rowOff>140335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151130</xdr:rowOff>
    </xdr:from>
    <xdr:to>
      <xdr:col>55</xdr:col>
      <xdr:colOff>0</xdr:colOff>
      <xdr:row>78</xdr:row>
      <xdr:rowOff>29845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5278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50800</xdr:rowOff>
    </xdr:from>
    <xdr:ext cx="534670" cy="259080"/>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27940</xdr:rowOff>
    </xdr:from>
    <xdr:to>
      <xdr:col>55</xdr:col>
      <xdr:colOff>50800</xdr:colOff>
      <xdr:row>77</xdr:row>
      <xdr:rowOff>129540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151130</xdr:rowOff>
    </xdr:from>
    <xdr:to>
      <xdr:col>50</xdr:col>
      <xdr:colOff>114300</xdr:colOff>
      <xdr:row>77</xdr:row>
      <xdr:rowOff>152400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52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167640</xdr:rowOff>
    </xdr:from>
    <xdr:to>
      <xdr:col>50</xdr:col>
      <xdr:colOff>165100</xdr:colOff>
      <xdr:row>77</xdr:row>
      <xdr:rowOff>97790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114300</xdr:rowOff>
    </xdr:from>
    <xdr:ext cx="53086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1965" y="12973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152400</xdr:rowOff>
    </xdr:from>
    <xdr:to>
      <xdr:col>45</xdr:col>
      <xdr:colOff>177800</xdr:colOff>
      <xdr:row>77</xdr:row>
      <xdr:rowOff>163830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540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47625</xdr:rowOff>
    </xdr:from>
    <xdr:to>
      <xdr:col>46</xdr:col>
      <xdr:colOff>38100</xdr:colOff>
      <xdr:row>77</xdr:row>
      <xdr:rowOff>149225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166370</xdr:rowOff>
    </xdr:from>
    <xdr:ext cx="530860" cy="25527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2965" y="13025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163830</xdr:rowOff>
    </xdr:from>
    <xdr:to>
      <xdr:col>41</xdr:col>
      <xdr:colOff>50800</xdr:colOff>
      <xdr:row>78</xdr:row>
      <xdr:rowOff>59690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654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48260</xdr:rowOff>
    </xdr:from>
    <xdr:to>
      <xdr:col>41</xdr:col>
      <xdr:colOff>101600</xdr:colOff>
      <xdr:row>77</xdr:row>
      <xdr:rowOff>149860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166370</xdr:rowOff>
    </xdr:from>
    <xdr:ext cx="530860" cy="25527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3965" y="13025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61595</xdr:rowOff>
    </xdr:from>
    <xdr:to>
      <xdr:col>36</xdr:col>
      <xdr:colOff>165100</xdr:colOff>
      <xdr:row>77</xdr:row>
      <xdr:rowOff>163195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8255</xdr:rowOff>
    </xdr:from>
    <xdr:ext cx="530860" cy="25527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4965" y="13038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150495</xdr:rowOff>
    </xdr:from>
    <xdr:to>
      <xdr:col>55</xdr:col>
      <xdr:colOff>50800</xdr:colOff>
      <xdr:row>78</xdr:row>
      <xdr:rowOff>80645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65405</xdr:rowOff>
    </xdr:from>
    <xdr:ext cx="534670" cy="255270"/>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670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100330</xdr:rowOff>
    </xdr:from>
    <xdr:to>
      <xdr:col>50</xdr:col>
      <xdr:colOff>165100</xdr:colOff>
      <xdr:row>78</xdr:row>
      <xdr:rowOff>30480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22225</xdr:rowOff>
    </xdr:from>
    <xdr:ext cx="530860" cy="2584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1965" y="133953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101600</xdr:rowOff>
    </xdr:from>
    <xdr:to>
      <xdr:col>46</xdr:col>
      <xdr:colOff>38100</xdr:colOff>
      <xdr:row>78</xdr:row>
      <xdr:rowOff>31750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22860</xdr:rowOff>
    </xdr:from>
    <xdr:ext cx="53086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2965" y="13395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113030</xdr:rowOff>
    </xdr:from>
    <xdr:to>
      <xdr:col>41</xdr:col>
      <xdr:colOff>101600</xdr:colOff>
      <xdr:row>78</xdr:row>
      <xdr:rowOff>43180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34290</xdr:rowOff>
    </xdr:from>
    <xdr:ext cx="53086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3965" y="13407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8890</xdr:rowOff>
    </xdr:from>
    <xdr:to>
      <xdr:col>36</xdr:col>
      <xdr:colOff>165100</xdr:colOff>
      <xdr:row>78</xdr:row>
      <xdr:rowOff>110490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101600</xdr:rowOff>
    </xdr:from>
    <xdr:ext cx="53086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4965" y="134747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182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820" cy="25527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82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15240</xdr:rowOff>
    </xdr:from>
    <xdr:to>
      <xdr:col>54</xdr:col>
      <xdr:colOff>189865</xdr:colOff>
      <xdr:row>98</xdr:row>
      <xdr:rowOff>156845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19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160655</xdr:rowOff>
    </xdr:from>
    <xdr:ext cx="534670" cy="259080"/>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156845</xdr:rowOff>
    </xdr:from>
    <xdr:to>
      <xdr:col>55</xdr:col>
      <xdr:colOff>88900</xdr:colOff>
      <xdr:row>98</xdr:row>
      <xdr:rowOff>156845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133350</xdr:rowOff>
    </xdr:from>
    <xdr:ext cx="598805" cy="255270"/>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4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367,691</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15240</xdr:rowOff>
    </xdr:from>
    <xdr:to>
      <xdr:col>55</xdr:col>
      <xdr:colOff>88900</xdr:colOff>
      <xdr:row>91</xdr:row>
      <xdr:rowOff>15240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145415</xdr:rowOff>
    </xdr:from>
    <xdr:to>
      <xdr:col>55</xdr:col>
      <xdr:colOff>0</xdr:colOff>
      <xdr:row>97</xdr:row>
      <xdr:rowOff>168275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760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113665</xdr:rowOff>
    </xdr:from>
    <xdr:ext cx="598805" cy="2584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90805</xdr:rowOff>
    </xdr:from>
    <xdr:to>
      <xdr:col>55</xdr:col>
      <xdr:colOff>50800</xdr:colOff>
      <xdr:row>97</xdr:row>
      <xdr:rowOff>20955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145415</xdr:rowOff>
    </xdr:from>
    <xdr:to>
      <xdr:col>50</xdr:col>
      <xdr:colOff>114300</xdr:colOff>
      <xdr:row>98</xdr:row>
      <xdr:rowOff>37465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760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81915</xdr:rowOff>
    </xdr:from>
    <xdr:to>
      <xdr:col>50</xdr:col>
      <xdr:colOff>165100</xdr:colOff>
      <xdr:row>97</xdr:row>
      <xdr:rowOff>12065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29210</xdr:rowOff>
    </xdr:from>
    <xdr:ext cx="594995" cy="25527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580" y="163169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25400</xdr:rowOff>
    </xdr:from>
    <xdr:to>
      <xdr:col>45</xdr:col>
      <xdr:colOff>177800</xdr:colOff>
      <xdr:row>98</xdr:row>
      <xdr:rowOff>37465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275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102235</xdr:rowOff>
    </xdr:from>
    <xdr:to>
      <xdr:col>46</xdr:col>
      <xdr:colOff>38100</xdr:colOff>
      <xdr:row>97</xdr:row>
      <xdr:rowOff>32385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48895</xdr:rowOff>
    </xdr:from>
    <xdr:ext cx="59499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580" y="16336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25400</xdr:rowOff>
    </xdr:from>
    <xdr:to>
      <xdr:col>41</xdr:col>
      <xdr:colOff>50800</xdr:colOff>
      <xdr:row>98</xdr:row>
      <xdr:rowOff>59055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275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36830</xdr:rowOff>
    </xdr:from>
    <xdr:to>
      <xdr:col>41</xdr:col>
      <xdr:colOff>101600</xdr:colOff>
      <xdr:row>96</xdr:row>
      <xdr:rowOff>138430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154940</xdr:rowOff>
    </xdr:from>
    <xdr:ext cx="594995" cy="25527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580" y="162712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78740</xdr:rowOff>
    </xdr:from>
    <xdr:to>
      <xdr:col>36</xdr:col>
      <xdr:colOff>165100</xdr:colOff>
      <xdr:row>97</xdr:row>
      <xdr:rowOff>8890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25400</xdr:rowOff>
    </xdr:from>
    <xdr:ext cx="59499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580" y="16313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117475</xdr:rowOff>
    </xdr:from>
    <xdr:to>
      <xdr:col>55</xdr:col>
      <xdr:colOff>50800</xdr:colOff>
      <xdr:row>98</xdr:row>
      <xdr:rowOff>47625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95885</xdr:rowOff>
    </xdr:from>
    <xdr:ext cx="534670" cy="259080"/>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6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94615</xdr:rowOff>
    </xdr:from>
    <xdr:to>
      <xdr:col>50</xdr:col>
      <xdr:colOff>165100</xdr:colOff>
      <xdr:row>98</xdr:row>
      <xdr:rowOff>24765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15875</xdr:rowOff>
    </xdr:from>
    <xdr:ext cx="53086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1965" y="16817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158115</xdr:rowOff>
    </xdr:from>
    <xdr:to>
      <xdr:col>46</xdr:col>
      <xdr:colOff>38100</xdr:colOff>
      <xdr:row>98</xdr:row>
      <xdr:rowOff>88265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79375</xdr:rowOff>
    </xdr:from>
    <xdr:ext cx="530860" cy="2584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2965" y="168814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146050</xdr:rowOff>
    </xdr:from>
    <xdr:to>
      <xdr:col>41</xdr:col>
      <xdr:colOff>101600</xdr:colOff>
      <xdr:row>98</xdr:row>
      <xdr:rowOff>76200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67310</xdr:rowOff>
    </xdr:from>
    <xdr:ext cx="53086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3965" y="16869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8255</xdr:rowOff>
    </xdr:from>
    <xdr:to>
      <xdr:col>36</xdr:col>
      <xdr:colOff>165100</xdr:colOff>
      <xdr:row>98</xdr:row>
      <xdr:rowOff>109855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100965</xdr:rowOff>
    </xdr:from>
    <xdr:ext cx="530860" cy="25527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4965" y="16903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820"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820"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43180</xdr:rowOff>
    </xdr:from>
    <xdr:to>
      <xdr:col>85</xdr:col>
      <xdr:colOff>126365</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161290</xdr:rowOff>
    </xdr:from>
    <xdr:ext cx="598805" cy="259080"/>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180,156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43180</xdr:rowOff>
    </xdr:from>
    <xdr:to>
      <xdr:col>86</xdr:col>
      <xdr:colOff>25400</xdr:colOff>
      <xdr:row>31</xdr:row>
      <xdr:rowOff>43180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65405</xdr:rowOff>
    </xdr:from>
    <xdr:to>
      <xdr:col>85</xdr:col>
      <xdr:colOff>127000</xdr:colOff>
      <xdr:row>38</xdr:row>
      <xdr:rowOff>92710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5805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19050</xdr:rowOff>
    </xdr:from>
    <xdr:ext cx="534670" cy="25527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1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40640</xdr:rowOff>
    </xdr:from>
    <xdr:to>
      <xdr:col>85</xdr:col>
      <xdr:colOff>177800</xdr:colOff>
      <xdr:row>38</xdr:row>
      <xdr:rowOff>142240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92710</xdr:rowOff>
    </xdr:from>
    <xdr:to>
      <xdr:col>81</xdr:col>
      <xdr:colOff>50800</xdr:colOff>
      <xdr:row>38</xdr:row>
      <xdr:rowOff>158115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078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53975</xdr:rowOff>
    </xdr:from>
    <xdr:to>
      <xdr:col>81</xdr:col>
      <xdr:colOff>101600</xdr:colOff>
      <xdr:row>38</xdr:row>
      <xdr:rowOff>155575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146685</xdr:rowOff>
    </xdr:from>
    <xdr:ext cx="530860" cy="25527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3965" y="66617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152400</xdr:rowOff>
    </xdr:from>
    <xdr:to>
      <xdr:col>76</xdr:col>
      <xdr:colOff>114300</xdr:colOff>
      <xdr:row>38</xdr:row>
      <xdr:rowOff>158115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67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60960</xdr:rowOff>
    </xdr:from>
    <xdr:to>
      <xdr:col>76</xdr:col>
      <xdr:colOff>165100</xdr:colOff>
      <xdr:row>38</xdr:row>
      <xdr:rowOff>162560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7620</xdr:rowOff>
    </xdr:from>
    <xdr:ext cx="530860" cy="25527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4965" y="6351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58420</xdr:rowOff>
    </xdr:from>
    <xdr:to>
      <xdr:col>71</xdr:col>
      <xdr:colOff>177800</xdr:colOff>
      <xdr:row>38</xdr:row>
      <xdr:rowOff>152400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735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24765</xdr:rowOff>
    </xdr:from>
    <xdr:to>
      <xdr:col>72</xdr:col>
      <xdr:colOff>38100</xdr:colOff>
      <xdr:row>38</xdr:row>
      <xdr:rowOff>126365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143510</xdr:rowOff>
    </xdr:from>
    <xdr:ext cx="530860" cy="25527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5965" y="6315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39370</xdr:rowOff>
    </xdr:from>
    <xdr:to>
      <xdr:col>67</xdr:col>
      <xdr:colOff>101600</xdr:colOff>
      <xdr:row>38</xdr:row>
      <xdr:rowOff>140970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132080</xdr:rowOff>
    </xdr:from>
    <xdr:ext cx="530860" cy="25527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6965" y="6647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14605</xdr:rowOff>
    </xdr:from>
    <xdr:to>
      <xdr:col>85</xdr:col>
      <xdr:colOff>177800</xdr:colOff>
      <xdr:row>38</xdr:row>
      <xdr:rowOff>116205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37465</xdr:rowOff>
    </xdr:from>
    <xdr:ext cx="534670" cy="259080"/>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81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41910</xdr:rowOff>
    </xdr:from>
    <xdr:to>
      <xdr:col>81</xdr:col>
      <xdr:colOff>101600</xdr:colOff>
      <xdr:row>38</xdr:row>
      <xdr:rowOff>143510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160020</xdr:rowOff>
    </xdr:from>
    <xdr:ext cx="53086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3965" y="6332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107315</xdr:rowOff>
    </xdr:from>
    <xdr:to>
      <xdr:col>76</xdr:col>
      <xdr:colOff>165100</xdr:colOff>
      <xdr:row>39</xdr:row>
      <xdr:rowOff>37465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29210</xdr:rowOff>
    </xdr:from>
    <xdr:ext cx="466090" cy="25527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350" y="6715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101600</xdr:rowOff>
    </xdr:from>
    <xdr:to>
      <xdr:col>72</xdr:col>
      <xdr:colOff>38100</xdr:colOff>
      <xdr:row>39</xdr:row>
      <xdr:rowOff>31750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22860</xdr:rowOff>
    </xdr:from>
    <xdr:ext cx="46609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350" y="6709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7620</xdr:rowOff>
    </xdr:from>
    <xdr:to>
      <xdr:col>67</xdr:col>
      <xdr:colOff>101600</xdr:colOff>
      <xdr:row>38</xdr:row>
      <xdr:rowOff>109220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125730</xdr:rowOff>
    </xdr:from>
    <xdr:ext cx="53086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6965" y="6297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5110" cy="25527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5110" cy="25527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4843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5110" cy="25527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0271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5110" cy="25527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5699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574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574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92710</xdr:rowOff>
    </xdr:from>
    <xdr:ext cx="24574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840" y="8665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35560</xdr:rowOff>
    </xdr:from>
    <xdr:ext cx="24574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840" y="84366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574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840" y="9808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574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840" y="9808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574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574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82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88900</xdr:rowOff>
    </xdr:from>
    <xdr:to>
      <xdr:col>85</xdr:col>
      <xdr:colOff>126365</xdr:colOff>
      <xdr:row>79</xdr:row>
      <xdr:rowOff>41275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45085</xdr:rowOff>
    </xdr:from>
    <xdr:ext cx="378460" cy="2584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41275</xdr:rowOff>
    </xdr:from>
    <xdr:to>
      <xdr:col>86</xdr:col>
      <xdr:colOff>25400</xdr:colOff>
      <xdr:row>79</xdr:row>
      <xdr:rowOff>41275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35560</xdr:rowOff>
    </xdr:from>
    <xdr:ext cx="598805" cy="259080"/>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7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348,405</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88900</xdr:rowOff>
    </xdr:from>
    <xdr:to>
      <xdr:col>86</xdr:col>
      <xdr:colOff>25400</xdr:colOff>
      <xdr:row>71</xdr:row>
      <xdr:rowOff>88900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102235</xdr:rowOff>
    </xdr:from>
    <xdr:to>
      <xdr:col>85</xdr:col>
      <xdr:colOff>127000</xdr:colOff>
      <xdr:row>77</xdr:row>
      <xdr:rowOff>123190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0388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62230</xdr:rowOff>
    </xdr:from>
    <xdr:ext cx="598805" cy="259080"/>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39370</xdr:rowOff>
    </xdr:from>
    <xdr:to>
      <xdr:col>85</xdr:col>
      <xdr:colOff>177800</xdr:colOff>
      <xdr:row>76</xdr:row>
      <xdr:rowOff>140970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102235</xdr:rowOff>
    </xdr:from>
    <xdr:to>
      <xdr:col>81</xdr:col>
      <xdr:colOff>50800</xdr:colOff>
      <xdr:row>77</xdr:row>
      <xdr:rowOff>126365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038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12700</xdr:rowOff>
    </xdr:from>
    <xdr:to>
      <xdr:col>81</xdr:col>
      <xdr:colOff>101600</xdr:colOff>
      <xdr:row>76</xdr:row>
      <xdr:rowOff>114300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130810</xdr:rowOff>
    </xdr:from>
    <xdr:ext cx="59499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580" y="12818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126365</xdr:rowOff>
    </xdr:from>
    <xdr:to>
      <xdr:col>76</xdr:col>
      <xdr:colOff>114300</xdr:colOff>
      <xdr:row>77</xdr:row>
      <xdr:rowOff>152400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280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54610</xdr:rowOff>
    </xdr:from>
    <xdr:to>
      <xdr:col>76</xdr:col>
      <xdr:colOff>165100</xdr:colOff>
      <xdr:row>76</xdr:row>
      <xdr:rowOff>156210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1270</xdr:rowOff>
    </xdr:from>
    <xdr:ext cx="59499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580" y="12860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138430</xdr:rowOff>
    </xdr:from>
    <xdr:to>
      <xdr:col>71</xdr:col>
      <xdr:colOff>177800</xdr:colOff>
      <xdr:row>77</xdr:row>
      <xdr:rowOff>152400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40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84455</xdr:rowOff>
    </xdr:from>
    <xdr:to>
      <xdr:col>72</xdr:col>
      <xdr:colOff>38100</xdr:colOff>
      <xdr:row>77</xdr:row>
      <xdr:rowOff>14605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31115</xdr:rowOff>
    </xdr:from>
    <xdr:ext cx="594995" cy="25527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580" y="128898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83185</xdr:rowOff>
    </xdr:from>
    <xdr:to>
      <xdr:col>67</xdr:col>
      <xdr:colOff>101600</xdr:colOff>
      <xdr:row>77</xdr:row>
      <xdr:rowOff>13335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29845</xdr:rowOff>
    </xdr:from>
    <xdr:ext cx="594995" cy="25527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580" y="128885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72390</xdr:rowOff>
    </xdr:from>
    <xdr:to>
      <xdr:col>85</xdr:col>
      <xdr:colOff>177800</xdr:colOff>
      <xdr:row>78</xdr:row>
      <xdr:rowOff>2540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50800</xdr:rowOff>
    </xdr:from>
    <xdr:ext cx="534670" cy="259080"/>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52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52070</xdr:rowOff>
    </xdr:from>
    <xdr:to>
      <xdr:col>81</xdr:col>
      <xdr:colOff>101600</xdr:colOff>
      <xdr:row>77</xdr:row>
      <xdr:rowOff>153035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144145</xdr:rowOff>
    </xdr:from>
    <xdr:ext cx="530860" cy="25527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3965" y="133457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75565</xdr:rowOff>
    </xdr:from>
    <xdr:to>
      <xdr:col>76</xdr:col>
      <xdr:colOff>165100</xdr:colOff>
      <xdr:row>78</xdr:row>
      <xdr:rowOff>6350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168275</xdr:rowOff>
    </xdr:from>
    <xdr:ext cx="530860" cy="25527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4965" y="133699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101600</xdr:rowOff>
    </xdr:from>
    <xdr:to>
      <xdr:col>72</xdr:col>
      <xdr:colOff>38100</xdr:colOff>
      <xdr:row>78</xdr:row>
      <xdr:rowOff>31750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22860</xdr:rowOff>
    </xdr:from>
    <xdr:ext cx="53086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5965" y="13395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87630</xdr:rowOff>
    </xdr:from>
    <xdr:to>
      <xdr:col>67</xdr:col>
      <xdr:colOff>101600</xdr:colOff>
      <xdr:row>78</xdr:row>
      <xdr:rowOff>17780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8890</xdr:rowOff>
    </xdr:from>
    <xdr:ext cx="530860" cy="25527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6965" y="13381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820" cy="25527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69215</xdr:rowOff>
    </xdr:from>
    <xdr:to>
      <xdr:col>85</xdr:col>
      <xdr:colOff>126365</xdr:colOff>
      <xdr:row>98</xdr:row>
      <xdr:rowOff>127635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11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132080</xdr:rowOff>
    </xdr:from>
    <xdr:ext cx="469900" cy="25527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41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127635</xdr:rowOff>
    </xdr:from>
    <xdr:to>
      <xdr:col>86</xdr:col>
      <xdr:colOff>25400</xdr:colOff>
      <xdr:row>98</xdr:row>
      <xdr:rowOff>127635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15875</xdr:rowOff>
    </xdr:from>
    <xdr:ext cx="598805" cy="259080"/>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555,970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69215</xdr:rowOff>
    </xdr:from>
    <xdr:to>
      <xdr:col>86</xdr:col>
      <xdr:colOff>25400</xdr:colOff>
      <xdr:row>91</xdr:row>
      <xdr:rowOff>69215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2540</xdr:rowOff>
    </xdr:from>
    <xdr:to>
      <xdr:col>85</xdr:col>
      <xdr:colOff>127000</xdr:colOff>
      <xdr:row>98</xdr:row>
      <xdr:rowOff>11430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046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109220</xdr:rowOff>
    </xdr:from>
    <xdr:ext cx="534670" cy="25527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84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86360</xdr:rowOff>
    </xdr:from>
    <xdr:to>
      <xdr:col>85</xdr:col>
      <xdr:colOff>177800</xdr:colOff>
      <xdr:row>98</xdr:row>
      <xdr:rowOff>15875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95885</xdr:rowOff>
    </xdr:from>
    <xdr:to>
      <xdr:col>81</xdr:col>
      <xdr:colOff>50800</xdr:colOff>
      <xdr:row>98</xdr:row>
      <xdr:rowOff>2540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2653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81915</xdr:rowOff>
    </xdr:from>
    <xdr:to>
      <xdr:col>81</xdr:col>
      <xdr:colOff>101600</xdr:colOff>
      <xdr:row>98</xdr:row>
      <xdr:rowOff>12065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29210</xdr:rowOff>
    </xdr:from>
    <xdr:ext cx="530860" cy="25527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488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95885</xdr:rowOff>
    </xdr:from>
    <xdr:to>
      <xdr:col>76</xdr:col>
      <xdr:colOff>114300</xdr:colOff>
      <xdr:row>98</xdr:row>
      <xdr:rowOff>39370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2653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168910</xdr:rowOff>
    </xdr:from>
    <xdr:to>
      <xdr:col>76</xdr:col>
      <xdr:colOff>165100</xdr:colOff>
      <xdr:row>97</xdr:row>
      <xdr:rowOff>99060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115570</xdr:rowOff>
    </xdr:from>
    <xdr:ext cx="59499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580" y="164033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39370</xdr:rowOff>
    </xdr:from>
    <xdr:to>
      <xdr:col>71</xdr:col>
      <xdr:colOff>177800</xdr:colOff>
      <xdr:row>98</xdr:row>
      <xdr:rowOff>73660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41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86360</xdr:rowOff>
    </xdr:from>
    <xdr:to>
      <xdr:col>72</xdr:col>
      <xdr:colOff>38100</xdr:colOff>
      <xdr:row>98</xdr:row>
      <xdr:rowOff>15875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32385</xdr:rowOff>
    </xdr:from>
    <xdr:ext cx="530860" cy="25527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5965" y="164915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140335</xdr:rowOff>
    </xdr:from>
    <xdr:to>
      <xdr:col>67</xdr:col>
      <xdr:colOff>101600</xdr:colOff>
      <xdr:row>98</xdr:row>
      <xdr:rowOff>70485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86995</xdr:rowOff>
    </xdr:from>
    <xdr:ext cx="530860" cy="25527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5461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132080</xdr:rowOff>
    </xdr:from>
    <xdr:to>
      <xdr:col>85</xdr:col>
      <xdr:colOff>177800</xdr:colOff>
      <xdr:row>98</xdr:row>
      <xdr:rowOff>62230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64135</xdr:rowOff>
    </xdr:from>
    <xdr:ext cx="534670" cy="25527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47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123190</xdr:rowOff>
    </xdr:from>
    <xdr:to>
      <xdr:col>81</xdr:col>
      <xdr:colOff>101600</xdr:colOff>
      <xdr:row>98</xdr:row>
      <xdr:rowOff>53340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44450</xdr:rowOff>
    </xdr:from>
    <xdr:ext cx="53086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3965" y="16846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45085</xdr:rowOff>
    </xdr:from>
    <xdr:to>
      <xdr:col>76</xdr:col>
      <xdr:colOff>165100</xdr:colOff>
      <xdr:row>97</xdr:row>
      <xdr:rowOff>146685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137795</xdr:rowOff>
    </xdr:from>
    <xdr:ext cx="53086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4965" y="16768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160020</xdr:rowOff>
    </xdr:from>
    <xdr:to>
      <xdr:col>72</xdr:col>
      <xdr:colOff>38100</xdr:colOff>
      <xdr:row>98</xdr:row>
      <xdr:rowOff>90170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81280</xdr:rowOff>
    </xdr:from>
    <xdr:ext cx="53086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5965" y="16883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22860</xdr:rowOff>
    </xdr:from>
    <xdr:to>
      <xdr:col>67</xdr:col>
      <xdr:colOff>101600</xdr:colOff>
      <xdr:row>98</xdr:row>
      <xdr:rowOff>124460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115570</xdr:rowOff>
    </xdr:from>
    <xdr:ext cx="53086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6965" y="16917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27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115570</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27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62230</xdr:rowOff>
    </xdr:from>
    <xdr:ext cx="534670" cy="25908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53,543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115570</xdr:rowOff>
    </xdr:from>
    <xdr:to>
      <xdr:col>116</xdr:col>
      <xdr:colOff>152400</xdr:colOff>
      <xdr:row>31</xdr:row>
      <xdr:rowOff>115570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6985</xdr:rowOff>
    </xdr:from>
    <xdr:ext cx="469900" cy="25527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3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155575</xdr:rowOff>
    </xdr:from>
    <xdr:to>
      <xdr:col>116</xdr:col>
      <xdr:colOff>114300</xdr:colOff>
      <xdr:row>38</xdr:row>
      <xdr:rowOff>86360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121285</xdr:rowOff>
    </xdr:from>
    <xdr:ext cx="466090" cy="25527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62934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147320</xdr:rowOff>
    </xdr:from>
    <xdr:to>
      <xdr:col>107</xdr:col>
      <xdr:colOff>101600</xdr:colOff>
      <xdr:row>38</xdr:row>
      <xdr:rowOff>77470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93980</xdr:rowOff>
    </xdr:from>
    <xdr:ext cx="46609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2661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1905</xdr:rowOff>
    </xdr:from>
    <xdr:to>
      <xdr:col>102</xdr:col>
      <xdr:colOff>165100</xdr:colOff>
      <xdr:row>38</xdr:row>
      <xdr:rowOff>103505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120650</xdr:rowOff>
    </xdr:from>
    <xdr:ext cx="466090" cy="25527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6292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7620</xdr:rowOff>
    </xdr:from>
    <xdr:to>
      <xdr:col>98</xdr:col>
      <xdr:colOff>38100</xdr:colOff>
      <xdr:row>38</xdr:row>
      <xdr:rowOff>109220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125730</xdr:rowOff>
    </xdr:from>
    <xdr:ext cx="46609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350" y="6297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820" cy="25527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132080</xdr:rowOff>
    </xdr:from>
    <xdr:to>
      <xdr:col>116</xdr:col>
      <xdr:colOff>62865</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6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78105</xdr:rowOff>
    </xdr:from>
    <xdr:ext cx="534670" cy="255270"/>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6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132080</xdr:rowOff>
    </xdr:from>
    <xdr:to>
      <xdr:col>116</xdr:col>
      <xdr:colOff>152400</xdr:colOff>
      <xdr:row>51</xdr:row>
      <xdr:rowOff>132080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163830</xdr:rowOff>
    </xdr:from>
    <xdr:to>
      <xdr:col>116</xdr:col>
      <xdr:colOff>63500</xdr:colOff>
      <xdr:row>58</xdr:row>
      <xdr:rowOff>164465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079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58420</xdr:rowOff>
    </xdr:from>
    <xdr:ext cx="469900" cy="259080"/>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35560</xdr:rowOff>
    </xdr:from>
    <xdr:to>
      <xdr:col>116</xdr:col>
      <xdr:colOff>114300</xdr:colOff>
      <xdr:row>58</xdr:row>
      <xdr:rowOff>137160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21590</xdr:rowOff>
    </xdr:from>
    <xdr:to>
      <xdr:col>111</xdr:col>
      <xdr:colOff>177800</xdr:colOff>
      <xdr:row>58</xdr:row>
      <xdr:rowOff>164465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6569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17780</xdr:rowOff>
    </xdr:from>
    <xdr:to>
      <xdr:col>112</xdr:col>
      <xdr:colOff>38100</xdr:colOff>
      <xdr:row>58</xdr:row>
      <xdr:rowOff>119380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135890</xdr:rowOff>
    </xdr:from>
    <xdr:ext cx="46609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350" y="9737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21590</xdr:rowOff>
    </xdr:from>
    <xdr:to>
      <xdr:col>107</xdr:col>
      <xdr:colOff>50800</xdr:colOff>
      <xdr:row>58</xdr:row>
      <xdr:rowOff>139065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6569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152400</xdr:rowOff>
    </xdr:from>
    <xdr:ext cx="46609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350" y="10096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119380</xdr:rowOff>
    </xdr:from>
    <xdr:to>
      <xdr:col>102</xdr:col>
      <xdr:colOff>114300</xdr:colOff>
      <xdr:row>58</xdr:row>
      <xdr:rowOff>139065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634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56515</xdr:rowOff>
    </xdr:from>
    <xdr:to>
      <xdr:col>102</xdr:col>
      <xdr:colOff>165100</xdr:colOff>
      <xdr:row>58</xdr:row>
      <xdr:rowOff>158115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3175</xdr:rowOff>
    </xdr:from>
    <xdr:ext cx="46609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350" y="97758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73025</xdr:rowOff>
    </xdr:from>
    <xdr:to>
      <xdr:col>98</xdr:col>
      <xdr:colOff>38100</xdr:colOff>
      <xdr:row>59</xdr:row>
      <xdr:rowOff>3175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166370</xdr:rowOff>
    </xdr:from>
    <xdr:ext cx="466090" cy="25527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350" y="101104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113030</xdr:rowOff>
    </xdr:from>
    <xdr:to>
      <xdr:col>116</xdr:col>
      <xdr:colOff>114300</xdr:colOff>
      <xdr:row>59</xdr:row>
      <xdr:rowOff>43180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27940</xdr:rowOff>
    </xdr:from>
    <xdr:ext cx="469900" cy="259080"/>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72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113665</xdr:rowOff>
    </xdr:from>
    <xdr:to>
      <xdr:col>112</xdr:col>
      <xdr:colOff>38100</xdr:colOff>
      <xdr:row>59</xdr:row>
      <xdr:rowOff>43815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34925</xdr:rowOff>
    </xdr:from>
    <xdr:ext cx="46609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350" y="101504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142240</xdr:rowOff>
    </xdr:from>
    <xdr:to>
      <xdr:col>107</xdr:col>
      <xdr:colOff>101600</xdr:colOff>
      <xdr:row>58</xdr:row>
      <xdr:rowOff>72390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56</xdr:row>
      <xdr:rowOff>88900</xdr:rowOff>
    </xdr:from>
    <xdr:ext cx="530860" cy="25527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6965" y="9690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88265</xdr:rowOff>
    </xdr:from>
    <xdr:to>
      <xdr:col>102</xdr:col>
      <xdr:colOff>165100</xdr:colOff>
      <xdr:row>59</xdr:row>
      <xdr:rowOff>18415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9525</xdr:rowOff>
    </xdr:from>
    <xdr:ext cx="466090" cy="25527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350" y="101250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68580</xdr:rowOff>
    </xdr:from>
    <xdr:to>
      <xdr:col>98</xdr:col>
      <xdr:colOff>38100</xdr:colOff>
      <xdr:row>58</xdr:row>
      <xdr:rowOff>170180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15240</xdr:rowOff>
    </xdr:from>
    <xdr:ext cx="46609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350" y="97878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5110"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1820" cy="25527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1820"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820"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156210</xdr:rowOff>
    </xdr:from>
    <xdr:to>
      <xdr:col>116</xdr:col>
      <xdr:colOff>62865</xdr:colOff>
      <xdr:row>79</xdr:row>
      <xdr:rowOff>6985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16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10795</xdr:rowOff>
    </xdr:from>
    <xdr:ext cx="469900" cy="2584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6985</xdr:rowOff>
    </xdr:from>
    <xdr:to>
      <xdr:col>116</xdr:col>
      <xdr:colOff>152400</xdr:colOff>
      <xdr:row>79</xdr:row>
      <xdr:rowOff>6985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102870</xdr:rowOff>
    </xdr:from>
    <xdr:ext cx="598805"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165,299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156210</xdr:rowOff>
    </xdr:from>
    <xdr:to>
      <xdr:col>116</xdr:col>
      <xdr:colOff>152400</xdr:colOff>
      <xdr:row>71</xdr:row>
      <xdr:rowOff>156210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3175</xdr:rowOff>
    </xdr:from>
    <xdr:to>
      <xdr:col>116</xdr:col>
      <xdr:colOff>63500</xdr:colOff>
      <xdr:row>76</xdr:row>
      <xdr:rowOff>52070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3337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70485</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47625</xdr:rowOff>
    </xdr:from>
    <xdr:to>
      <xdr:col>116</xdr:col>
      <xdr:colOff>114300</xdr:colOff>
      <xdr:row>75</xdr:row>
      <xdr:rowOff>149225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52070</xdr:rowOff>
    </xdr:from>
    <xdr:to>
      <xdr:col>111</xdr:col>
      <xdr:colOff>177800</xdr:colOff>
      <xdr:row>76</xdr:row>
      <xdr:rowOff>66675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822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45720</xdr:rowOff>
    </xdr:from>
    <xdr:to>
      <xdr:col>112</xdr:col>
      <xdr:colOff>38100</xdr:colOff>
      <xdr:row>75</xdr:row>
      <xdr:rowOff>147320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164465</xdr:rowOff>
    </xdr:from>
    <xdr:ext cx="53086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80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66675</xdr:rowOff>
    </xdr:from>
    <xdr:to>
      <xdr:col>107</xdr:col>
      <xdr:colOff>50800</xdr:colOff>
      <xdr:row>76</xdr:row>
      <xdr:rowOff>80010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968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64135</xdr:rowOff>
    </xdr:from>
    <xdr:to>
      <xdr:col>107</xdr:col>
      <xdr:colOff>101600</xdr:colOff>
      <xdr:row>75</xdr:row>
      <xdr:rowOff>166370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10795</xdr:rowOff>
    </xdr:from>
    <xdr:ext cx="530860" cy="2584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980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80010</xdr:rowOff>
    </xdr:from>
    <xdr:to>
      <xdr:col>102</xdr:col>
      <xdr:colOff>114300</xdr:colOff>
      <xdr:row>76</xdr:row>
      <xdr:rowOff>125730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102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87630</xdr:rowOff>
    </xdr:from>
    <xdr:to>
      <xdr:col>102</xdr:col>
      <xdr:colOff>165100</xdr:colOff>
      <xdr:row>76</xdr:row>
      <xdr:rowOff>17780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34290</xdr:rowOff>
    </xdr:from>
    <xdr:ext cx="53086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721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67945</xdr:rowOff>
    </xdr:from>
    <xdr:to>
      <xdr:col>98</xdr:col>
      <xdr:colOff>38100</xdr:colOff>
      <xdr:row>75</xdr:row>
      <xdr:rowOff>169545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14605</xdr:rowOff>
    </xdr:from>
    <xdr:ext cx="53086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701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123825</xdr:rowOff>
    </xdr:from>
    <xdr:to>
      <xdr:col>116</xdr:col>
      <xdr:colOff>114300</xdr:colOff>
      <xdr:row>76</xdr:row>
      <xdr:rowOff>53975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102235</xdr:rowOff>
    </xdr:from>
    <xdr:ext cx="534670" cy="2584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60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635</xdr:rowOff>
    </xdr:from>
    <xdr:to>
      <xdr:col>112</xdr:col>
      <xdr:colOff>38100</xdr:colOff>
      <xdr:row>76</xdr:row>
      <xdr:rowOff>102235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93345</xdr:rowOff>
    </xdr:from>
    <xdr:ext cx="53086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123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15875</xdr:rowOff>
    </xdr:from>
    <xdr:to>
      <xdr:col>107</xdr:col>
      <xdr:colOff>101600</xdr:colOff>
      <xdr:row>76</xdr:row>
      <xdr:rowOff>117475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109220</xdr:rowOff>
    </xdr:from>
    <xdr:ext cx="530860" cy="25527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139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29210</xdr:rowOff>
    </xdr:from>
    <xdr:to>
      <xdr:col>102</xdr:col>
      <xdr:colOff>165100</xdr:colOff>
      <xdr:row>76</xdr:row>
      <xdr:rowOff>130810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121920</xdr:rowOff>
    </xdr:from>
    <xdr:ext cx="530860" cy="25527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152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74930</xdr:rowOff>
    </xdr:from>
    <xdr:to>
      <xdr:col>98</xdr:col>
      <xdr:colOff>38100</xdr:colOff>
      <xdr:row>77</xdr:row>
      <xdr:rowOff>5080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167640</xdr:rowOff>
    </xdr:from>
    <xdr:ext cx="530860" cy="25527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197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類似団体平均を上回っているものは災害復旧事業費</a:t>
          </a:r>
          <a:r>
            <a:rPr kumimoji="1" lang="ja-JP" altLang="en-US" sz="1200">
              <a:solidFill>
                <a:schemeClr val="dk1"/>
              </a:solidFill>
              <a:effectLst/>
              <a:latin typeface="ＭＳ Ｐゴシック"/>
              <a:ea typeface="ＭＳ Ｐゴシック"/>
              <a:cs typeface="+mn-cs"/>
            </a:rPr>
            <a:t>のみであり、</a:t>
          </a:r>
          <a:r>
            <a:rPr kumimoji="1" lang="ja-JP" altLang="ja-JP" sz="1200">
              <a:solidFill>
                <a:schemeClr val="dk1"/>
              </a:solidFill>
              <a:effectLst/>
              <a:latin typeface="ＭＳ Ｐゴシック"/>
              <a:ea typeface="ＭＳ Ｐゴシック"/>
              <a:cs typeface="+mn-cs"/>
            </a:rPr>
            <a:t>補助費等</a:t>
          </a:r>
          <a:r>
            <a:rPr kumimoji="1" lang="ja-JP" altLang="en-US" sz="1200">
              <a:solidFill>
                <a:schemeClr val="dk1"/>
              </a:solidFill>
              <a:effectLst/>
              <a:latin typeface="ＭＳ Ｐゴシック"/>
              <a:ea typeface="ＭＳ Ｐゴシック"/>
              <a:cs typeface="+mn-cs"/>
            </a:rPr>
            <a:t>、普通建設事業費、維持補修費</a:t>
          </a:r>
          <a:r>
            <a:rPr kumimoji="1" lang="ja-JP" altLang="ja-JP" sz="1200">
              <a:solidFill>
                <a:schemeClr val="dk1"/>
              </a:solidFill>
              <a:effectLst/>
              <a:latin typeface="ＭＳ Ｐゴシック"/>
              <a:ea typeface="ＭＳ Ｐゴシック"/>
              <a:cs typeface="+mn-cs"/>
            </a:rPr>
            <a:t>、公債費については類似団体内順位も低位置となっている。　</a:t>
          </a:r>
          <a:endParaRPr lang="ja-JP" altLang="ja-JP" sz="1200">
            <a:effectLst/>
            <a:latin typeface="ＭＳ Ｐゴシック"/>
            <a:ea typeface="ＭＳ Ｐゴシック"/>
          </a:endParaRPr>
        </a:p>
        <a:p>
          <a:r>
            <a:rPr lang="ja-JP" altLang="en-US" sz="1200">
              <a:effectLst/>
              <a:latin typeface="ＭＳ Ｐゴシック"/>
              <a:ea typeface="ＭＳ Ｐゴシック"/>
            </a:rPr>
            <a:t>　災害復旧事業費については大規模な災害復旧事業があったため類似団体平均を上回った。普通建設事業費が大幅に減少しているが、前年度の畜産クラスター事業による反動減である。</a:t>
          </a:r>
          <a:r>
            <a:rPr kumimoji="1" lang="ja-JP" altLang="ja-JP" sz="1200">
              <a:solidFill>
                <a:schemeClr val="dk1"/>
              </a:solidFill>
              <a:effectLst/>
              <a:latin typeface="ＭＳ Ｐゴシック"/>
              <a:ea typeface="ＭＳ Ｐゴシック"/>
              <a:cs typeface="+mn-cs"/>
            </a:rPr>
            <a:t>人件費が類似団体平均を下回っているが、その差は</a:t>
          </a:r>
          <a:r>
            <a:rPr kumimoji="1" lang="ja-JP" altLang="en-US" sz="1200">
              <a:solidFill>
                <a:schemeClr val="dk1"/>
              </a:solidFill>
              <a:effectLst/>
              <a:latin typeface="ＭＳ Ｐゴシック"/>
              <a:ea typeface="ＭＳ Ｐゴシック"/>
              <a:cs typeface="+mn-cs"/>
            </a:rPr>
            <a:t>縮まる傾向にある</a:t>
          </a:r>
          <a:r>
            <a:rPr kumimoji="1" lang="ja-JP" altLang="ja-JP" sz="1200">
              <a:solidFill>
                <a:schemeClr val="dk1"/>
              </a:solidFill>
              <a:effectLst/>
              <a:latin typeface="ＭＳ Ｐゴシック"/>
              <a:ea typeface="ＭＳ Ｐゴシック"/>
              <a:cs typeface="+mn-cs"/>
            </a:rPr>
            <a:t>。これは会計年度任用職員が多いことによると考えられ、今後適正化を図っていく。</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扶助費は、類似団体平均を下回っている状況であるが、物価高騰対応重点支援事業による増加で類似団体平均に近づいている。町独自の福祉施設の管理運営費（ケアハウス）や福祉施策（障がい者対策や子どもの医療費）などによるものである。扶助費は町民の生活と密接に関連しているが、町民の理解を得ながら、財政を圧迫する上昇傾向に歯止めをかけるよう努めていく。</a:t>
          </a:r>
          <a:endParaRPr lang="ja-JP" altLang="ja-JP" sz="1200">
            <a:effectLst/>
            <a:latin typeface="ＭＳ Ｐゴシック"/>
            <a:ea typeface="ＭＳ Ｐゴシック"/>
          </a:endParaRPr>
        </a:p>
        <a:p>
          <a:r>
            <a:rPr lang="ja-JP"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なお、全てにおいて中期財政計画や、人件費については定員管理計画、更新設備については公共施設等総合管理計画にて、適正な管理に努め健全財政に繋げていく。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27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58420</xdr:rowOff>
    </xdr:from>
    <xdr:to>
      <xdr:col>24</xdr:col>
      <xdr:colOff>62865</xdr:colOff>
      <xdr:row>38</xdr:row>
      <xdr:rowOff>158115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92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161925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158115</xdr:rowOff>
    </xdr:from>
    <xdr:to>
      <xdr:col>24</xdr:col>
      <xdr:colOff>152400</xdr:colOff>
      <xdr:row>38</xdr:row>
      <xdr:rowOff>158115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5080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18,042</a:t>
          </a:r>
          <a:endParaRPr kumimoji="1" lang="ja-JP" altLang="en-US" sz="1000" b="1">
            <a:latin typeface="ＭＳ Ｐゴシック"/>
          </a:endParaRPr>
        </a:p>
      </xdr:txBody>
    </xdr:sp>
    <xdr:clientData/>
  </xdr:oneCellAnchor>
  <xdr:twoCellAnchor>
    <xdr:from>
      <xdr:col>23</xdr:col>
      <xdr:colOff>165100</xdr:colOff>
      <xdr:row>30</xdr:row>
      <xdr:rowOff>58420</xdr:rowOff>
    </xdr:from>
    <xdr:to>
      <xdr:col>24</xdr:col>
      <xdr:colOff>152400</xdr:colOff>
      <xdr:row>30</xdr:row>
      <xdr:rowOff>58420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94615</xdr:rowOff>
    </xdr:from>
    <xdr:to>
      <xdr:col>24</xdr:col>
      <xdr:colOff>63500</xdr:colOff>
      <xdr:row>37</xdr:row>
      <xdr:rowOff>99060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382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102870</xdr:rowOff>
    </xdr:from>
    <xdr:ext cx="53467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80010</xdr:rowOff>
    </xdr:from>
    <xdr:to>
      <xdr:col>24</xdr:col>
      <xdr:colOff>114300</xdr:colOff>
      <xdr:row>36</xdr:row>
      <xdr:rowOff>10160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122555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27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65405</xdr:rowOff>
    </xdr:from>
    <xdr:ext cx="530860" cy="25527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29965" y="58947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114300</xdr:rowOff>
    </xdr:from>
    <xdr:to>
      <xdr:col>15</xdr:col>
      <xdr:colOff>50800</xdr:colOff>
      <xdr:row>37</xdr:row>
      <xdr:rowOff>122555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579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95885</xdr:rowOff>
    </xdr:from>
    <xdr:ext cx="53086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0965" y="5925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114300</xdr:rowOff>
    </xdr:from>
    <xdr:to>
      <xdr:col>10</xdr:col>
      <xdr:colOff>114300</xdr:colOff>
      <xdr:row>37</xdr:row>
      <xdr:rowOff>129540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579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105410</xdr:rowOff>
    </xdr:from>
    <xdr:ext cx="53086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1965" y="5934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45720</xdr:rowOff>
    </xdr:from>
    <xdr:ext cx="53086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2965" y="5875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43815</xdr:rowOff>
    </xdr:from>
    <xdr:to>
      <xdr:col>24</xdr:col>
      <xdr:colOff>114300</xdr:colOff>
      <xdr:row>37</xdr:row>
      <xdr:rowOff>145415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22225</xdr:rowOff>
    </xdr:from>
    <xdr:ext cx="46990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65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140970</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484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71755</xdr:rowOff>
    </xdr:from>
    <xdr:to>
      <xdr:col>15</xdr:col>
      <xdr:colOff>101600</xdr:colOff>
      <xdr:row>38</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164465</xdr:rowOff>
    </xdr:from>
    <xdr:ext cx="4660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5081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63500</xdr:rowOff>
    </xdr:from>
    <xdr:to>
      <xdr:col>10</xdr:col>
      <xdr:colOff>165100</xdr:colOff>
      <xdr:row>37</xdr:row>
      <xdr:rowOff>165100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156210</xdr:rowOff>
    </xdr:from>
    <xdr:ext cx="466090" cy="25527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499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78740</xdr:rowOff>
    </xdr:from>
    <xdr:to>
      <xdr:col>6</xdr:col>
      <xdr:colOff>38100</xdr:colOff>
      <xdr:row>38</xdr:row>
      <xdr:rowOff>8890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171450</xdr:rowOff>
    </xdr:from>
    <xdr:ext cx="46609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515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820" cy="25527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1990"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82550</xdr:rowOff>
    </xdr:from>
    <xdr:to>
      <xdr:col>24</xdr:col>
      <xdr:colOff>62865</xdr:colOff>
      <xdr:row>58</xdr:row>
      <xdr:rowOff>127635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0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132080</xdr:rowOff>
    </xdr:from>
    <xdr:ext cx="534670" cy="25527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61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87,195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127635</xdr:rowOff>
    </xdr:from>
    <xdr:to>
      <xdr:col>24</xdr:col>
      <xdr:colOff>152400</xdr:colOff>
      <xdr:row>58</xdr:row>
      <xdr:rowOff>127635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29210</xdr:rowOff>
    </xdr:from>
    <xdr:ext cx="598805" cy="25527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2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954,955</a:t>
          </a:r>
          <a:endParaRPr kumimoji="1" lang="ja-JP" altLang="en-US" sz="1000" b="1">
            <a:latin typeface="ＭＳ Ｐゴシック"/>
          </a:endParaRPr>
        </a:p>
      </xdr:txBody>
    </xdr:sp>
    <xdr:clientData/>
  </xdr:oneCellAnchor>
  <xdr:twoCellAnchor>
    <xdr:from>
      <xdr:col>23</xdr:col>
      <xdr:colOff>165100</xdr:colOff>
      <xdr:row>50</xdr:row>
      <xdr:rowOff>82550</xdr:rowOff>
    </xdr:from>
    <xdr:to>
      <xdr:col>24</xdr:col>
      <xdr:colOff>152400</xdr:colOff>
      <xdr:row>50</xdr:row>
      <xdr:rowOff>82550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145415</xdr:rowOff>
    </xdr:from>
    <xdr:to>
      <xdr:col>24</xdr:col>
      <xdr:colOff>63500</xdr:colOff>
      <xdr:row>57</xdr:row>
      <xdr:rowOff>156845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80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23495</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635</xdr:rowOff>
    </xdr:from>
    <xdr:to>
      <xdr:col>24</xdr:col>
      <xdr:colOff>114300</xdr:colOff>
      <xdr:row>57</xdr:row>
      <xdr:rowOff>102235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97790</xdr:rowOff>
    </xdr:from>
    <xdr:to>
      <xdr:col>19</xdr:col>
      <xdr:colOff>177800</xdr:colOff>
      <xdr:row>57</xdr:row>
      <xdr:rowOff>145415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04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161290</xdr:rowOff>
    </xdr:from>
    <xdr:to>
      <xdr:col>20</xdr:col>
      <xdr:colOff>38100</xdr:colOff>
      <xdr:row>57</xdr:row>
      <xdr:rowOff>91440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107950</xdr:rowOff>
    </xdr:from>
    <xdr:ext cx="594995"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5377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43180</xdr:rowOff>
    </xdr:from>
    <xdr:to>
      <xdr:col>15</xdr:col>
      <xdr:colOff>50800</xdr:colOff>
      <xdr:row>57</xdr:row>
      <xdr:rowOff>97790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58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119380</xdr:rowOff>
    </xdr:from>
    <xdr:to>
      <xdr:col>15</xdr:col>
      <xdr:colOff>101600</xdr:colOff>
      <xdr:row>57</xdr:row>
      <xdr:rowOff>49530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66040</xdr:rowOff>
    </xdr:from>
    <xdr:ext cx="594995" cy="25527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4957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43180</xdr:rowOff>
    </xdr:from>
    <xdr:to>
      <xdr:col>10</xdr:col>
      <xdr:colOff>114300</xdr:colOff>
      <xdr:row>58</xdr:row>
      <xdr:rowOff>68580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1583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10160</xdr:rowOff>
    </xdr:from>
    <xdr:to>
      <xdr:col>10</xdr:col>
      <xdr:colOff>165100</xdr:colOff>
      <xdr:row>56</xdr:row>
      <xdr:rowOff>111760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128270</xdr:rowOff>
    </xdr:from>
    <xdr:ext cx="59499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386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74930</xdr:rowOff>
    </xdr:from>
    <xdr:to>
      <xdr:col>6</xdr:col>
      <xdr:colOff>38100</xdr:colOff>
      <xdr:row>58</xdr:row>
      <xdr:rowOff>4445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20955</xdr:rowOff>
    </xdr:from>
    <xdr:ext cx="594995" cy="25527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6221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106045</xdr:rowOff>
    </xdr:from>
    <xdr:to>
      <xdr:col>24</xdr:col>
      <xdr:colOff>114300</xdr:colOff>
      <xdr:row>58</xdr:row>
      <xdr:rowOff>36195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84455</xdr:rowOff>
    </xdr:from>
    <xdr:ext cx="598805" cy="25908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7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174,365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94615</xdr:rowOff>
    </xdr:from>
    <xdr:to>
      <xdr:col>20</xdr:col>
      <xdr:colOff>38100</xdr:colOff>
      <xdr:row>58</xdr:row>
      <xdr:rowOff>24765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15875</xdr:rowOff>
    </xdr:from>
    <xdr:ext cx="5949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959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46990</xdr:rowOff>
    </xdr:from>
    <xdr:to>
      <xdr:col>15</xdr:col>
      <xdr:colOff>101600</xdr:colOff>
      <xdr:row>57</xdr:row>
      <xdr:rowOff>148590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139700</xdr:rowOff>
    </xdr:from>
    <xdr:ext cx="59499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9912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163830</xdr:rowOff>
    </xdr:from>
    <xdr:to>
      <xdr:col>10</xdr:col>
      <xdr:colOff>165100</xdr:colOff>
      <xdr:row>57</xdr:row>
      <xdr:rowOff>93980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85090</xdr:rowOff>
    </xdr:from>
    <xdr:ext cx="59499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8577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17780</xdr:rowOff>
    </xdr:from>
    <xdr:to>
      <xdr:col>6</xdr:col>
      <xdr:colOff>38100</xdr:colOff>
      <xdr:row>58</xdr:row>
      <xdr:rowOff>119380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110490</xdr:rowOff>
    </xdr:from>
    <xdr:ext cx="594995" cy="25527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100545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110"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820"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370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27305</xdr:rowOff>
    </xdr:from>
    <xdr:to>
      <xdr:col>24</xdr:col>
      <xdr:colOff>62865</xdr:colOff>
      <xdr:row>77</xdr:row>
      <xdr:rowOff>135890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705"/>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139700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138,394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135890</xdr:rowOff>
    </xdr:from>
    <xdr:to>
      <xdr:col>24</xdr:col>
      <xdr:colOff>152400</xdr:colOff>
      <xdr:row>77</xdr:row>
      <xdr:rowOff>135890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145415</xdr:rowOff>
    </xdr:from>
    <xdr:ext cx="598805" cy="25527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9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349,610</a:t>
          </a:r>
          <a:endParaRPr kumimoji="1" lang="ja-JP" altLang="en-US" sz="1000" b="1">
            <a:latin typeface="ＭＳ Ｐゴシック"/>
          </a:endParaRPr>
        </a:p>
      </xdr:txBody>
    </xdr:sp>
    <xdr:clientData/>
  </xdr:oneCellAnchor>
  <xdr:twoCellAnchor>
    <xdr:from>
      <xdr:col>23</xdr:col>
      <xdr:colOff>165100</xdr:colOff>
      <xdr:row>72</xdr:row>
      <xdr:rowOff>27305</xdr:rowOff>
    </xdr:from>
    <xdr:to>
      <xdr:col>24</xdr:col>
      <xdr:colOff>152400</xdr:colOff>
      <xdr:row>72</xdr:row>
      <xdr:rowOff>27305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41910</xdr:rowOff>
    </xdr:from>
    <xdr:to>
      <xdr:col>24</xdr:col>
      <xdr:colOff>63500</xdr:colOff>
      <xdr:row>75</xdr:row>
      <xdr:rowOff>144145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0066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152400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129540</xdr:rowOff>
    </xdr:from>
    <xdr:to>
      <xdr:col>24</xdr:col>
      <xdr:colOff>114300</xdr:colOff>
      <xdr:row>75</xdr:row>
      <xdr:rowOff>59690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100965</xdr:rowOff>
    </xdr:from>
    <xdr:to>
      <xdr:col>19</xdr:col>
      <xdr:colOff>177800</xdr:colOff>
      <xdr:row>75</xdr:row>
      <xdr:rowOff>144145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597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26035</xdr:rowOff>
    </xdr:from>
    <xdr:to>
      <xdr:col>20</xdr:col>
      <xdr:colOff>38100</xdr:colOff>
      <xdr:row>75</xdr:row>
      <xdr:rowOff>127635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144145</xdr:rowOff>
    </xdr:from>
    <xdr:ext cx="594995" cy="25527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6599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100965</xdr:rowOff>
    </xdr:from>
    <xdr:to>
      <xdr:col>15</xdr:col>
      <xdr:colOff>50800</xdr:colOff>
      <xdr:row>76</xdr:row>
      <xdr:rowOff>49530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97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144145</xdr:rowOff>
    </xdr:from>
    <xdr:to>
      <xdr:col>15</xdr:col>
      <xdr:colOff>101600</xdr:colOff>
      <xdr:row>75</xdr:row>
      <xdr:rowOff>74930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90805</xdr:rowOff>
    </xdr:from>
    <xdr:ext cx="594995"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6066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49530</xdr:rowOff>
    </xdr:from>
    <xdr:to>
      <xdr:col>10</xdr:col>
      <xdr:colOff>114300</xdr:colOff>
      <xdr:row>76</xdr:row>
      <xdr:rowOff>88265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97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127635</xdr:rowOff>
    </xdr:from>
    <xdr:to>
      <xdr:col>10</xdr:col>
      <xdr:colOff>165100</xdr:colOff>
      <xdr:row>76</xdr:row>
      <xdr:rowOff>57785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74930</xdr:rowOff>
    </xdr:from>
    <xdr:ext cx="594995" cy="25527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762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6985</xdr:rowOff>
    </xdr:from>
    <xdr:to>
      <xdr:col>6</xdr:col>
      <xdr:colOff>38100</xdr:colOff>
      <xdr:row>76</xdr:row>
      <xdr:rowOff>109220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125095</xdr:rowOff>
    </xdr:from>
    <xdr:ext cx="594995" cy="2584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28123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162560</xdr:rowOff>
    </xdr:from>
    <xdr:to>
      <xdr:col>24</xdr:col>
      <xdr:colOff>114300</xdr:colOff>
      <xdr:row>75</xdr:row>
      <xdr:rowOff>92710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140970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8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233,938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93345</xdr:rowOff>
    </xdr:from>
    <xdr:to>
      <xdr:col>20</xdr:col>
      <xdr:colOff>38100</xdr:colOff>
      <xdr:row>76</xdr:row>
      <xdr:rowOff>23495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14605</xdr:rowOff>
    </xdr:from>
    <xdr:ext cx="59499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0448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50165</xdr:rowOff>
    </xdr:from>
    <xdr:to>
      <xdr:col>15</xdr:col>
      <xdr:colOff>101600</xdr:colOff>
      <xdr:row>75</xdr:row>
      <xdr:rowOff>151765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143510</xdr:rowOff>
    </xdr:from>
    <xdr:ext cx="594995" cy="25527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0022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170180</xdr:rowOff>
    </xdr:from>
    <xdr:to>
      <xdr:col>10</xdr:col>
      <xdr:colOff>165100</xdr:colOff>
      <xdr:row>76</xdr:row>
      <xdr:rowOff>100330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91440</xdr:rowOff>
    </xdr:from>
    <xdr:ext cx="59499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1216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37465</xdr:rowOff>
    </xdr:from>
    <xdr:to>
      <xdr:col>6</xdr:col>
      <xdr:colOff>38100</xdr:colOff>
      <xdr:row>76</xdr:row>
      <xdr:rowOff>139065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130175</xdr:rowOff>
    </xdr:from>
    <xdr:ext cx="59499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1603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11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82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168910</xdr:rowOff>
    </xdr:from>
    <xdr:to>
      <xdr:col>24</xdr:col>
      <xdr:colOff>62865</xdr:colOff>
      <xdr:row>98</xdr:row>
      <xdr:rowOff>61595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41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65405</xdr:rowOff>
    </xdr:from>
    <xdr:ext cx="534670" cy="255270"/>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5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40,448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61595</xdr:rowOff>
    </xdr:from>
    <xdr:to>
      <xdr:col>24</xdr:col>
      <xdr:colOff>152400</xdr:colOff>
      <xdr:row>98</xdr:row>
      <xdr:rowOff>61595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8805" cy="259080"/>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372,275</a:t>
          </a:r>
          <a:endParaRPr kumimoji="1" lang="ja-JP" altLang="en-US" sz="1000" b="1">
            <a:latin typeface="ＭＳ Ｐゴシック"/>
          </a:endParaRPr>
        </a:p>
      </xdr:txBody>
    </xdr:sp>
    <xdr:clientData/>
  </xdr:oneCellAnchor>
  <xdr:twoCellAnchor>
    <xdr:from>
      <xdr:col>23</xdr:col>
      <xdr:colOff>165100</xdr:colOff>
      <xdr:row>90</xdr:row>
      <xdr:rowOff>168910</xdr:rowOff>
    </xdr:from>
    <xdr:to>
      <xdr:col>24</xdr:col>
      <xdr:colOff>152400</xdr:colOff>
      <xdr:row>90</xdr:row>
      <xdr:rowOff>168910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61595</xdr:rowOff>
    </xdr:from>
    <xdr:to>
      <xdr:col>24</xdr:col>
      <xdr:colOff>63500</xdr:colOff>
      <xdr:row>98</xdr:row>
      <xdr:rowOff>64770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636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82550</xdr:rowOff>
    </xdr:from>
    <xdr:ext cx="598805"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59690</xdr:rowOff>
    </xdr:from>
    <xdr:to>
      <xdr:col>24</xdr:col>
      <xdr:colOff>114300</xdr:colOff>
      <xdr:row>96</xdr:row>
      <xdr:rowOff>161290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64770</xdr:rowOff>
    </xdr:from>
    <xdr:to>
      <xdr:col>19</xdr:col>
      <xdr:colOff>177800</xdr:colOff>
      <xdr:row>98</xdr:row>
      <xdr:rowOff>69850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668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99060</xdr:rowOff>
    </xdr:from>
    <xdr:to>
      <xdr:col>20</xdr:col>
      <xdr:colOff>38100</xdr:colOff>
      <xdr:row>97</xdr:row>
      <xdr:rowOff>29210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45720</xdr:rowOff>
    </xdr:from>
    <xdr:ext cx="59499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580" y="16333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69850</xdr:rowOff>
    </xdr:from>
    <xdr:to>
      <xdr:col>15</xdr:col>
      <xdr:colOff>50800</xdr:colOff>
      <xdr:row>98</xdr:row>
      <xdr:rowOff>102870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19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104140</xdr:rowOff>
    </xdr:from>
    <xdr:to>
      <xdr:col>15</xdr:col>
      <xdr:colOff>101600</xdr:colOff>
      <xdr:row>97</xdr:row>
      <xdr:rowOff>34290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50800</xdr:rowOff>
    </xdr:from>
    <xdr:ext cx="59499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580" y="163385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102870</xdr:rowOff>
    </xdr:from>
    <xdr:to>
      <xdr:col>10</xdr:col>
      <xdr:colOff>114300</xdr:colOff>
      <xdr:row>98</xdr:row>
      <xdr:rowOff>106680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04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157480</xdr:rowOff>
    </xdr:from>
    <xdr:to>
      <xdr:col>10</xdr:col>
      <xdr:colOff>165100</xdr:colOff>
      <xdr:row>97</xdr:row>
      <xdr:rowOff>87630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104140</xdr:rowOff>
    </xdr:from>
    <xdr:ext cx="53086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1965" y="16391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1270</xdr:rowOff>
    </xdr:from>
    <xdr:to>
      <xdr:col>6</xdr:col>
      <xdr:colOff>38100</xdr:colOff>
      <xdr:row>97</xdr:row>
      <xdr:rowOff>102870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119380</xdr:rowOff>
    </xdr:from>
    <xdr:ext cx="53086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2965" y="16407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10795</xdr:rowOff>
    </xdr:from>
    <xdr:to>
      <xdr:col>24</xdr:col>
      <xdr:colOff>114300</xdr:colOff>
      <xdr:row>98</xdr:row>
      <xdr:rowOff>112395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97790</xdr:rowOff>
    </xdr:from>
    <xdr:ext cx="534670" cy="25527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84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13970</xdr:rowOff>
    </xdr:from>
    <xdr:to>
      <xdr:col>20</xdr:col>
      <xdr:colOff>38100</xdr:colOff>
      <xdr:row>98</xdr:row>
      <xdr:rowOff>115570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106680</xdr:rowOff>
    </xdr:from>
    <xdr:ext cx="53086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29965" y="169087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19050</xdr:rowOff>
    </xdr:from>
    <xdr:to>
      <xdr:col>15</xdr:col>
      <xdr:colOff>101600</xdr:colOff>
      <xdr:row>98</xdr:row>
      <xdr:rowOff>120650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111760</xdr:rowOff>
    </xdr:from>
    <xdr:ext cx="530860" cy="25527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0965" y="169138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52070</xdr:rowOff>
    </xdr:from>
    <xdr:to>
      <xdr:col>10</xdr:col>
      <xdr:colOff>165100</xdr:colOff>
      <xdr:row>98</xdr:row>
      <xdr:rowOff>153670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144780</xdr:rowOff>
    </xdr:from>
    <xdr:ext cx="530860" cy="25527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1965" y="169468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55880</xdr:rowOff>
    </xdr:from>
    <xdr:to>
      <xdr:col>6</xdr:col>
      <xdr:colOff>38100</xdr:colOff>
      <xdr:row>98</xdr:row>
      <xdr:rowOff>157480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148590</xdr:rowOff>
    </xdr:from>
    <xdr:ext cx="53086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2965" y="16950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3550"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27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41275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622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159385</xdr:rowOff>
    </xdr:from>
    <xdr:ext cx="469900" cy="2584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7,218</a:t>
          </a:r>
          <a:endParaRPr kumimoji="1" lang="ja-JP" altLang="en-US" sz="1000" b="1">
            <a:latin typeface="ＭＳ Ｐゴシック"/>
          </a:endParaRPr>
        </a:p>
      </xdr:txBody>
    </xdr:sp>
    <xdr:clientData/>
  </xdr:oneCellAnchor>
  <xdr:twoCellAnchor>
    <xdr:from>
      <xdr:col>54</xdr:col>
      <xdr:colOff>101600</xdr:colOff>
      <xdr:row>31</xdr:row>
      <xdr:rowOff>41275</xdr:rowOff>
    </xdr:from>
    <xdr:to>
      <xdr:col>55</xdr:col>
      <xdr:colOff>88900</xdr:colOff>
      <xdr:row>31</xdr:row>
      <xdr:rowOff>41275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95250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74930</xdr:rowOff>
    </xdr:from>
    <xdr:to>
      <xdr:col>50</xdr:col>
      <xdr:colOff>165100</xdr:colOff>
      <xdr:row>39</xdr:row>
      <xdr:rowOff>4445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20955</xdr:rowOff>
    </xdr:from>
    <xdr:ext cx="378460" cy="25527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3646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16510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33020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86995</xdr:rowOff>
    </xdr:from>
    <xdr:to>
      <xdr:col>41</xdr:col>
      <xdr:colOff>101600</xdr:colOff>
      <xdr:row>39</xdr:row>
      <xdr:rowOff>17780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33655</xdr:rowOff>
    </xdr:from>
    <xdr:ext cx="378460" cy="2584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377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68580</xdr:rowOff>
    </xdr:from>
    <xdr:to>
      <xdr:col>36</xdr:col>
      <xdr:colOff>165100</xdr:colOff>
      <xdr:row>38</xdr:row>
      <xdr:rowOff>170180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15240</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5745" cy="25527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5745" cy="25527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5745" cy="25527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5745" cy="25527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110" cy="25527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1820" cy="25527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1820" cy="25527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1820" cy="25527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41275</xdr:rowOff>
    </xdr:from>
    <xdr:to>
      <xdr:col>54</xdr:col>
      <xdr:colOff>189865</xdr:colOff>
      <xdr:row>58</xdr:row>
      <xdr:rowOff>60960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775"/>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64770</xdr:rowOff>
    </xdr:from>
    <xdr:ext cx="534670" cy="25527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8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60960</xdr:rowOff>
    </xdr:from>
    <xdr:to>
      <xdr:col>55</xdr:col>
      <xdr:colOff>88900</xdr:colOff>
      <xdr:row>58</xdr:row>
      <xdr:rowOff>60960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159385</xdr:rowOff>
    </xdr:from>
    <xdr:ext cx="598805" cy="2584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321,562</a:t>
          </a:r>
          <a:endParaRPr kumimoji="1" lang="ja-JP" altLang="en-US" sz="1000" b="1">
            <a:latin typeface="ＭＳ Ｐゴシック"/>
          </a:endParaRPr>
        </a:p>
      </xdr:txBody>
    </xdr:sp>
    <xdr:clientData/>
  </xdr:oneCellAnchor>
  <xdr:twoCellAnchor>
    <xdr:from>
      <xdr:col>54</xdr:col>
      <xdr:colOff>101600</xdr:colOff>
      <xdr:row>50</xdr:row>
      <xdr:rowOff>41275</xdr:rowOff>
    </xdr:from>
    <xdr:to>
      <xdr:col>55</xdr:col>
      <xdr:colOff>88900</xdr:colOff>
      <xdr:row>50</xdr:row>
      <xdr:rowOff>41275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19050</xdr:rowOff>
    </xdr:from>
    <xdr:to>
      <xdr:col>55</xdr:col>
      <xdr:colOff>0</xdr:colOff>
      <xdr:row>57</xdr:row>
      <xdr:rowOff>86995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48800"/>
          <a:ext cx="838200" cy="410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118745</xdr:rowOff>
    </xdr:from>
    <xdr:ext cx="598805"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19050</xdr:rowOff>
    </xdr:from>
    <xdr:to>
      <xdr:col>50</xdr:col>
      <xdr:colOff>114300</xdr:colOff>
      <xdr:row>57</xdr:row>
      <xdr:rowOff>22225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48800"/>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69850</xdr:rowOff>
    </xdr:from>
    <xdr:to>
      <xdr:col>50</xdr:col>
      <xdr:colOff>165100</xdr:colOff>
      <xdr:row>55</xdr:row>
      <xdr:rowOff>171450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162560</xdr:rowOff>
    </xdr:from>
    <xdr:ext cx="594995"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580" y="9592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22225</xdr:rowOff>
    </xdr:from>
    <xdr:to>
      <xdr:col>45</xdr:col>
      <xdr:colOff>177800</xdr:colOff>
      <xdr:row>57</xdr:row>
      <xdr:rowOff>76835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948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113030</xdr:rowOff>
    </xdr:from>
    <xdr:to>
      <xdr:col>46</xdr:col>
      <xdr:colOff>38100</xdr:colOff>
      <xdr:row>56</xdr:row>
      <xdr:rowOff>43180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59690</xdr:rowOff>
    </xdr:from>
    <xdr:ext cx="59499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580" y="93179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76835</xdr:rowOff>
    </xdr:from>
    <xdr:to>
      <xdr:col>41</xdr:col>
      <xdr:colOff>50800</xdr:colOff>
      <xdr:row>57</xdr:row>
      <xdr:rowOff>109220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494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143510</xdr:rowOff>
    </xdr:from>
    <xdr:to>
      <xdr:col>41</xdr:col>
      <xdr:colOff>101600</xdr:colOff>
      <xdr:row>56</xdr:row>
      <xdr:rowOff>73660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90170</xdr:rowOff>
    </xdr:from>
    <xdr:ext cx="59499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580" y="9348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121285</xdr:rowOff>
    </xdr:from>
    <xdr:to>
      <xdr:col>36</xdr:col>
      <xdr:colOff>165100</xdr:colOff>
      <xdr:row>56</xdr:row>
      <xdr:rowOff>52070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67945</xdr:rowOff>
    </xdr:from>
    <xdr:ext cx="594995" cy="2584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580" y="93262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36195</xdr:rowOff>
    </xdr:from>
    <xdr:to>
      <xdr:col>55</xdr:col>
      <xdr:colOff>50800</xdr:colOff>
      <xdr:row>57</xdr:row>
      <xdr:rowOff>137795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14605</xdr:rowOff>
    </xdr:from>
    <xdr:ext cx="53467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7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139700</xdr:rowOff>
    </xdr:from>
    <xdr:to>
      <xdr:col>50</xdr:col>
      <xdr:colOff>165100</xdr:colOff>
      <xdr:row>55</xdr:row>
      <xdr:rowOff>69850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86360</xdr:rowOff>
    </xdr:from>
    <xdr:ext cx="594995" cy="25527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580" y="91732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143510</xdr:rowOff>
    </xdr:from>
    <xdr:to>
      <xdr:col>46</xdr:col>
      <xdr:colOff>38100</xdr:colOff>
      <xdr:row>57</xdr:row>
      <xdr:rowOff>73025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64135</xdr:rowOff>
    </xdr:from>
    <xdr:ext cx="530860" cy="25527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98367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26035</xdr:rowOff>
    </xdr:from>
    <xdr:to>
      <xdr:col>41</xdr:col>
      <xdr:colOff>101600</xdr:colOff>
      <xdr:row>57</xdr:row>
      <xdr:rowOff>127635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118745</xdr:rowOff>
    </xdr:from>
    <xdr:ext cx="53086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3965" y="9891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57785</xdr:rowOff>
    </xdr:from>
    <xdr:to>
      <xdr:col>36</xdr:col>
      <xdr:colOff>165100</xdr:colOff>
      <xdr:row>57</xdr:row>
      <xdr:rowOff>159385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150495</xdr:rowOff>
    </xdr:from>
    <xdr:ext cx="53086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9923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820" cy="25527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820" cy="25527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820" cy="25527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107315</xdr:rowOff>
    </xdr:from>
    <xdr:to>
      <xdr:col>54</xdr:col>
      <xdr:colOff>189865</xdr:colOff>
      <xdr:row>78</xdr:row>
      <xdr:rowOff>129540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1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133350</xdr:rowOff>
    </xdr:from>
    <xdr:ext cx="469900" cy="255270"/>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4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129540</xdr:rowOff>
    </xdr:from>
    <xdr:to>
      <xdr:col>55</xdr:col>
      <xdr:colOff>88900</xdr:colOff>
      <xdr:row>78</xdr:row>
      <xdr:rowOff>129540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53975</xdr:rowOff>
    </xdr:from>
    <xdr:ext cx="598805" cy="25527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69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232,066</a:t>
          </a:r>
          <a:endParaRPr kumimoji="1" lang="ja-JP" altLang="en-US" sz="1000" b="1">
            <a:latin typeface="ＭＳ Ｐゴシック"/>
          </a:endParaRPr>
        </a:p>
      </xdr:txBody>
    </xdr:sp>
    <xdr:clientData/>
  </xdr:oneCellAnchor>
  <xdr:twoCellAnchor>
    <xdr:from>
      <xdr:col>54</xdr:col>
      <xdr:colOff>101600</xdr:colOff>
      <xdr:row>72</xdr:row>
      <xdr:rowOff>107315</xdr:rowOff>
    </xdr:from>
    <xdr:to>
      <xdr:col>55</xdr:col>
      <xdr:colOff>88900</xdr:colOff>
      <xdr:row>72</xdr:row>
      <xdr:rowOff>107315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79375</xdr:rowOff>
    </xdr:from>
    <xdr:to>
      <xdr:col>55</xdr:col>
      <xdr:colOff>0</xdr:colOff>
      <xdr:row>77</xdr:row>
      <xdr:rowOff>152400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8102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83185</xdr:rowOff>
    </xdr:from>
    <xdr:ext cx="534670" cy="25908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60325</xdr:rowOff>
    </xdr:from>
    <xdr:to>
      <xdr:col>55</xdr:col>
      <xdr:colOff>50800</xdr:colOff>
      <xdr:row>77</xdr:row>
      <xdr:rowOff>161925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35560</xdr:rowOff>
    </xdr:from>
    <xdr:to>
      <xdr:col>50</xdr:col>
      <xdr:colOff>114300</xdr:colOff>
      <xdr:row>77</xdr:row>
      <xdr:rowOff>79375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372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134620</xdr:rowOff>
    </xdr:from>
    <xdr:ext cx="530860" cy="25527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1965" y="13336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35560</xdr:rowOff>
    </xdr:from>
    <xdr:to>
      <xdr:col>45</xdr:col>
      <xdr:colOff>177800</xdr:colOff>
      <xdr:row>77</xdr:row>
      <xdr:rowOff>104140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372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65405</xdr:rowOff>
    </xdr:from>
    <xdr:to>
      <xdr:col>46</xdr:col>
      <xdr:colOff>38100</xdr:colOff>
      <xdr:row>77</xdr:row>
      <xdr:rowOff>167005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158115</xdr:rowOff>
    </xdr:from>
    <xdr:ext cx="530860" cy="25527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2965" y="133597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104140</xdr:rowOff>
    </xdr:from>
    <xdr:to>
      <xdr:col>41</xdr:col>
      <xdr:colOff>50800</xdr:colOff>
      <xdr:row>77</xdr:row>
      <xdr:rowOff>144780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057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45720</xdr:rowOff>
    </xdr:from>
    <xdr:to>
      <xdr:col>41</xdr:col>
      <xdr:colOff>101600</xdr:colOff>
      <xdr:row>77</xdr:row>
      <xdr:rowOff>147320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163830</xdr:rowOff>
    </xdr:from>
    <xdr:ext cx="53086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3965" y="13022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132080</xdr:rowOff>
    </xdr:from>
    <xdr:to>
      <xdr:col>36</xdr:col>
      <xdr:colOff>165100</xdr:colOff>
      <xdr:row>78</xdr:row>
      <xdr:rowOff>62230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53340</xdr:rowOff>
    </xdr:from>
    <xdr:ext cx="530860" cy="25527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4965" y="13426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80010</xdr:rowOff>
    </xdr:from>
    <xdr:ext cx="534670" cy="259080"/>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29210</xdr:rowOff>
    </xdr:from>
    <xdr:to>
      <xdr:col>50</xdr:col>
      <xdr:colOff>165100</xdr:colOff>
      <xdr:row>77</xdr:row>
      <xdr:rowOff>130175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146685</xdr:rowOff>
    </xdr:from>
    <xdr:ext cx="530860" cy="25527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1965" y="13005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156210</xdr:rowOff>
    </xdr:from>
    <xdr:to>
      <xdr:col>46</xdr:col>
      <xdr:colOff>38100</xdr:colOff>
      <xdr:row>77</xdr:row>
      <xdr:rowOff>86360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102870</xdr:rowOff>
    </xdr:from>
    <xdr:ext cx="53086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2965" y="12961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53340</xdr:rowOff>
    </xdr:from>
    <xdr:to>
      <xdr:col>41</xdr:col>
      <xdr:colOff>101600</xdr:colOff>
      <xdr:row>77</xdr:row>
      <xdr:rowOff>154940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146050</xdr:rowOff>
    </xdr:from>
    <xdr:ext cx="530860" cy="25527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3965" y="13347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93980</xdr:rowOff>
    </xdr:from>
    <xdr:to>
      <xdr:col>36</xdr:col>
      <xdr:colOff>165100</xdr:colOff>
      <xdr:row>78</xdr:row>
      <xdr:rowOff>24130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40640</xdr:rowOff>
    </xdr:from>
    <xdr:ext cx="530860" cy="25527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4965" y="13070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110" cy="25527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820" cy="25527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820" cy="25527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820" cy="25527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85090</xdr:rowOff>
    </xdr:from>
    <xdr:to>
      <xdr:col>54</xdr:col>
      <xdr:colOff>189865</xdr:colOff>
      <xdr:row>98</xdr:row>
      <xdr:rowOff>12065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490"/>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15875</xdr:rowOff>
    </xdr:from>
    <xdr:ext cx="534670" cy="25908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7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12065</xdr:rowOff>
    </xdr:from>
    <xdr:to>
      <xdr:col>55</xdr:col>
      <xdr:colOff>88900</xdr:colOff>
      <xdr:row>98</xdr:row>
      <xdr:rowOff>12065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31750</xdr:rowOff>
    </xdr:from>
    <xdr:ext cx="598805" cy="255270"/>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7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236,904</a:t>
          </a:r>
          <a:endParaRPr kumimoji="1" lang="ja-JP" altLang="en-US" sz="1000" b="1">
            <a:latin typeface="ＭＳ Ｐゴシック"/>
          </a:endParaRPr>
        </a:p>
      </xdr:txBody>
    </xdr:sp>
    <xdr:clientData/>
  </xdr:oneCellAnchor>
  <xdr:twoCellAnchor>
    <xdr:from>
      <xdr:col>54</xdr:col>
      <xdr:colOff>101600</xdr:colOff>
      <xdr:row>92</xdr:row>
      <xdr:rowOff>85090</xdr:rowOff>
    </xdr:from>
    <xdr:to>
      <xdr:col>55</xdr:col>
      <xdr:colOff>88900</xdr:colOff>
      <xdr:row>92</xdr:row>
      <xdr:rowOff>85090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107315</xdr:rowOff>
    </xdr:from>
    <xdr:to>
      <xdr:col>55</xdr:col>
      <xdr:colOff>0</xdr:colOff>
      <xdr:row>96</xdr:row>
      <xdr:rowOff>107950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665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109855</xdr:rowOff>
    </xdr:from>
    <xdr:ext cx="598805" cy="255270"/>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615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86995</xdr:rowOff>
    </xdr:from>
    <xdr:to>
      <xdr:col>55</xdr:col>
      <xdr:colOff>50800</xdr:colOff>
      <xdr:row>96</xdr:row>
      <xdr:rowOff>17780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107950</xdr:rowOff>
    </xdr:from>
    <xdr:to>
      <xdr:col>50</xdr:col>
      <xdr:colOff>114300</xdr:colOff>
      <xdr:row>96</xdr:row>
      <xdr:rowOff>135890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67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107315</xdr:rowOff>
    </xdr:from>
    <xdr:to>
      <xdr:col>50</xdr:col>
      <xdr:colOff>165100</xdr:colOff>
      <xdr:row>96</xdr:row>
      <xdr:rowOff>37465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53975</xdr:rowOff>
    </xdr:from>
    <xdr:ext cx="594995" cy="25527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580" y="161702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135890</xdr:rowOff>
    </xdr:from>
    <xdr:to>
      <xdr:col>45</xdr:col>
      <xdr:colOff>177800</xdr:colOff>
      <xdr:row>96</xdr:row>
      <xdr:rowOff>147955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950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123190</xdr:rowOff>
    </xdr:from>
    <xdr:to>
      <xdr:col>46</xdr:col>
      <xdr:colOff>38100</xdr:colOff>
      <xdr:row>96</xdr:row>
      <xdr:rowOff>53340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69850</xdr:rowOff>
    </xdr:from>
    <xdr:ext cx="594995"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580" y="16186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147955</xdr:rowOff>
    </xdr:from>
    <xdr:to>
      <xdr:col>41</xdr:col>
      <xdr:colOff>50800</xdr:colOff>
      <xdr:row>97</xdr:row>
      <xdr:rowOff>141605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07155"/>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146685</xdr:rowOff>
    </xdr:from>
    <xdr:to>
      <xdr:col>41</xdr:col>
      <xdr:colOff>101600</xdr:colOff>
      <xdr:row>96</xdr:row>
      <xdr:rowOff>76835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93345</xdr:rowOff>
    </xdr:from>
    <xdr:ext cx="53086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3965" y="16209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154940</xdr:rowOff>
    </xdr:from>
    <xdr:to>
      <xdr:col>36</xdr:col>
      <xdr:colOff>165100</xdr:colOff>
      <xdr:row>96</xdr:row>
      <xdr:rowOff>84455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100965</xdr:rowOff>
    </xdr:from>
    <xdr:ext cx="530860" cy="25527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4965" y="162172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56515</xdr:rowOff>
    </xdr:from>
    <xdr:to>
      <xdr:col>55</xdr:col>
      <xdr:colOff>50800</xdr:colOff>
      <xdr:row>96</xdr:row>
      <xdr:rowOff>158115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34925</xdr:rowOff>
    </xdr:from>
    <xdr:ext cx="534670" cy="25908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9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57150</xdr:rowOff>
    </xdr:from>
    <xdr:to>
      <xdr:col>50</xdr:col>
      <xdr:colOff>165100</xdr:colOff>
      <xdr:row>96</xdr:row>
      <xdr:rowOff>158750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149860</xdr:rowOff>
    </xdr:from>
    <xdr:ext cx="53086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1965" y="16609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85090</xdr:rowOff>
    </xdr:from>
    <xdr:to>
      <xdr:col>46</xdr:col>
      <xdr:colOff>38100</xdr:colOff>
      <xdr:row>97</xdr:row>
      <xdr:rowOff>15240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6350</xdr:rowOff>
    </xdr:from>
    <xdr:ext cx="530860" cy="25527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2965" y="16637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97790</xdr:rowOff>
    </xdr:from>
    <xdr:to>
      <xdr:col>41</xdr:col>
      <xdr:colOff>101600</xdr:colOff>
      <xdr:row>97</xdr:row>
      <xdr:rowOff>27305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18415</xdr:rowOff>
    </xdr:from>
    <xdr:ext cx="530860" cy="25527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649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90805</xdr:rowOff>
    </xdr:from>
    <xdr:to>
      <xdr:col>36</xdr:col>
      <xdr:colOff>165100</xdr:colOff>
      <xdr:row>98</xdr:row>
      <xdr:rowOff>20955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12065</xdr:rowOff>
    </xdr:from>
    <xdr:ext cx="53086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8141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110" cy="25527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27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27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1820" cy="2584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820"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157480</xdr:rowOff>
    </xdr:from>
    <xdr:to>
      <xdr:col>85</xdr:col>
      <xdr:colOff>126365</xdr:colOff>
      <xdr:row>39</xdr:row>
      <xdr:rowOff>58420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62230</xdr:rowOff>
    </xdr:from>
    <xdr:ext cx="534670" cy="259080"/>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58420</xdr:rowOff>
    </xdr:from>
    <xdr:to>
      <xdr:col>86</xdr:col>
      <xdr:colOff>25400</xdr:colOff>
      <xdr:row>39</xdr:row>
      <xdr:rowOff>58420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104140</xdr:rowOff>
    </xdr:from>
    <xdr:ext cx="598805" cy="259080"/>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121,420</a:t>
          </a:r>
          <a:endParaRPr kumimoji="1" lang="ja-JP" altLang="en-US" sz="1000" b="1">
            <a:latin typeface="ＭＳ Ｐゴシック"/>
          </a:endParaRPr>
        </a:p>
      </xdr:txBody>
    </xdr:sp>
    <xdr:clientData/>
  </xdr:oneCellAnchor>
  <xdr:twoCellAnchor>
    <xdr:from>
      <xdr:col>85</xdr:col>
      <xdr:colOff>38100</xdr:colOff>
      <xdr:row>29</xdr:row>
      <xdr:rowOff>157480</xdr:rowOff>
    </xdr:from>
    <xdr:to>
      <xdr:col>86</xdr:col>
      <xdr:colOff>25400</xdr:colOff>
      <xdr:row>29</xdr:row>
      <xdr:rowOff>157480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133985</xdr:rowOff>
    </xdr:from>
    <xdr:to>
      <xdr:col>85</xdr:col>
      <xdr:colOff>127000</xdr:colOff>
      <xdr:row>38</xdr:row>
      <xdr:rowOff>167005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490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138430</xdr:rowOff>
    </xdr:from>
    <xdr:ext cx="534670" cy="259080"/>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115570</xdr:rowOff>
    </xdr:from>
    <xdr:to>
      <xdr:col>85</xdr:col>
      <xdr:colOff>177800</xdr:colOff>
      <xdr:row>37</xdr:row>
      <xdr:rowOff>45720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167005</xdr:rowOff>
    </xdr:from>
    <xdr:to>
      <xdr:col>81</xdr:col>
      <xdr:colOff>50800</xdr:colOff>
      <xdr:row>39</xdr:row>
      <xdr:rowOff>61595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8210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140970</xdr:rowOff>
    </xdr:from>
    <xdr:to>
      <xdr:col>81</xdr:col>
      <xdr:colOff>101600</xdr:colOff>
      <xdr:row>37</xdr:row>
      <xdr:rowOff>71120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87630</xdr:rowOff>
    </xdr:from>
    <xdr:ext cx="530860" cy="25527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3965" y="60883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82550</xdr:rowOff>
    </xdr:from>
    <xdr:to>
      <xdr:col>76</xdr:col>
      <xdr:colOff>114300</xdr:colOff>
      <xdr:row>39</xdr:row>
      <xdr:rowOff>61595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9765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99695</xdr:rowOff>
    </xdr:from>
    <xdr:to>
      <xdr:col>76</xdr:col>
      <xdr:colOff>165100</xdr:colOff>
      <xdr:row>37</xdr:row>
      <xdr:rowOff>29845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46355</xdr:rowOff>
    </xdr:from>
    <xdr:ext cx="530860"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4965" y="60471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5080</xdr:rowOff>
    </xdr:from>
    <xdr:to>
      <xdr:col>71</xdr:col>
      <xdr:colOff>177800</xdr:colOff>
      <xdr:row>38</xdr:row>
      <xdr:rowOff>82550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201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36195</xdr:rowOff>
    </xdr:from>
    <xdr:to>
      <xdr:col>72</xdr:col>
      <xdr:colOff>38100</xdr:colOff>
      <xdr:row>36</xdr:row>
      <xdr:rowOff>137795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154940</xdr:rowOff>
    </xdr:from>
    <xdr:ext cx="530860" cy="25527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5965" y="5984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143510</xdr:rowOff>
    </xdr:from>
    <xdr:to>
      <xdr:col>67</xdr:col>
      <xdr:colOff>101600</xdr:colOff>
      <xdr:row>37</xdr:row>
      <xdr:rowOff>73025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89535</xdr:rowOff>
    </xdr:from>
    <xdr:ext cx="530860" cy="25527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6965" y="6090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83185</xdr:rowOff>
    </xdr:from>
    <xdr:to>
      <xdr:col>85</xdr:col>
      <xdr:colOff>177800</xdr:colOff>
      <xdr:row>39</xdr:row>
      <xdr:rowOff>13335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169545</xdr:rowOff>
    </xdr:from>
    <xdr:ext cx="534670" cy="255270"/>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131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116205</xdr:rowOff>
    </xdr:from>
    <xdr:to>
      <xdr:col>81</xdr:col>
      <xdr:colOff>101600</xdr:colOff>
      <xdr:row>39</xdr:row>
      <xdr:rowOff>46355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37465</xdr:rowOff>
    </xdr:from>
    <xdr:ext cx="53086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3965" y="6724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10795</xdr:rowOff>
    </xdr:from>
    <xdr:to>
      <xdr:col>76</xdr:col>
      <xdr:colOff>165100</xdr:colOff>
      <xdr:row>39</xdr:row>
      <xdr:rowOff>112395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103505</xdr:rowOff>
    </xdr:from>
    <xdr:ext cx="53086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4965" y="6790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31750</xdr:rowOff>
    </xdr:from>
    <xdr:to>
      <xdr:col>72</xdr:col>
      <xdr:colOff>38100</xdr:colOff>
      <xdr:row>38</xdr:row>
      <xdr:rowOff>133350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124460</xdr:rowOff>
    </xdr:from>
    <xdr:ext cx="53086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5965" y="6639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125730</xdr:rowOff>
    </xdr:from>
    <xdr:to>
      <xdr:col>67</xdr:col>
      <xdr:colOff>101600</xdr:colOff>
      <xdr:row>38</xdr:row>
      <xdr:rowOff>55880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46990</xdr:rowOff>
    </xdr:from>
    <xdr:ext cx="53086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6965" y="6562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5110"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1820"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1820" cy="25527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136525</xdr:rowOff>
    </xdr:from>
    <xdr:to>
      <xdr:col>85</xdr:col>
      <xdr:colOff>126365</xdr:colOff>
      <xdr:row>58</xdr:row>
      <xdr:rowOff>34290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47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38100</xdr:rowOff>
    </xdr:from>
    <xdr:ext cx="534670" cy="259080"/>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47,719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34290</xdr:rowOff>
    </xdr:from>
    <xdr:to>
      <xdr:col>86</xdr:col>
      <xdr:colOff>25400</xdr:colOff>
      <xdr:row>58</xdr:row>
      <xdr:rowOff>34290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83185</xdr:rowOff>
    </xdr:from>
    <xdr:ext cx="598805" cy="259080"/>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335,889</a:t>
          </a:r>
          <a:endParaRPr kumimoji="1" lang="ja-JP" altLang="en-US" sz="1000" b="1">
            <a:latin typeface="ＭＳ Ｐゴシック"/>
          </a:endParaRPr>
        </a:p>
      </xdr:txBody>
    </xdr:sp>
    <xdr:clientData/>
  </xdr:oneCellAnchor>
  <xdr:twoCellAnchor>
    <xdr:from>
      <xdr:col>85</xdr:col>
      <xdr:colOff>38100</xdr:colOff>
      <xdr:row>51</xdr:row>
      <xdr:rowOff>136525</xdr:rowOff>
    </xdr:from>
    <xdr:to>
      <xdr:col>86</xdr:col>
      <xdr:colOff>25400</xdr:colOff>
      <xdr:row>51</xdr:row>
      <xdr:rowOff>136525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133350</xdr:rowOff>
    </xdr:from>
    <xdr:to>
      <xdr:col>85</xdr:col>
      <xdr:colOff>127000</xdr:colOff>
      <xdr:row>57</xdr:row>
      <xdr:rowOff>137795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060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78740</xdr:rowOff>
    </xdr:from>
    <xdr:ext cx="598805" cy="259080"/>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55880</xdr:rowOff>
    </xdr:from>
    <xdr:to>
      <xdr:col>85</xdr:col>
      <xdr:colOff>177800</xdr:colOff>
      <xdr:row>56</xdr:row>
      <xdr:rowOff>157480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137795</xdr:rowOff>
    </xdr:from>
    <xdr:to>
      <xdr:col>81</xdr:col>
      <xdr:colOff>50800</xdr:colOff>
      <xdr:row>57</xdr:row>
      <xdr:rowOff>166370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10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66040</xdr:rowOff>
    </xdr:from>
    <xdr:to>
      <xdr:col>81</xdr:col>
      <xdr:colOff>101600</xdr:colOff>
      <xdr:row>56</xdr:row>
      <xdr:rowOff>167640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12700</xdr:rowOff>
    </xdr:from>
    <xdr:ext cx="59499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580" y="9442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120650</xdr:rowOff>
    </xdr:from>
    <xdr:to>
      <xdr:col>76</xdr:col>
      <xdr:colOff>114300</xdr:colOff>
      <xdr:row>57</xdr:row>
      <xdr:rowOff>166370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93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102870</xdr:rowOff>
    </xdr:from>
    <xdr:to>
      <xdr:col>76</xdr:col>
      <xdr:colOff>165100</xdr:colOff>
      <xdr:row>57</xdr:row>
      <xdr:rowOff>33020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49530</xdr:rowOff>
    </xdr:from>
    <xdr:ext cx="59499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580" y="94792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120650</xdr:rowOff>
    </xdr:from>
    <xdr:to>
      <xdr:col>71</xdr:col>
      <xdr:colOff>177800</xdr:colOff>
      <xdr:row>58</xdr:row>
      <xdr:rowOff>23495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330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122555</xdr:rowOff>
    </xdr:from>
    <xdr:to>
      <xdr:col>72</xdr:col>
      <xdr:colOff>38100</xdr:colOff>
      <xdr:row>57</xdr:row>
      <xdr:rowOff>52705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69215</xdr:rowOff>
    </xdr:from>
    <xdr:ext cx="59499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580" y="94989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129540</xdr:rowOff>
    </xdr:from>
    <xdr:to>
      <xdr:col>67</xdr:col>
      <xdr:colOff>101600</xdr:colOff>
      <xdr:row>57</xdr:row>
      <xdr:rowOff>59690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76200</xdr:rowOff>
    </xdr:from>
    <xdr:ext cx="530860" cy="25527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6965" y="95059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82550</xdr:rowOff>
    </xdr:from>
    <xdr:to>
      <xdr:col>85</xdr:col>
      <xdr:colOff>177800</xdr:colOff>
      <xdr:row>58</xdr:row>
      <xdr:rowOff>12700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168910</xdr:rowOff>
    </xdr:from>
    <xdr:ext cx="534670" cy="255270"/>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01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86995</xdr:rowOff>
    </xdr:from>
    <xdr:to>
      <xdr:col>81</xdr:col>
      <xdr:colOff>101600</xdr:colOff>
      <xdr:row>58</xdr:row>
      <xdr:rowOff>17780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8255</xdr:rowOff>
    </xdr:from>
    <xdr:ext cx="530860" cy="25527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3965" y="9952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115570</xdr:rowOff>
    </xdr:from>
    <xdr:to>
      <xdr:col>76</xdr:col>
      <xdr:colOff>165100</xdr:colOff>
      <xdr:row>58</xdr:row>
      <xdr:rowOff>45720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36830</xdr:rowOff>
    </xdr:from>
    <xdr:ext cx="53086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4965" y="9980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69850</xdr:rowOff>
    </xdr:from>
    <xdr:to>
      <xdr:col>72</xdr:col>
      <xdr:colOff>38100</xdr:colOff>
      <xdr:row>57</xdr:row>
      <xdr:rowOff>171450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162560</xdr:rowOff>
    </xdr:from>
    <xdr:ext cx="53086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9935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144145</xdr:rowOff>
    </xdr:from>
    <xdr:to>
      <xdr:col>67</xdr:col>
      <xdr:colOff>101600</xdr:colOff>
      <xdr:row>58</xdr:row>
      <xdr:rowOff>74930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65405</xdr:rowOff>
    </xdr:from>
    <xdr:ext cx="530860" cy="25527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100095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43180</xdr:rowOff>
    </xdr:from>
    <xdr:to>
      <xdr:col>85</xdr:col>
      <xdr:colOff>126365</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161290</xdr:rowOff>
    </xdr:from>
    <xdr:ext cx="598805"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180,156</a:t>
          </a:r>
          <a:endParaRPr kumimoji="1" lang="ja-JP" altLang="en-US" sz="1000" b="1">
            <a:latin typeface="ＭＳ Ｐゴシック"/>
          </a:endParaRPr>
        </a:p>
      </xdr:txBody>
    </xdr:sp>
    <xdr:clientData/>
  </xdr:oneCellAnchor>
  <xdr:twoCellAnchor>
    <xdr:from>
      <xdr:col>85</xdr:col>
      <xdr:colOff>38100</xdr:colOff>
      <xdr:row>71</xdr:row>
      <xdr:rowOff>43180</xdr:rowOff>
    </xdr:from>
    <xdr:to>
      <xdr:col>86</xdr:col>
      <xdr:colOff>25400</xdr:colOff>
      <xdr:row>71</xdr:row>
      <xdr:rowOff>43180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65405</xdr:rowOff>
    </xdr:from>
    <xdr:to>
      <xdr:col>85</xdr:col>
      <xdr:colOff>127000</xdr:colOff>
      <xdr:row>78</xdr:row>
      <xdr:rowOff>92710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385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19050</xdr:rowOff>
    </xdr:from>
    <xdr:ext cx="534670" cy="25527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1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40640</xdr:rowOff>
    </xdr:from>
    <xdr:to>
      <xdr:col>85</xdr:col>
      <xdr:colOff>177800</xdr:colOff>
      <xdr:row>78</xdr:row>
      <xdr:rowOff>142240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92710</xdr:rowOff>
    </xdr:from>
    <xdr:to>
      <xdr:col>81</xdr:col>
      <xdr:colOff>50800</xdr:colOff>
      <xdr:row>78</xdr:row>
      <xdr:rowOff>158115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658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53975</xdr:rowOff>
    </xdr:from>
    <xdr:to>
      <xdr:col>81</xdr:col>
      <xdr:colOff>101600</xdr:colOff>
      <xdr:row>78</xdr:row>
      <xdr:rowOff>155575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146685</xdr:rowOff>
    </xdr:from>
    <xdr:ext cx="530860" cy="25527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3965" y="135197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152400</xdr:rowOff>
    </xdr:from>
    <xdr:to>
      <xdr:col>76</xdr:col>
      <xdr:colOff>114300</xdr:colOff>
      <xdr:row>78</xdr:row>
      <xdr:rowOff>158115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25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60960</xdr:rowOff>
    </xdr:from>
    <xdr:to>
      <xdr:col>76</xdr:col>
      <xdr:colOff>165100</xdr:colOff>
      <xdr:row>78</xdr:row>
      <xdr:rowOff>162560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7620</xdr:rowOff>
    </xdr:from>
    <xdr:ext cx="530860" cy="25527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4965" y="13209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58420</xdr:rowOff>
    </xdr:from>
    <xdr:to>
      <xdr:col>71</xdr:col>
      <xdr:colOff>177800</xdr:colOff>
      <xdr:row>78</xdr:row>
      <xdr:rowOff>152400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315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24765</xdr:rowOff>
    </xdr:from>
    <xdr:to>
      <xdr:col>72</xdr:col>
      <xdr:colOff>38100</xdr:colOff>
      <xdr:row>78</xdr:row>
      <xdr:rowOff>126365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143510</xdr:rowOff>
    </xdr:from>
    <xdr:ext cx="530860" cy="25527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5965" y="13173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39370</xdr:rowOff>
    </xdr:from>
    <xdr:to>
      <xdr:col>67</xdr:col>
      <xdr:colOff>101600</xdr:colOff>
      <xdr:row>78</xdr:row>
      <xdr:rowOff>140970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132080</xdr:rowOff>
    </xdr:from>
    <xdr:ext cx="530860" cy="25527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6965" y="13505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14605</xdr:rowOff>
    </xdr:from>
    <xdr:to>
      <xdr:col>85</xdr:col>
      <xdr:colOff>177800</xdr:colOff>
      <xdr:row>78</xdr:row>
      <xdr:rowOff>116205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37465</xdr:rowOff>
    </xdr:from>
    <xdr:ext cx="534670" cy="25908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3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41910</xdr:rowOff>
    </xdr:from>
    <xdr:to>
      <xdr:col>81</xdr:col>
      <xdr:colOff>101600</xdr:colOff>
      <xdr:row>78</xdr:row>
      <xdr:rowOff>143510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160020</xdr:rowOff>
    </xdr:from>
    <xdr:ext cx="5308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3965" y="13190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107315</xdr:rowOff>
    </xdr:from>
    <xdr:to>
      <xdr:col>76</xdr:col>
      <xdr:colOff>165100</xdr:colOff>
      <xdr:row>79</xdr:row>
      <xdr:rowOff>37465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29210</xdr:rowOff>
    </xdr:from>
    <xdr:ext cx="466090" cy="25527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350" y="13573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101600</xdr:rowOff>
    </xdr:from>
    <xdr:to>
      <xdr:col>72</xdr:col>
      <xdr:colOff>38100</xdr:colOff>
      <xdr:row>79</xdr:row>
      <xdr:rowOff>31750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22860</xdr:rowOff>
    </xdr:from>
    <xdr:ext cx="46609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350" y="13567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7620</xdr:rowOff>
    </xdr:from>
    <xdr:to>
      <xdr:col>67</xdr:col>
      <xdr:colOff>101600</xdr:colOff>
      <xdr:row>78</xdr:row>
      <xdr:rowOff>109220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125730</xdr:rowOff>
    </xdr:from>
    <xdr:ext cx="53086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6965" y="13155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820"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527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88900</xdr:rowOff>
    </xdr:from>
    <xdr:to>
      <xdr:col>85</xdr:col>
      <xdr:colOff>126365</xdr:colOff>
      <xdr:row>99</xdr:row>
      <xdr:rowOff>41275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45085</xdr:rowOff>
    </xdr:from>
    <xdr:ext cx="378460" cy="2584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41275</xdr:rowOff>
    </xdr:from>
    <xdr:to>
      <xdr:col>86</xdr:col>
      <xdr:colOff>25400</xdr:colOff>
      <xdr:row>99</xdr:row>
      <xdr:rowOff>41275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35560</xdr:rowOff>
    </xdr:from>
    <xdr:ext cx="598805" cy="259080"/>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348,405</a:t>
          </a:r>
          <a:endParaRPr kumimoji="1" lang="ja-JP" altLang="en-US" sz="1000" b="1">
            <a:latin typeface="ＭＳ Ｐゴシック"/>
          </a:endParaRPr>
        </a:p>
      </xdr:txBody>
    </xdr:sp>
    <xdr:clientData/>
  </xdr:oneCellAnchor>
  <xdr:twoCellAnchor>
    <xdr:from>
      <xdr:col>85</xdr:col>
      <xdr:colOff>38100</xdr:colOff>
      <xdr:row>91</xdr:row>
      <xdr:rowOff>88900</xdr:rowOff>
    </xdr:from>
    <xdr:to>
      <xdr:col>86</xdr:col>
      <xdr:colOff>25400</xdr:colOff>
      <xdr:row>91</xdr:row>
      <xdr:rowOff>88900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102235</xdr:rowOff>
    </xdr:from>
    <xdr:to>
      <xdr:col>85</xdr:col>
      <xdr:colOff>127000</xdr:colOff>
      <xdr:row>97</xdr:row>
      <xdr:rowOff>123190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3288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62230</xdr:rowOff>
    </xdr:from>
    <xdr:ext cx="598805" cy="259080"/>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39370</xdr:rowOff>
    </xdr:from>
    <xdr:to>
      <xdr:col>85</xdr:col>
      <xdr:colOff>177800</xdr:colOff>
      <xdr:row>96</xdr:row>
      <xdr:rowOff>140970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102235</xdr:rowOff>
    </xdr:from>
    <xdr:to>
      <xdr:col>81</xdr:col>
      <xdr:colOff>50800</xdr:colOff>
      <xdr:row>97</xdr:row>
      <xdr:rowOff>126365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328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12700</xdr:rowOff>
    </xdr:from>
    <xdr:to>
      <xdr:col>81</xdr:col>
      <xdr:colOff>101600</xdr:colOff>
      <xdr:row>96</xdr:row>
      <xdr:rowOff>114300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130810</xdr:rowOff>
    </xdr:from>
    <xdr:ext cx="59499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580" y="16247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126365</xdr:rowOff>
    </xdr:from>
    <xdr:to>
      <xdr:col>76</xdr:col>
      <xdr:colOff>114300</xdr:colOff>
      <xdr:row>97</xdr:row>
      <xdr:rowOff>152400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570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54610</xdr:rowOff>
    </xdr:from>
    <xdr:to>
      <xdr:col>76</xdr:col>
      <xdr:colOff>165100</xdr:colOff>
      <xdr:row>96</xdr:row>
      <xdr:rowOff>156210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1270</xdr:rowOff>
    </xdr:from>
    <xdr:ext cx="59499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580" y="16289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138430</xdr:rowOff>
    </xdr:from>
    <xdr:to>
      <xdr:col>71</xdr:col>
      <xdr:colOff>177800</xdr:colOff>
      <xdr:row>97</xdr:row>
      <xdr:rowOff>152400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69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84455</xdr:rowOff>
    </xdr:from>
    <xdr:to>
      <xdr:col>72</xdr:col>
      <xdr:colOff>38100</xdr:colOff>
      <xdr:row>97</xdr:row>
      <xdr:rowOff>14605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31115</xdr:rowOff>
    </xdr:from>
    <xdr:ext cx="594995" cy="25527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580" y="163188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83185</xdr:rowOff>
    </xdr:from>
    <xdr:to>
      <xdr:col>67</xdr:col>
      <xdr:colOff>101600</xdr:colOff>
      <xdr:row>97</xdr:row>
      <xdr:rowOff>13335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29845</xdr:rowOff>
    </xdr:from>
    <xdr:ext cx="594995" cy="25527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580" y="163175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72390</xdr:rowOff>
    </xdr:from>
    <xdr:to>
      <xdr:col>85</xdr:col>
      <xdr:colOff>177800</xdr:colOff>
      <xdr:row>98</xdr:row>
      <xdr:rowOff>2540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50800</xdr:rowOff>
    </xdr:from>
    <xdr:ext cx="534670" cy="259080"/>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8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52070</xdr:rowOff>
    </xdr:from>
    <xdr:to>
      <xdr:col>81</xdr:col>
      <xdr:colOff>101600</xdr:colOff>
      <xdr:row>97</xdr:row>
      <xdr:rowOff>153035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144145</xdr:rowOff>
    </xdr:from>
    <xdr:ext cx="530860" cy="25527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3965" y="167747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75565</xdr:rowOff>
    </xdr:from>
    <xdr:to>
      <xdr:col>76</xdr:col>
      <xdr:colOff>165100</xdr:colOff>
      <xdr:row>98</xdr:row>
      <xdr:rowOff>6350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168275</xdr:rowOff>
    </xdr:from>
    <xdr:ext cx="530860" cy="25527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7989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101600</xdr:rowOff>
    </xdr:from>
    <xdr:to>
      <xdr:col>72</xdr:col>
      <xdr:colOff>38100</xdr:colOff>
      <xdr:row>98</xdr:row>
      <xdr:rowOff>31750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22860</xdr:rowOff>
    </xdr:from>
    <xdr:ext cx="53086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5965" y="16824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87630</xdr:rowOff>
    </xdr:from>
    <xdr:to>
      <xdr:col>67</xdr:col>
      <xdr:colOff>101600</xdr:colOff>
      <xdr:row>98</xdr:row>
      <xdr:rowOff>17780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8890</xdr:rowOff>
    </xdr:from>
    <xdr:ext cx="530860" cy="25527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6965" y="16810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3550" cy="25527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31115</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6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160020</xdr:rowOff>
    </xdr:from>
    <xdr:ext cx="249555" cy="259080"/>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5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149225</xdr:rowOff>
    </xdr:from>
    <xdr:ext cx="534670" cy="259080"/>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16,190</a:t>
          </a:r>
          <a:endParaRPr kumimoji="1" lang="ja-JP" altLang="en-US" sz="1000" b="1">
            <a:latin typeface="ＭＳ Ｐゴシック"/>
          </a:endParaRPr>
        </a:p>
      </xdr:txBody>
    </xdr:sp>
    <xdr:clientData/>
  </xdr:oneCellAnchor>
  <xdr:twoCellAnchor>
    <xdr:from>
      <xdr:col>115</xdr:col>
      <xdr:colOff>165100</xdr:colOff>
      <xdr:row>30</xdr:row>
      <xdr:rowOff>31115</xdr:rowOff>
    </xdr:from>
    <xdr:to>
      <xdr:col>116</xdr:col>
      <xdr:colOff>152400</xdr:colOff>
      <xdr:row>30</xdr:row>
      <xdr:rowOff>31115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77470</xdr:rowOff>
    </xdr:from>
    <xdr:ext cx="378460" cy="255270"/>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112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54610</xdr:rowOff>
    </xdr:from>
    <xdr:to>
      <xdr:col>116</xdr:col>
      <xdr:colOff>114300</xdr:colOff>
      <xdr:row>38</xdr:row>
      <xdr:rowOff>156210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20955</xdr:rowOff>
    </xdr:from>
    <xdr:to>
      <xdr:col>112</xdr:col>
      <xdr:colOff>38100</xdr:colOff>
      <xdr:row>38</xdr:row>
      <xdr:rowOff>122555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139065</xdr:rowOff>
    </xdr:from>
    <xdr:ext cx="37846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7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20320</xdr:rowOff>
    </xdr:from>
    <xdr:ext cx="378460" cy="25527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70" y="63639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55245</xdr:rowOff>
    </xdr:from>
    <xdr:to>
      <xdr:col>102</xdr:col>
      <xdr:colOff>165100</xdr:colOff>
      <xdr:row>38</xdr:row>
      <xdr:rowOff>156845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1905</xdr:rowOff>
    </xdr:from>
    <xdr:ext cx="37846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7620</xdr:rowOff>
    </xdr:from>
    <xdr:to>
      <xdr:col>98</xdr:col>
      <xdr:colOff>38100</xdr:colOff>
      <xdr:row>38</xdr:row>
      <xdr:rowOff>109220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125730</xdr:rowOff>
    </xdr:from>
    <xdr:ext cx="37846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7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33020</xdr:rowOff>
    </xdr:from>
    <xdr:ext cx="249555" cy="259080"/>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8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　類似団体平均を上回っているものは</a:t>
          </a:r>
          <a:r>
            <a:rPr kumimoji="1" lang="ja-JP" altLang="en-US" sz="1300">
              <a:solidFill>
                <a:schemeClr val="dk1"/>
              </a:solidFill>
              <a:effectLst/>
              <a:latin typeface="ＭＳ Ｐゴシック"/>
              <a:ea typeface="ＭＳ Ｐゴシック"/>
              <a:cs typeface="+mn-cs"/>
            </a:rPr>
            <a:t>災害復旧費であるが近年の大規模災害復旧により一時的に増加したものである。</a:t>
          </a:r>
          <a:r>
            <a:rPr kumimoji="1" lang="ja-JP" altLang="ja-JP" sz="1300">
              <a:solidFill>
                <a:schemeClr val="dk1"/>
              </a:solidFill>
              <a:effectLst/>
              <a:latin typeface="ＭＳ Ｐゴシック"/>
              <a:ea typeface="ＭＳ Ｐゴシック"/>
              <a:cs typeface="+mn-cs"/>
            </a:rPr>
            <a:t>衛生費</a:t>
          </a:r>
          <a:r>
            <a:rPr kumimoji="1" lang="ja-JP" altLang="en-US" sz="1300">
              <a:solidFill>
                <a:schemeClr val="dk1"/>
              </a:solidFill>
              <a:effectLst/>
              <a:latin typeface="ＭＳ Ｐゴシック"/>
              <a:ea typeface="ＭＳ Ｐゴシック"/>
              <a:cs typeface="+mn-cs"/>
            </a:rPr>
            <a:t>、消防費、教育費</a:t>
          </a:r>
          <a:r>
            <a:rPr kumimoji="1" lang="ja-JP" altLang="ja-JP" sz="1300">
              <a:solidFill>
                <a:schemeClr val="dk1"/>
              </a:solidFill>
              <a:effectLst/>
              <a:latin typeface="ＭＳ Ｐゴシック"/>
              <a:ea typeface="ＭＳ Ｐゴシック"/>
              <a:cs typeface="+mn-cs"/>
            </a:rPr>
            <a:t>は類似団体内順位も低いものとなっている。</a:t>
          </a:r>
          <a:endParaRPr lang="ja-JP" altLang="ja-JP" sz="1300">
            <a:effectLst/>
            <a:latin typeface="ＭＳ Ｐゴシック"/>
            <a:ea typeface="ＭＳ Ｐゴシック"/>
          </a:endParaRPr>
        </a:p>
        <a:p>
          <a:pPr eaLnBrk="1" fontAlgn="auto" latinLnBrk="0" hangingPunct="1"/>
          <a:r>
            <a:rPr lang="ja-JP" altLang="en-US" sz="1300">
              <a:effectLst/>
              <a:latin typeface="ＭＳ Ｐゴシック"/>
              <a:ea typeface="ＭＳ Ｐゴシック"/>
            </a:rPr>
            <a:t>　農林水産業費は、前年度に畜産クラスター事業あったため一時的に上昇したが例年並みの数値に減少している。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公債費については年々減少して</a:t>
          </a:r>
          <a:r>
            <a:rPr kumimoji="1" lang="ja-JP" altLang="en-US" sz="1300">
              <a:solidFill>
                <a:schemeClr val="dk1"/>
              </a:solidFill>
              <a:effectLst/>
              <a:latin typeface="ＭＳ Ｐゴシック"/>
              <a:ea typeface="ＭＳ Ｐゴシック"/>
              <a:cs typeface="+mn-cs"/>
            </a:rPr>
            <a:t>いたが</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3</a:t>
          </a:r>
          <a:r>
            <a:rPr kumimoji="1" lang="ja-JP" altLang="en-US" sz="1300">
              <a:solidFill>
                <a:sysClr val="windowText" lastClr="000000"/>
              </a:solidFill>
              <a:effectLst/>
              <a:latin typeface="ＭＳ Ｐゴシック"/>
              <a:ea typeface="ＭＳ Ｐゴシック"/>
              <a:cs typeface="+mn-cs"/>
            </a:rPr>
            <a:t>年度から</a:t>
          </a:r>
          <a:r>
            <a:rPr kumimoji="1" lang="ja-JP" altLang="en-US" sz="1300">
              <a:solidFill>
                <a:schemeClr val="dk1"/>
              </a:solidFill>
              <a:effectLst/>
              <a:latin typeface="ＭＳ Ｐゴシック"/>
              <a:ea typeface="ＭＳ Ｐゴシック"/>
              <a:cs typeface="+mn-cs"/>
            </a:rPr>
            <a:t>上昇に転じている。しかしながら低い水準は維持できている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上記以外も、類似団体平均を下回っているが、全国及び県平均を上回っているものも多いため、引き続き事業の見直しを行い財政健全化に努める。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財政調整基金残高は、令和3年度以前は</a:t>
          </a:r>
          <a:r>
            <a:rPr kumimoji="1" lang="ja-JP" altLang="en-US" sz="1200">
              <a:solidFill>
                <a:schemeClr val="dk1"/>
              </a:solidFill>
              <a:effectLst/>
              <a:latin typeface="ＭＳ Ｐゴシック"/>
              <a:ea typeface="ＭＳ Ｐゴシック"/>
              <a:cs typeface="+mn-cs"/>
            </a:rPr>
            <a:t>財源不足を補うために取崩し</a:t>
          </a:r>
          <a:r>
            <a:rPr kumimoji="1" lang="ja-JP" altLang="ja-JP" sz="1200">
              <a:solidFill>
                <a:schemeClr val="dk1"/>
              </a:solidFill>
              <a:effectLst/>
              <a:latin typeface="ＭＳ Ｐゴシック"/>
              <a:ea typeface="ＭＳ Ｐゴシック"/>
              <a:cs typeface="+mn-cs"/>
            </a:rPr>
            <a:t>額が大きくなり残高が減少して</a:t>
          </a:r>
          <a:r>
            <a:rPr kumimoji="1" lang="ja-JP" altLang="en-US" sz="1200">
              <a:solidFill>
                <a:schemeClr val="dk1"/>
              </a:solidFill>
              <a:effectLst/>
              <a:latin typeface="ＭＳ Ｐゴシック"/>
              <a:ea typeface="ＭＳ Ｐゴシック"/>
              <a:cs typeface="+mn-cs"/>
            </a:rPr>
            <a:t>いたが、令和</a:t>
          </a:r>
          <a:r>
            <a:rPr kumimoji="1" lang="en-US" altLang="ja-JP" sz="1200">
              <a:solidFill>
                <a:schemeClr val="dk1"/>
              </a:solidFill>
              <a:effectLst/>
              <a:latin typeface="ＭＳ Ｐゴシック"/>
              <a:ea typeface="ＭＳ Ｐゴシック"/>
              <a:cs typeface="+mn-cs"/>
            </a:rPr>
            <a:t>3</a:t>
          </a:r>
          <a:r>
            <a:rPr kumimoji="1" lang="ja-JP" altLang="en-US" sz="1200">
              <a:solidFill>
                <a:schemeClr val="dk1"/>
              </a:solidFill>
              <a:effectLst/>
              <a:latin typeface="ＭＳ Ｐゴシック"/>
              <a:ea typeface="ＭＳ Ｐゴシック"/>
              <a:cs typeface="+mn-cs"/>
            </a:rPr>
            <a:t>年度以降は増加している。</a:t>
          </a:r>
          <a:endParaRPr lang="ja-JP" altLang="ja-JP" sz="1200">
            <a:effectLst/>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実質収支額が前年度と比較して5.73ポイント減少しているが、歳入歳出差引額が大幅に減少したためである。実質収支が大幅に減少したことに伴い実質単年度収支は4.64ポイントの減少となっている。　</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今後は歳入に見合った歳出となる予算編成に努め、基金に頼らないよう事業の廃止、見直しを行い健全な財政運営を図る。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全ての会計で黒字決算となっており、健全な運営である。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一般会計については、</a:t>
          </a:r>
          <a:r>
            <a:rPr kumimoji="1" lang="ja-JP" altLang="en-US" sz="1400">
              <a:solidFill>
                <a:schemeClr val="dk1"/>
              </a:solidFill>
              <a:effectLst/>
              <a:latin typeface="ＭＳ Ｐゴシック"/>
              <a:ea typeface="ＭＳ Ｐゴシック"/>
              <a:cs typeface="+mn-cs"/>
            </a:rPr>
            <a:t>標準財政規模比が令和2年度以降7％台に</a:t>
          </a:r>
          <a:r>
            <a:rPr kumimoji="1" lang="ja-JP" altLang="ja-JP" sz="1400">
              <a:solidFill>
                <a:schemeClr val="dk1"/>
              </a:solidFill>
              <a:effectLst/>
              <a:latin typeface="ＭＳ Ｐゴシック"/>
              <a:ea typeface="ＭＳ Ｐゴシック"/>
              <a:cs typeface="+mn-cs"/>
            </a:rPr>
            <a:t>上昇したが、実質収支の減少に伴い令和5年度は1.96％に低下した。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水道事業会計については、現時点では黒字決算であるが、水道管の更新時期を迎えており、赤字になる見込みのため、料金改定を行い健全な運営に努めていく。</a:t>
          </a:r>
          <a:endParaRPr lang="ja-JP" altLang="ja-JP" sz="1400">
            <a:effectLst/>
            <a:latin typeface="ＭＳ Ｐゴシック"/>
            <a:ea typeface="ＭＳ Ｐゴシック"/>
          </a:endParaRPr>
        </a:p>
        <a:p>
          <a:r>
            <a:rPr lang="ja-JP" altLang="en-US" sz="1400">
              <a:effectLst/>
              <a:latin typeface="ＭＳ Ｐゴシック"/>
              <a:ea typeface="ＭＳ Ｐゴシック"/>
            </a:rPr>
            <a:t>　介護保険特別会計については、団塊の世代が介護サービスを利用するようになってきているが、介護予防事業により歳出の削減に努めていく。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国民健康保険特別会計については、被保険者の減及び高齢化により厳しい財政運営となっているが特定健康診査等により医療費の削減に努めていく。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公共下水道事業特別会計等については、法適用企業へ移行するので独立採算制のもと健全な財政運営に努める。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3" t="s">
        <v>130</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3.4" x14ac:dyDescent="0.2">
      <c r="B2" s="3" t="s">
        <v>134</v>
      </c>
      <c r="C2" s="3"/>
      <c r="D2" s="10"/>
    </row>
    <row r="3" spans="1:119" ht="18.75" customHeight="1" x14ac:dyDescent="0.2">
      <c r="A3" s="2"/>
      <c r="B3" s="358" t="s">
        <v>136</v>
      </c>
      <c r="C3" s="359"/>
      <c r="D3" s="359"/>
      <c r="E3" s="360"/>
      <c r="F3" s="360"/>
      <c r="G3" s="360"/>
      <c r="H3" s="360"/>
      <c r="I3" s="360"/>
      <c r="J3" s="360"/>
      <c r="K3" s="360"/>
      <c r="L3" s="360" t="s">
        <v>139</v>
      </c>
      <c r="M3" s="360"/>
      <c r="N3" s="360"/>
      <c r="O3" s="360"/>
      <c r="P3" s="360"/>
      <c r="Q3" s="360"/>
      <c r="R3" s="366"/>
      <c r="S3" s="366"/>
      <c r="T3" s="366"/>
      <c r="U3" s="366"/>
      <c r="V3" s="367"/>
      <c r="W3" s="371" t="s">
        <v>140</v>
      </c>
      <c r="X3" s="372"/>
      <c r="Y3" s="372"/>
      <c r="Z3" s="372"/>
      <c r="AA3" s="372"/>
      <c r="AB3" s="359"/>
      <c r="AC3" s="366" t="s">
        <v>142</v>
      </c>
      <c r="AD3" s="372"/>
      <c r="AE3" s="372"/>
      <c r="AF3" s="372"/>
      <c r="AG3" s="372"/>
      <c r="AH3" s="372"/>
      <c r="AI3" s="372"/>
      <c r="AJ3" s="372"/>
      <c r="AK3" s="372"/>
      <c r="AL3" s="376"/>
      <c r="AM3" s="371" t="s">
        <v>144</v>
      </c>
      <c r="AN3" s="372"/>
      <c r="AO3" s="372"/>
      <c r="AP3" s="372"/>
      <c r="AQ3" s="372"/>
      <c r="AR3" s="372"/>
      <c r="AS3" s="372"/>
      <c r="AT3" s="372"/>
      <c r="AU3" s="372"/>
      <c r="AV3" s="372"/>
      <c r="AW3" s="372"/>
      <c r="AX3" s="376"/>
      <c r="AY3" s="399" t="s">
        <v>5</v>
      </c>
      <c r="AZ3" s="400"/>
      <c r="BA3" s="400"/>
      <c r="BB3" s="400"/>
      <c r="BC3" s="400"/>
      <c r="BD3" s="400"/>
      <c r="BE3" s="400"/>
      <c r="BF3" s="400"/>
      <c r="BG3" s="400"/>
      <c r="BH3" s="400"/>
      <c r="BI3" s="400"/>
      <c r="BJ3" s="400"/>
      <c r="BK3" s="400"/>
      <c r="BL3" s="400"/>
      <c r="BM3" s="544"/>
      <c r="BN3" s="371" t="s">
        <v>148</v>
      </c>
      <c r="BO3" s="372"/>
      <c r="BP3" s="372"/>
      <c r="BQ3" s="372"/>
      <c r="BR3" s="372"/>
      <c r="BS3" s="372"/>
      <c r="BT3" s="372"/>
      <c r="BU3" s="376"/>
      <c r="BV3" s="371" t="s">
        <v>12</v>
      </c>
      <c r="BW3" s="372"/>
      <c r="BX3" s="372"/>
      <c r="BY3" s="372"/>
      <c r="BZ3" s="372"/>
      <c r="CA3" s="372"/>
      <c r="CB3" s="372"/>
      <c r="CC3" s="376"/>
      <c r="CD3" s="399" t="s">
        <v>5</v>
      </c>
      <c r="CE3" s="400"/>
      <c r="CF3" s="400"/>
      <c r="CG3" s="400"/>
      <c r="CH3" s="400"/>
      <c r="CI3" s="400"/>
      <c r="CJ3" s="400"/>
      <c r="CK3" s="400"/>
      <c r="CL3" s="400"/>
      <c r="CM3" s="400"/>
      <c r="CN3" s="400"/>
      <c r="CO3" s="400"/>
      <c r="CP3" s="400"/>
      <c r="CQ3" s="400"/>
      <c r="CR3" s="400"/>
      <c r="CS3" s="544"/>
      <c r="CT3" s="371" t="s">
        <v>149</v>
      </c>
      <c r="CU3" s="372"/>
      <c r="CV3" s="372"/>
      <c r="CW3" s="372"/>
      <c r="CX3" s="372"/>
      <c r="CY3" s="372"/>
      <c r="CZ3" s="372"/>
      <c r="DA3" s="376"/>
      <c r="DB3" s="371" t="s">
        <v>150</v>
      </c>
      <c r="DC3" s="372"/>
      <c r="DD3" s="372"/>
      <c r="DE3" s="372"/>
      <c r="DF3" s="372"/>
      <c r="DG3" s="372"/>
      <c r="DH3" s="372"/>
      <c r="DI3" s="376"/>
    </row>
    <row r="4" spans="1:119" ht="18.75" customHeight="1" x14ac:dyDescent="0.2">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152</v>
      </c>
      <c r="AZ4" s="457"/>
      <c r="BA4" s="457"/>
      <c r="BB4" s="457"/>
      <c r="BC4" s="457"/>
      <c r="BD4" s="457"/>
      <c r="BE4" s="457"/>
      <c r="BF4" s="457"/>
      <c r="BG4" s="457"/>
      <c r="BH4" s="457"/>
      <c r="BI4" s="457"/>
      <c r="BJ4" s="457"/>
      <c r="BK4" s="457"/>
      <c r="BL4" s="457"/>
      <c r="BM4" s="458"/>
      <c r="BN4" s="440">
        <v>5681968</v>
      </c>
      <c r="BO4" s="441"/>
      <c r="BP4" s="441"/>
      <c r="BQ4" s="441"/>
      <c r="BR4" s="441"/>
      <c r="BS4" s="441"/>
      <c r="BT4" s="441"/>
      <c r="BU4" s="442"/>
      <c r="BV4" s="440">
        <v>6581813</v>
      </c>
      <c r="BW4" s="441"/>
      <c r="BX4" s="441"/>
      <c r="BY4" s="441"/>
      <c r="BZ4" s="441"/>
      <c r="CA4" s="441"/>
      <c r="CB4" s="441"/>
      <c r="CC4" s="442"/>
      <c r="CD4" s="511" t="s">
        <v>153</v>
      </c>
      <c r="CE4" s="512"/>
      <c r="CF4" s="512"/>
      <c r="CG4" s="512"/>
      <c r="CH4" s="512"/>
      <c r="CI4" s="512"/>
      <c r="CJ4" s="512"/>
      <c r="CK4" s="512"/>
      <c r="CL4" s="512"/>
      <c r="CM4" s="512"/>
      <c r="CN4" s="512"/>
      <c r="CO4" s="512"/>
      <c r="CP4" s="512"/>
      <c r="CQ4" s="512"/>
      <c r="CR4" s="512"/>
      <c r="CS4" s="513"/>
      <c r="CT4" s="545">
        <v>2</v>
      </c>
      <c r="CU4" s="546"/>
      <c r="CV4" s="546"/>
      <c r="CW4" s="546"/>
      <c r="CX4" s="546"/>
      <c r="CY4" s="546"/>
      <c r="CZ4" s="546"/>
      <c r="DA4" s="547"/>
      <c r="DB4" s="545">
        <v>7.7</v>
      </c>
      <c r="DC4" s="546"/>
      <c r="DD4" s="546"/>
      <c r="DE4" s="546"/>
      <c r="DF4" s="546"/>
      <c r="DG4" s="546"/>
      <c r="DH4" s="546"/>
      <c r="DI4" s="547"/>
    </row>
    <row r="5" spans="1:119" ht="18.75" customHeight="1" x14ac:dyDescent="0.2">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155</v>
      </c>
      <c r="AN5" s="444"/>
      <c r="AO5" s="444"/>
      <c r="AP5" s="444"/>
      <c r="AQ5" s="444"/>
      <c r="AR5" s="444"/>
      <c r="AS5" s="444"/>
      <c r="AT5" s="445"/>
      <c r="AU5" s="483" t="s">
        <v>73</v>
      </c>
      <c r="AV5" s="484"/>
      <c r="AW5" s="484"/>
      <c r="AX5" s="484"/>
      <c r="AY5" s="450" t="s">
        <v>145</v>
      </c>
      <c r="AZ5" s="451"/>
      <c r="BA5" s="451"/>
      <c r="BB5" s="451"/>
      <c r="BC5" s="451"/>
      <c r="BD5" s="451"/>
      <c r="BE5" s="451"/>
      <c r="BF5" s="451"/>
      <c r="BG5" s="451"/>
      <c r="BH5" s="451"/>
      <c r="BI5" s="451"/>
      <c r="BJ5" s="451"/>
      <c r="BK5" s="451"/>
      <c r="BL5" s="451"/>
      <c r="BM5" s="452"/>
      <c r="BN5" s="453">
        <v>5602206</v>
      </c>
      <c r="BO5" s="454"/>
      <c r="BP5" s="454"/>
      <c r="BQ5" s="454"/>
      <c r="BR5" s="454"/>
      <c r="BS5" s="454"/>
      <c r="BT5" s="454"/>
      <c r="BU5" s="455"/>
      <c r="BV5" s="453">
        <v>6306243</v>
      </c>
      <c r="BW5" s="454"/>
      <c r="BX5" s="454"/>
      <c r="BY5" s="454"/>
      <c r="BZ5" s="454"/>
      <c r="CA5" s="454"/>
      <c r="CB5" s="454"/>
      <c r="CC5" s="455"/>
      <c r="CD5" s="464" t="s">
        <v>157</v>
      </c>
      <c r="CE5" s="415"/>
      <c r="CF5" s="415"/>
      <c r="CG5" s="415"/>
      <c r="CH5" s="415"/>
      <c r="CI5" s="415"/>
      <c r="CJ5" s="415"/>
      <c r="CK5" s="415"/>
      <c r="CL5" s="415"/>
      <c r="CM5" s="415"/>
      <c r="CN5" s="415"/>
      <c r="CO5" s="415"/>
      <c r="CP5" s="415"/>
      <c r="CQ5" s="415"/>
      <c r="CR5" s="415"/>
      <c r="CS5" s="465"/>
      <c r="CT5" s="316">
        <v>91.8</v>
      </c>
      <c r="CU5" s="317"/>
      <c r="CV5" s="317"/>
      <c r="CW5" s="317"/>
      <c r="CX5" s="317"/>
      <c r="CY5" s="317"/>
      <c r="CZ5" s="317"/>
      <c r="DA5" s="318"/>
      <c r="DB5" s="316">
        <v>91.6</v>
      </c>
      <c r="DC5" s="317"/>
      <c r="DD5" s="317"/>
      <c r="DE5" s="317"/>
      <c r="DF5" s="317"/>
      <c r="DG5" s="317"/>
      <c r="DH5" s="317"/>
      <c r="DI5" s="318"/>
    </row>
    <row r="6" spans="1:119" ht="18.75" customHeight="1" x14ac:dyDescent="0.2">
      <c r="A6" s="2"/>
      <c r="B6" s="379" t="s">
        <v>159</v>
      </c>
      <c r="C6" s="330"/>
      <c r="D6" s="330"/>
      <c r="E6" s="380"/>
      <c r="F6" s="380"/>
      <c r="G6" s="380"/>
      <c r="H6" s="380"/>
      <c r="I6" s="380"/>
      <c r="J6" s="380"/>
      <c r="K6" s="380"/>
      <c r="L6" s="380" t="s">
        <v>161</v>
      </c>
      <c r="M6" s="380"/>
      <c r="N6" s="380"/>
      <c r="O6" s="380"/>
      <c r="P6" s="380"/>
      <c r="Q6" s="380"/>
      <c r="R6" s="328"/>
      <c r="S6" s="328"/>
      <c r="T6" s="328"/>
      <c r="U6" s="328"/>
      <c r="V6" s="384"/>
      <c r="W6" s="387" t="s">
        <v>163</v>
      </c>
      <c r="X6" s="329"/>
      <c r="Y6" s="329"/>
      <c r="Z6" s="329"/>
      <c r="AA6" s="329"/>
      <c r="AB6" s="330"/>
      <c r="AC6" s="390" t="s">
        <v>164</v>
      </c>
      <c r="AD6" s="391"/>
      <c r="AE6" s="391"/>
      <c r="AF6" s="391"/>
      <c r="AG6" s="391"/>
      <c r="AH6" s="391"/>
      <c r="AI6" s="391"/>
      <c r="AJ6" s="391"/>
      <c r="AK6" s="391"/>
      <c r="AL6" s="392"/>
      <c r="AM6" s="482" t="s">
        <v>77</v>
      </c>
      <c r="AN6" s="444"/>
      <c r="AO6" s="444"/>
      <c r="AP6" s="444"/>
      <c r="AQ6" s="444"/>
      <c r="AR6" s="444"/>
      <c r="AS6" s="444"/>
      <c r="AT6" s="445"/>
      <c r="AU6" s="483" t="s">
        <v>73</v>
      </c>
      <c r="AV6" s="484"/>
      <c r="AW6" s="484"/>
      <c r="AX6" s="484"/>
      <c r="AY6" s="450" t="s">
        <v>166</v>
      </c>
      <c r="AZ6" s="451"/>
      <c r="BA6" s="451"/>
      <c r="BB6" s="451"/>
      <c r="BC6" s="451"/>
      <c r="BD6" s="451"/>
      <c r="BE6" s="451"/>
      <c r="BF6" s="451"/>
      <c r="BG6" s="451"/>
      <c r="BH6" s="451"/>
      <c r="BI6" s="451"/>
      <c r="BJ6" s="451"/>
      <c r="BK6" s="451"/>
      <c r="BL6" s="451"/>
      <c r="BM6" s="452"/>
      <c r="BN6" s="453">
        <v>79762</v>
      </c>
      <c r="BO6" s="454"/>
      <c r="BP6" s="454"/>
      <c r="BQ6" s="454"/>
      <c r="BR6" s="454"/>
      <c r="BS6" s="454"/>
      <c r="BT6" s="454"/>
      <c r="BU6" s="455"/>
      <c r="BV6" s="453">
        <v>275570</v>
      </c>
      <c r="BW6" s="454"/>
      <c r="BX6" s="454"/>
      <c r="BY6" s="454"/>
      <c r="BZ6" s="454"/>
      <c r="CA6" s="454"/>
      <c r="CB6" s="454"/>
      <c r="CC6" s="455"/>
      <c r="CD6" s="464" t="s">
        <v>169</v>
      </c>
      <c r="CE6" s="415"/>
      <c r="CF6" s="415"/>
      <c r="CG6" s="415"/>
      <c r="CH6" s="415"/>
      <c r="CI6" s="415"/>
      <c r="CJ6" s="415"/>
      <c r="CK6" s="415"/>
      <c r="CL6" s="415"/>
      <c r="CM6" s="415"/>
      <c r="CN6" s="415"/>
      <c r="CO6" s="415"/>
      <c r="CP6" s="415"/>
      <c r="CQ6" s="415"/>
      <c r="CR6" s="415"/>
      <c r="CS6" s="465"/>
      <c r="CT6" s="540">
        <v>91.9</v>
      </c>
      <c r="CU6" s="541"/>
      <c r="CV6" s="541"/>
      <c r="CW6" s="541"/>
      <c r="CX6" s="541"/>
      <c r="CY6" s="541"/>
      <c r="CZ6" s="541"/>
      <c r="DA6" s="542"/>
      <c r="DB6" s="540">
        <v>92.5</v>
      </c>
      <c r="DC6" s="541"/>
      <c r="DD6" s="541"/>
      <c r="DE6" s="541"/>
      <c r="DF6" s="541"/>
      <c r="DG6" s="541"/>
      <c r="DH6" s="541"/>
      <c r="DI6" s="542"/>
    </row>
    <row r="7" spans="1:119" ht="18.75" customHeight="1" x14ac:dyDescent="0.2">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170</v>
      </c>
      <c r="AN7" s="444"/>
      <c r="AO7" s="444"/>
      <c r="AP7" s="444"/>
      <c r="AQ7" s="444"/>
      <c r="AR7" s="444"/>
      <c r="AS7" s="444"/>
      <c r="AT7" s="445"/>
      <c r="AU7" s="483" t="s">
        <v>73</v>
      </c>
      <c r="AV7" s="484"/>
      <c r="AW7" s="484"/>
      <c r="AX7" s="484"/>
      <c r="AY7" s="450" t="s">
        <v>171</v>
      </c>
      <c r="AZ7" s="451"/>
      <c r="BA7" s="451"/>
      <c r="BB7" s="451"/>
      <c r="BC7" s="451"/>
      <c r="BD7" s="451"/>
      <c r="BE7" s="451"/>
      <c r="BF7" s="451"/>
      <c r="BG7" s="451"/>
      <c r="BH7" s="451"/>
      <c r="BI7" s="451"/>
      <c r="BJ7" s="451"/>
      <c r="BK7" s="451"/>
      <c r="BL7" s="451"/>
      <c r="BM7" s="452"/>
      <c r="BN7" s="453">
        <v>24640</v>
      </c>
      <c r="BO7" s="454"/>
      <c r="BP7" s="454"/>
      <c r="BQ7" s="454"/>
      <c r="BR7" s="454"/>
      <c r="BS7" s="454"/>
      <c r="BT7" s="454"/>
      <c r="BU7" s="455"/>
      <c r="BV7" s="453">
        <v>59964</v>
      </c>
      <c r="BW7" s="454"/>
      <c r="BX7" s="454"/>
      <c r="BY7" s="454"/>
      <c r="BZ7" s="454"/>
      <c r="CA7" s="454"/>
      <c r="CB7" s="454"/>
      <c r="CC7" s="455"/>
      <c r="CD7" s="464" t="s">
        <v>172</v>
      </c>
      <c r="CE7" s="415"/>
      <c r="CF7" s="415"/>
      <c r="CG7" s="415"/>
      <c r="CH7" s="415"/>
      <c r="CI7" s="415"/>
      <c r="CJ7" s="415"/>
      <c r="CK7" s="415"/>
      <c r="CL7" s="415"/>
      <c r="CM7" s="415"/>
      <c r="CN7" s="415"/>
      <c r="CO7" s="415"/>
      <c r="CP7" s="415"/>
      <c r="CQ7" s="415"/>
      <c r="CR7" s="415"/>
      <c r="CS7" s="465"/>
      <c r="CT7" s="453">
        <v>2798565</v>
      </c>
      <c r="CU7" s="454"/>
      <c r="CV7" s="454"/>
      <c r="CW7" s="454"/>
      <c r="CX7" s="454"/>
      <c r="CY7" s="454"/>
      <c r="CZ7" s="454"/>
      <c r="DA7" s="455"/>
      <c r="DB7" s="453">
        <v>2799966</v>
      </c>
      <c r="DC7" s="454"/>
      <c r="DD7" s="454"/>
      <c r="DE7" s="454"/>
      <c r="DF7" s="454"/>
      <c r="DG7" s="454"/>
      <c r="DH7" s="454"/>
      <c r="DI7" s="455"/>
    </row>
    <row r="8" spans="1:119" ht="18.75" customHeight="1" x14ac:dyDescent="0.2">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174</v>
      </c>
      <c r="AN8" s="444"/>
      <c r="AO8" s="444"/>
      <c r="AP8" s="444"/>
      <c r="AQ8" s="444"/>
      <c r="AR8" s="444"/>
      <c r="AS8" s="444"/>
      <c r="AT8" s="445"/>
      <c r="AU8" s="483" t="s">
        <v>73</v>
      </c>
      <c r="AV8" s="484"/>
      <c r="AW8" s="484"/>
      <c r="AX8" s="484"/>
      <c r="AY8" s="450" t="s">
        <v>176</v>
      </c>
      <c r="AZ8" s="451"/>
      <c r="BA8" s="451"/>
      <c r="BB8" s="451"/>
      <c r="BC8" s="451"/>
      <c r="BD8" s="451"/>
      <c r="BE8" s="451"/>
      <c r="BF8" s="451"/>
      <c r="BG8" s="451"/>
      <c r="BH8" s="451"/>
      <c r="BI8" s="451"/>
      <c r="BJ8" s="451"/>
      <c r="BK8" s="451"/>
      <c r="BL8" s="451"/>
      <c r="BM8" s="452"/>
      <c r="BN8" s="453">
        <v>55122</v>
      </c>
      <c r="BO8" s="454"/>
      <c r="BP8" s="454"/>
      <c r="BQ8" s="454"/>
      <c r="BR8" s="454"/>
      <c r="BS8" s="454"/>
      <c r="BT8" s="454"/>
      <c r="BU8" s="455"/>
      <c r="BV8" s="453">
        <v>215606</v>
      </c>
      <c r="BW8" s="454"/>
      <c r="BX8" s="454"/>
      <c r="BY8" s="454"/>
      <c r="BZ8" s="454"/>
      <c r="CA8" s="454"/>
      <c r="CB8" s="454"/>
      <c r="CC8" s="455"/>
      <c r="CD8" s="464" t="s">
        <v>177</v>
      </c>
      <c r="CE8" s="415"/>
      <c r="CF8" s="415"/>
      <c r="CG8" s="415"/>
      <c r="CH8" s="415"/>
      <c r="CI8" s="415"/>
      <c r="CJ8" s="415"/>
      <c r="CK8" s="415"/>
      <c r="CL8" s="415"/>
      <c r="CM8" s="415"/>
      <c r="CN8" s="415"/>
      <c r="CO8" s="415"/>
      <c r="CP8" s="415"/>
      <c r="CQ8" s="415"/>
      <c r="CR8" s="415"/>
      <c r="CS8" s="465"/>
      <c r="CT8" s="516">
        <v>0.27</v>
      </c>
      <c r="CU8" s="517"/>
      <c r="CV8" s="517"/>
      <c r="CW8" s="517"/>
      <c r="CX8" s="517"/>
      <c r="CY8" s="517"/>
      <c r="CZ8" s="517"/>
      <c r="DA8" s="518"/>
      <c r="DB8" s="516">
        <v>0.27</v>
      </c>
      <c r="DC8" s="517"/>
      <c r="DD8" s="517"/>
      <c r="DE8" s="517"/>
      <c r="DF8" s="517"/>
      <c r="DG8" s="517"/>
      <c r="DH8" s="517"/>
      <c r="DI8" s="518"/>
    </row>
    <row r="9" spans="1:119" ht="18.75" customHeight="1" x14ac:dyDescent="0.2">
      <c r="A9" s="2"/>
      <c r="B9" s="399" t="s">
        <v>19</v>
      </c>
      <c r="C9" s="400"/>
      <c r="D9" s="400"/>
      <c r="E9" s="400"/>
      <c r="F9" s="400"/>
      <c r="G9" s="400"/>
      <c r="H9" s="400"/>
      <c r="I9" s="400"/>
      <c r="J9" s="400"/>
      <c r="K9" s="401"/>
      <c r="L9" s="534" t="s">
        <v>10</v>
      </c>
      <c r="M9" s="535"/>
      <c r="N9" s="535"/>
      <c r="O9" s="535"/>
      <c r="P9" s="535"/>
      <c r="Q9" s="536"/>
      <c r="R9" s="537">
        <v>6934</v>
      </c>
      <c r="S9" s="538"/>
      <c r="T9" s="538"/>
      <c r="U9" s="538"/>
      <c r="V9" s="539"/>
      <c r="W9" s="371" t="s">
        <v>178</v>
      </c>
      <c r="X9" s="372"/>
      <c r="Y9" s="372"/>
      <c r="Z9" s="372"/>
      <c r="AA9" s="372"/>
      <c r="AB9" s="372"/>
      <c r="AC9" s="372"/>
      <c r="AD9" s="372"/>
      <c r="AE9" s="372"/>
      <c r="AF9" s="372"/>
      <c r="AG9" s="372"/>
      <c r="AH9" s="372"/>
      <c r="AI9" s="372"/>
      <c r="AJ9" s="372"/>
      <c r="AK9" s="372"/>
      <c r="AL9" s="376"/>
      <c r="AM9" s="482" t="s">
        <v>180</v>
      </c>
      <c r="AN9" s="444"/>
      <c r="AO9" s="444"/>
      <c r="AP9" s="444"/>
      <c r="AQ9" s="444"/>
      <c r="AR9" s="444"/>
      <c r="AS9" s="444"/>
      <c r="AT9" s="445"/>
      <c r="AU9" s="483" t="s">
        <v>73</v>
      </c>
      <c r="AV9" s="484"/>
      <c r="AW9" s="484"/>
      <c r="AX9" s="484"/>
      <c r="AY9" s="450" t="s">
        <v>75</v>
      </c>
      <c r="AZ9" s="451"/>
      <c r="BA9" s="451"/>
      <c r="BB9" s="451"/>
      <c r="BC9" s="451"/>
      <c r="BD9" s="451"/>
      <c r="BE9" s="451"/>
      <c r="BF9" s="451"/>
      <c r="BG9" s="451"/>
      <c r="BH9" s="451"/>
      <c r="BI9" s="451"/>
      <c r="BJ9" s="451"/>
      <c r="BK9" s="451"/>
      <c r="BL9" s="451"/>
      <c r="BM9" s="452"/>
      <c r="BN9" s="453">
        <v>-160484</v>
      </c>
      <c r="BO9" s="454"/>
      <c r="BP9" s="454"/>
      <c r="BQ9" s="454"/>
      <c r="BR9" s="454"/>
      <c r="BS9" s="454"/>
      <c r="BT9" s="454"/>
      <c r="BU9" s="455"/>
      <c r="BV9" s="453">
        <v>-9715</v>
      </c>
      <c r="BW9" s="454"/>
      <c r="BX9" s="454"/>
      <c r="BY9" s="454"/>
      <c r="BZ9" s="454"/>
      <c r="CA9" s="454"/>
      <c r="CB9" s="454"/>
      <c r="CC9" s="455"/>
      <c r="CD9" s="464" t="s">
        <v>71</v>
      </c>
      <c r="CE9" s="415"/>
      <c r="CF9" s="415"/>
      <c r="CG9" s="415"/>
      <c r="CH9" s="415"/>
      <c r="CI9" s="415"/>
      <c r="CJ9" s="415"/>
      <c r="CK9" s="415"/>
      <c r="CL9" s="415"/>
      <c r="CM9" s="415"/>
      <c r="CN9" s="415"/>
      <c r="CO9" s="415"/>
      <c r="CP9" s="415"/>
      <c r="CQ9" s="415"/>
      <c r="CR9" s="415"/>
      <c r="CS9" s="465"/>
      <c r="CT9" s="316">
        <v>13.6</v>
      </c>
      <c r="CU9" s="317"/>
      <c r="CV9" s="317"/>
      <c r="CW9" s="317"/>
      <c r="CX9" s="317"/>
      <c r="CY9" s="317"/>
      <c r="CZ9" s="317"/>
      <c r="DA9" s="318"/>
      <c r="DB9" s="316">
        <v>14</v>
      </c>
      <c r="DC9" s="317"/>
      <c r="DD9" s="317"/>
      <c r="DE9" s="317"/>
      <c r="DF9" s="317"/>
      <c r="DG9" s="317"/>
      <c r="DH9" s="317"/>
      <c r="DI9" s="318"/>
    </row>
    <row r="10" spans="1:119" ht="18.75" customHeight="1" x14ac:dyDescent="0.2">
      <c r="A10" s="2"/>
      <c r="B10" s="399"/>
      <c r="C10" s="400"/>
      <c r="D10" s="400"/>
      <c r="E10" s="400"/>
      <c r="F10" s="400"/>
      <c r="G10" s="400"/>
      <c r="H10" s="400"/>
      <c r="I10" s="400"/>
      <c r="J10" s="400"/>
      <c r="K10" s="401"/>
      <c r="L10" s="443" t="s">
        <v>182</v>
      </c>
      <c r="M10" s="444"/>
      <c r="N10" s="444"/>
      <c r="O10" s="444"/>
      <c r="P10" s="444"/>
      <c r="Q10" s="445"/>
      <c r="R10" s="446">
        <v>7345</v>
      </c>
      <c r="S10" s="447"/>
      <c r="T10" s="447"/>
      <c r="U10" s="447"/>
      <c r="V10" s="449"/>
      <c r="W10" s="373"/>
      <c r="X10" s="374"/>
      <c r="Y10" s="374"/>
      <c r="Z10" s="374"/>
      <c r="AA10" s="374"/>
      <c r="AB10" s="374"/>
      <c r="AC10" s="374"/>
      <c r="AD10" s="374"/>
      <c r="AE10" s="374"/>
      <c r="AF10" s="374"/>
      <c r="AG10" s="374"/>
      <c r="AH10" s="374"/>
      <c r="AI10" s="374"/>
      <c r="AJ10" s="374"/>
      <c r="AK10" s="374"/>
      <c r="AL10" s="377"/>
      <c r="AM10" s="482" t="s">
        <v>185</v>
      </c>
      <c r="AN10" s="444"/>
      <c r="AO10" s="444"/>
      <c r="AP10" s="444"/>
      <c r="AQ10" s="444"/>
      <c r="AR10" s="444"/>
      <c r="AS10" s="444"/>
      <c r="AT10" s="445"/>
      <c r="AU10" s="483" t="s">
        <v>73</v>
      </c>
      <c r="AV10" s="484"/>
      <c r="AW10" s="484"/>
      <c r="AX10" s="484"/>
      <c r="AY10" s="450" t="s">
        <v>187</v>
      </c>
      <c r="AZ10" s="451"/>
      <c r="BA10" s="451"/>
      <c r="BB10" s="451"/>
      <c r="BC10" s="451"/>
      <c r="BD10" s="451"/>
      <c r="BE10" s="451"/>
      <c r="BF10" s="451"/>
      <c r="BG10" s="451"/>
      <c r="BH10" s="451"/>
      <c r="BI10" s="451"/>
      <c r="BJ10" s="451"/>
      <c r="BK10" s="451"/>
      <c r="BL10" s="451"/>
      <c r="BM10" s="452"/>
      <c r="BN10" s="453">
        <v>107879</v>
      </c>
      <c r="BO10" s="454"/>
      <c r="BP10" s="454"/>
      <c r="BQ10" s="454"/>
      <c r="BR10" s="454"/>
      <c r="BS10" s="454"/>
      <c r="BT10" s="454"/>
      <c r="BU10" s="455"/>
      <c r="BV10" s="453">
        <v>112687</v>
      </c>
      <c r="BW10" s="454"/>
      <c r="BX10" s="454"/>
      <c r="BY10" s="454"/>
      <c r="BZ10" s="454"/>
      <c r="CA10" s="454"/>
      <c r="CB10" s="454"/>
      <c r="CC10" s="455"/>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99"/>
      <c r="C11" s="400"/>
      <c r="D11" s="400"/>
      <c r="E11" s="400"/>
      <c r="F11" s="400"/>
      <c r="G11" s="400"/>
      <c r="H11" s="400"/>
      <c r="I11" s="400"/>
      <c r="J11" s="400"/>
      <c r="K11" s="401"/>
      <c r="L11" s="416" t="s">
        <v>190</v>
      </c>
      <c r="M11" s="417"/>
      <c r="N11" s="417"/>
      <c r="O11" s="417"/>
      <c r="P11" s="417"/>
      <c r="Q11" s="418"/>
      <c r="R11" s="531" t="s">
        <v>183</v>
      </c>
      <c r="S11" s="532"/>
      <c r="T11" s="532"/>
      <c r="U11" s="532"/>
      <c r="V11" s="533"/>
      <c r="W11" s="373"/>
      <c r="X11" s="374"/>
      <c r="Y11" s="374"/>
      <c r="Z11" s="374"/>
      <c r="AA11" s="374"/>
      <c r="AB11" s="374"/>
      <c r="AC11" s="374"/>
      <c r="AD11" s="374"/>
      <c r="AE11" s="374"/>
      <c r="AF11" s="374"/>
      <c r="AG11" s="374"/>
      <c r="AH11" s="374"/>
      <c r="AI11" s="374"/>
      <c r="AJ11" s="374"/>
      <c r="AK11" s="374"/>
      <c r="AL11" s="377"/>
      <c r="AM11" s="482" t="s">
        <v>67</v>
      </c>
      <c r="AN11" s="444"/>
      <c r="AO11" s="444"/>
      <c r="AP11" s="444"/>
      <c r="AQ11" s="444"/>
      <c r="AR11" s="444"/>
      <c r="AS11" s="444"/>
      <c r="AT11" s="445"/>
      <c r="AU11" s="483" t="s">
        <v>192</v>
      </c>
      <c r="AV11" s="484"/>
      <c r="AW11" s="484"/>
      <c r="AX11" s="484"/>
      <c r="AY11" s="450" t="s">
        <v>194</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28891</v>
      </c>
      <c r="BW11" s="454"/>
      <c r="BX11" s="454"/>
      <c r="BY11" s="454"/>
      <c r="BZ11" s="454"/>
      <c r="CA11" s="454"/>
      <c r="CB11" s="454"/>
      <c r="CC11" s="455"/>
      <c r="CD11" s="464" t="s">
        <v>197</v>
      </c>
      <c r="CE11" s="415"/>
      <c r="CF11" s="415"/>
      <c r="CG11" s="415"/>
      <c r="CH11" s="415"/>
      <c r="CI11" s="415"/>
      <c r="CJ11" s="415"/>
      <c r="CK11" s="415"/>
      <c r="CL11" s="415"/>
      <c r="CM11" s="415"/>
      <c r="CN11" s="415"/>
      <c r="CO11" s="415"/>
      <c r="CP11" s="415"/>
      <c r="CQ11" s="415"/>
      <c r="CR11" s="415"/>
      <c r="CS11" s="465"/>
      <c r="CT11" s="516" t="s">
        <v>198</v>
      </c>
      <c r="CU11" s="517"/>
      <c r="CV11" s="517"/>
      <c r="CW11" s="517"/>
      <c r="CX11" s="517"/>
      <c r="CY11" s="517"/>
      <c r="CZ11" s="517"/>
      <c r="DA11" s="518"/>
      <c r="DB11" s="516" t="s">
        <v>198</v>
      </c>
      <c r="DC11" s="517"/>
      <c r="DD11" s="517"/>
      <c r="DE11" s="517"/>
      <c r="DF11" s="517"/>
      <c r="DG11" s="517"/>
      <c r="DH11" s="517"/>
      <c r="DI11" s="518"/>
    </row>
    <row r="12" spans="1:119" ht="18.75" customHeight="1" x14ac:dyDescent="0.2">
      <c r="A12" s="2"/>
      <c r="B12" s="402" t="s">
        <v>199</v>
      </c>
      <c r="C12" s="403"/>
      <c r="D12" s="403"/>
      <c r="E12" s="403"/>
      <c r="F12" s="403"/>
      <c r="G12" s="403"/>
      <c r="H12" s="403"/>
      <c r="I12" s="403"/>
      <c r="J12" s="403"/>
      <c r="K12" s="404"/>
      <c r="L12" s="519" t="s">
        <v>201</v>
      </c>
      <c r="M12" s="520"/>
      <c r="N12" s="520"/>
      <c r="O12" s="520"/>
      <c r="P12" s="520"/>
      <c r="Q12" s="521"/>
      <c r="R12" s="522">
        <v>6941</v>
      </c>
      <c r="S12" s="523"/>
      <c r="T12" s="523"/>
      <c r="U12" s="523"/>
      <c r="V12" s="524"/>
      <c r="W12" s="525" t="s">
        <v>5</v>
      </c>
      <c r="X12" s="484"/>
      <c r="Y12" s="484"/>
      <c r="Z12" s="484"/>
      <c r="AA12" s="484"/>
      <c r="AB12" s="526"/>
      <c r="AC12" s="527" t="s">
        <v>114</v>
      </c>
      <c r="AD12" s="528"/>
      <c r="AE12" s="528"/>
      <c r="AF12" s="528"/>
      <c r="AG12" s="529"/>
      <c r="AH12" s="527" t="s">
        <v>202</v>
      </c>
      <c r="AI12" s="528"/>
      <c r="AJ12" s="528"/>
      <c r="AK12" s="528"/>
      <c r="AL12" s="530"/>
      <c r="AM12" s="482" t="s">
        <v>204</v>
      </c>
      <c r="AN12" s="444"/>
      <c r="AO12" s="444"/>
      <c r="AP12" s="444"/>
      <c r="AQ12" s="444"/>
      <c r="AR12" s="444"/>
      <c r="AS12" s="444"/>
      <c r="AT12" s="445"/>
      <c r="AU12" s="483" t="s">
        <v>192</v>
      </c>
      <c r="AV12" s="484"/>
      <c r="AW12" s="484"/>
      <c r="AX12" s="484"/>
      <c r="AY12" s="450" t="s">
        <v>206</v>
      </c>
      <c r="AZ12" s="451"/>
      <c r="BA12" s="451"/>
      <c r="BB12" s="451"/>
      <c r="BC12" s="451"/>
      <c r="BD12" s="451"/>
      <c r="BE12" s="451"/>
      <c r="BF12" s="451"/>
      <c r="BG12" s="451"/>
      <c r="BH12" s="451"/>
      <c r="BI12" s="451"/>
      <c r="BJ12" s="451"/>
      <c r="BK12" s="451"/>
      <c r="BL12" s="451"/>
      <c r="BM12" s="452"/>
      <c r="BN12" s="453">
        <v>6222</v>
      </c>
      <c r="BO12" s="454"/>
      <c r="BP12" s="454"/>
      <c r="BQ12" s="454"/>
      <c r="BR12" s="454"/>
      <c r="BS12" s="454"/>
      <c r="BT12" s="454"/>
      <c r="BU12" s="455"/>
      <c r="BV12" s="453">
        <v>60727</v>
      </c>
      <c r="BW12" s="454"/>
      <c r="BX12" s="454"/>
      <c r="BY12" s="454"/>
      <c r="BZ12" s="454"/>
      <c r="CA12" s="454"/>
      <c r="CB12" s="454"/>
      <c r="CC12" s="455"/>
      <c r="CD12" s="464" t="s">
        <v>208</v>
      </c>
      <c r="CE12" s="415"/>
      <c r="CF12" s="415"/>
      <c r="CG12" s="415"/>
      <c r="CH12" s="415"/>
      <c r="CI12" s="415"/>
      <c r="CJ12" s="415"/>
      <c r="CK12" s="415"/>
      <c r="CL12" s="415"/>
      <c r="CM12" s="415"/>
      <c r="CN12" s="415"/>
      <c r="CO12" s="415"/>
      <c r="CP12" s="415"/>
      <c r="CQ12" s="415"/>
      <c r="CR12" s="415"/>
      <c r="CS12" s="465"/>
      <c r="CT12" s="516" t="s">
        <v>198</v>
      </c>
      <c r="CU12" s="517"/>
      <c r="CV12" s="517"/>
      <c r="CW12" s="517"/>
      <c r="CX12" s="517"/>
      <c r="CY12" s="517"/>
      <c r="CZ12" s="517"/>
      <c r="DA12" s="518"/>
      <c r="DB12" s="516" t="s">
        <v>198</v>
      </c>
      <c r="DC12" s="517"/>
      <c r="DD12" s="517"/>
      <c r="DE12" s="517"/>
      <c r="DF12" s="517"/>
      <c r="DG12" s="517"/>
      <c r="DH12" s="517"/>
      <c r="DI12" s="518"/>
    </row>
    <row r="13" spans="1:119" ht="18.75" customHeight="1" x14ac:dyDescent="0.2">
      <c r="A13" s="2"/>
      <c r="B13" s="405"/>
      <c r="C13" s="406"/>
      <c r="D13" s="406"/>
      <c r="E13" s="406"/>
      <c r="F13" s="406"/>
      <c r="G13" s="406"/>
      <c r="H13" s="406"/>
      <c r="I13" s="406"/>
      <c r="J13" s="406"/>
      <c r="K13" s="407"/>
      <c r="L13" s="14"/>
      <c r="M13" s="505" t="s">
        <v>209</v>
      </c>
      <c r="N13" s="506"/>
      <c r="O13" s="506"/>
      <c r="P13" s="506"/>
      <c r="Q13" s="507"/>
      <c r="R13" s="508">
        <v>6918</v>
      </c>
      <c r="S13" s="509"/>
      <c r="T13" s="509"/>
      <c r="U13" s="509"/>
      <c r="V13" s="510"/>
      <c r="W13" s="387" t="s">
        <v>211</v>
      </c>
      <c r="X13" s="329"/>
      <c r="Y13" s="329"/>
      <c r="Z13" s="329"/>
      <c r="AA13" s="329"/>
      <c r="AB13" s="330"/>
      <c r="AC13" s="446">
        <v>741</v>
      </c>
      <c r="AD13" s="447"/>
      <c r="AE13" s="447"/>
      <c r="AF13" s="447"/>
      <c r="AG13" s="448"/>
      <c r="AH13" s="446">
        <v>819</v>
      </c>
      <c r="AI13" s="447"/>
      <c r="AJ13" s="447"/>
      <c r="AK13" s="447"/>
      <c r="AL13" s="449"/>
      <c r="AM13" s="482" t="s">
        <v>212</v>
      </c>
      <c r="AN13" s="444"/>
      <c r="AO13" s="444"/>
      <c r="AP13" s="444"/>
      <c r="AQ13" s="444"/>
      <c r="AR13" s="444"/>
      <c r="AS13" s="444"/>
      <c r="AT13" s="445"/>
      <c r="AU13" s="483" t="s">
        <v>192</v>
      </c>
      <c r="AV13" s="484"/>
      <c r="AW13" s="484"/>
      <c r="AX13" s="484"/>
      <c r="AY13" s="450" t="s">
        <v>214</v>
      </c>
      <c r="AZ13" s="451"/>
      <c r="BA13" s="451"/>
      <c r="BB13" s="451"/>
      <c r="BC13" s="451"/>
      <c r="BD13" s="451"/>
      <c r="BE13" s="451"/>
      <c r="BF13" s="451"/>
      <c r="BG13" s="451"/>
      <c r="BH13" s="451"/>
      <c r="BI13" s="451"/>
      <c r="BJ13" s="451"/>
      <c r="BK13" s="451"/>
      <c r="BL13" s="451"/>
      <c r="BM13" s="452"/>
      <c r="BN13" s="453">
        <v>-58827</v>
      </c>
      <c r="BO13" s="454"/>
      <c r="BP13" s="454"/>
      <c r="BQ13" s="454"/>
      <c r="BR13" s="454"/>
      <c r="BS13" s="454"/>
      <c r="BT13" s="454"/>
      <c r="BU13" s="455"/>
      <c r="BV13" s="453">
        <v>71136</v>
      </c>
      <c r="BW13" s="454"/>
      <c r="BX13" s="454"/>
      <c r="BY13" s="454"/>
      <c r="BZ13" s="454"/>
      <c r="CA13" s="454"/>
      <c r="CB13" s="454"/>
      <c r="CC13" s="455"/>
      <c r="CD13" s="464" t="s">
        <v>216</v>
      </c>
      <c r="CE13" s="415"/>
      <c r="CF13" s="415"/>
      <c r="CG13" s="415"/>
      <c r="CH13" s="415"/>
      <c r="CI13" s="415"/>
      <c r="CJ13" s="415"/>
      <c r="CK13" s="415"/>
      <c r="CL13" s="415"/>
      <c r="CM13" s="415"/>
      <c r="CN13" s="415"/>
      <c r="CO13" s="415"/>
      <c r="CP13" s="415"/>
      <c r="CQ13" s="415"/>
      <c r="CR13" s="415"/>
      <c r="CS13" s="465"/>
      <c r="CT13" s="316">
        <v>8.3000000000000007</v>
      </c>
      <c r="CU13" s="317"/>
      <c r="CV13" s="317"/>
      <c r="CW13" s="317"/>
      <c r="CX13" s="317"/>
      <c r="CY13" s="317"/>
      <c r="CZ13" s="317"/>
      <c r="DA13" s="318"/>
      <c r="DB13" s="316">
        <v>7.6</v>
      </c>
      <c r="DC13" s="317"/>
      <c r="DD13" s="317"/>
      <c r="DE13" s="317"/>
      <c r="DF13" s="317"/>
      <c r="DG13" s="317"/>
      <c r="DH13" s="317"/>
      <c r="DI13" s="318"/>
    </row>
    <row r="14" spans="1:119" ht="18.75" customHeight="1" x14ac:dyDescent="0.2">
      <c r="A14" s="2"/>
      <c r="B14" s="405"/>
      <c r="C14" s="406"/>
      <c r="D14" s="406"/>
      <c r="E14" s="406"/>
      <c r="F14" s="406"/>
      <c r="G14" s="406"/>
      <c r="H14" s="406"/>
      <c r="I14" s="406"/>
      <c r="J14" s="406"/>
      <c r="K14" s="407"/>
      <c r="L14" s="495" t="s">
        <v>217</v>
      </c>
      <c r="M14" s="514"/>
      <c r="N14" s="514"/>
      <c r="O14" s="514"/>
      <c r="P14" s="514"/>
      <c r="Q14" s="515"/>
      <c r="R14" s="508">
        <v>7043</v>
      </c>
      <c r="S14" s="509"/>
      <c r="T14" s="509"/>
      <c r="U14" s="509"/>
      <c r="V14" s="510"/>
      <c r="W14" s="375"/>
      <c r="X14" s="332"/>
      <c r="Y14" s="332"/>
      <c r="Z14" s="332"/>
      <c r="AA14" s="332"/>
      <c r="AB14" s="333"/>
      <c r="AC14" s="498">
        <v>21.7</v>
      </c>
      <c r="AD14" s="499"/>
      <c r="AE14" s="499"/>
      <c r="AF14" s="499"/>
      <c r="AG14" s="500"/>
      <c r="AH14" s="498">
        <v>22.2</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219</v>
      </c>
      <c r="CE14" s="460"/>
      <c r="CF14" s="460"/>
      <c r="CG14" s="460"/>
      <c r="CH14" s="460"/>
      <c r="CI14" s="460"/>
      <c r="CJ14" s="460"/>
      <c r="CK14" s="460"/>
      <c r="CL14" s="460"/>
      <c r="CM14" s="460"/>
      <c r="CN14" s="460"/>
      <c r="CO14" s="460"/>
      <c r="CP14" s="460"/>
      <c r="CQ14" s="460"/>
      <c r="CR14" s="460"/>
      <c r="CS14" s="461"/>
      <c r="CT14" s="502">
        <v>27.5</v>
      </c>
      <c r="CU14" s="503"/>
      <c r="CV14" s="503"/>
      <c r="CW14" s="503"/>
      <c r="CX14" s="503"/>
      <c r="CY14" s="503"/>
      <c r="CZ14" s="503"/>
      <c r="DA14" s="504"/>
      <c r="DB14" s="502">
        <v>34.700000000000003</v>
      </c>
      <c r="DC14" s="503"/>
      <c r="DD14" s="503"/>
      <c r="DE14" s="503"/>
      <c r="DF14" s="503"/>
      <c r="DG14" s="503"/>
      <c r="DH14" s="503"/>
      <c r="DI14" s="504"/>
    </row>
    <row r="15" spans="1:119" ht="18.75" customHeight="1" x14ac:dyDescent="0.2">
      <c r="A15" s="2"/>
      <c r="B15" s="405"/>
      <c r="C15" s="406"/>
      <c r="D15" s="406"/>
      <c r="E15" s="406"/>
      <c r="F15" s="406"/>
      <c r="G15" s="406"/>
      <c r="H15" s="406"/>
      <c r="I15" s="406"/>
      <c r="J15" s="406"/>
      <c r="K15" s="407"/>
      <c r="L15" s="14"/>
      <c r="M15" s="505" t="s">
        <v>209</v>
      </c>
      <c r="N15" s="506"/>
      <c r="O15" s="506"/>
      <c r="P15" s="506"/>
      <c r="Q15" s="507"/>
      <c r="R15" s="508">
        <v>7024</v>
      </c>
      <c r="S15" s="509"/>
      <c r="T15" s="509"/>
      <c r="U15" s="509"/>
      <c r="V15" s="510"/>
      <c r="W15" s="387" t="s">
        <v>7</v>
      </c>
      <c r="X15" s="329"/>
      <c r="Y15" s="329"/>
      <c r="Z15" s="329"/>
      <c r="AA15" s="329"/>
      <c r="AB15" s="330"/>
      <c r="AC15" s="446">
        <v>781</v>
      </c>
      <c r="AD15" s="447"/>
      <c r="AE15" s="447"/>
      <c r="AF15" s="447"/>
      <c r="AG15" s="448"/>
      <c r="AH15" s="446">
        <v>868</v>
      </c>
      <c r="AI15" s="447"/>
      <c r="AJ15" s="447"/>
      <c r="AK15" s="447"/>
      <c r="AL15" s="449"/>
      <c r="AM15" s="482"/>
      <c r="AN15" s="444"/>
      <c r="AO15" s="444"/>
      <c r="AP15" s="444"/>
      <c r="AQ15" s="444"/>
      <c r="AR15" s="444"/>
      <c r="AS15" s="444"/>
      <c r="AT15" s="445"/>
      <c r="AU15" s="483"/>
      <c r="AV15" s="484"/>
      <c r="AW15" s="484"/>
      <c r="AX15" s="484"/>
      <c r="AY15" s="456" t="s">
        <v>222</v>
      </c>
      <c r="AZ15" s="457"/>
      <c r="BA15" s="457"/>
      <c r="BB15" s="457"/>
      <c r="BC15" s="457"/>
      <c r="BD15" s="457"/>
      <c r="BE15" s="457"/>
      <c r="BF15" s="457"/>
      <c r="BG15" s="457"/>
      <c r="BH15" s="457"/>
      <c r="BI15" s="457"/>
      <c r="BJ15" s="457"/>
      <c r="BK15" s="457"/>
      <c r="BL15" s="457"/>
      <c r="BM15" s="458"/>
      <c r="BN15" s="440">
        <v>729179</v>
      </c>
      <c r="BO15" s="441"/>
      <c r="BP15" s="441"/>
      <c r="BQ15" s="441"/>
      <c r="BR15" s="441"/>
      <c r="BS15" s="441"/>
      <c r="BT15" s="441"/>
      <c r="BU15" s="442"/>
      <c r="BV15" s="440">
        <v>710262</v>
      </c>
      <c r="BW15" s="441"/>
      <c r="BX15" s="441"/>
      <c r="BY15" s="441"/>
      <c r="BZ15" s="441"/>
      <c r="CA15" s="441"/>
      <c r="CB15" s="441"/>
      <c r="CC15" s="442"/>
      <c r="CD15" s="511" t="s">
        <v>210</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2">
      <c r="A16" s="2"/>
      <c r="B16" s="405"/>
      <c r="C16" s="406"/>
      <c r="D16" s="406"/>
      <c r="E16" s="406"/>
      <c r="F16" s="406"/>
      <c r="G16" s="406"/>
      <c r="H16" s="406"/>
      <c r="I16" s="406"/>
      <c r="J16" s="406"/>
      <c r="K16" s="407"/>
      <c r="L16" s="495" t="s">
        <v>224</v>
      </c>
      <c r="M16" s="496"/>
      <c r="N16" s="496"/>
      <c r="O16" s="496"/>
      <c r="P16" s="496"/>
      <c r="Q16" s="497"/>
      <c r="R16" s="492" t="s">
        <v>226</v>
      </c>
      <c r="S16" s="493"/>
      <c r="T16" s="493"/>
      <c r="U16" s="493"/>
      <c r="V16" s="494"/>
      <c r="W16" s="375"/>
      <c r="X16" s="332"/>
      <c r="Y16" s="332"/>
      <c r="Z16" s="332"/>
      <c r="AA16" s="332"/>
      <c r="AB16" s="333"/>
      <c r="AC16" s="498">
        <v>22.9</v>
      </c>
      <c r="AD16" s="499"/>
      <c r="AE16" s="499"/>
      <c r="AF16" s="499"/>
      <c r="AG16" s="500"/>
      <c r="AH16" s="498">
        <v>23.6</v>
      </c>
      <c r="AI16" s="499"/>
      <c r="AJ16" s="499"/>
      <c r="AK16" s="499"/>
      <c r="AL16" s="501"/>
      <c r="AM16" s="482"/>
      <c r="AN16" s="444"/>
      <c r="AO16" s="444"/>
      <c r="AP16" s="444"/>
      <c r="AQ16" s="444"/>
      <c r="AR16" s="444"/>
      <c r="AS16" s="444"/>
      <c r="AT16" s="445"/>
      <c r="AU16" s="483"/>
      <c r="AV16" s="484"/>
      <c r="AW16" s="484"/>
      <c r="AX16" s="484"/>
      <c r="AY16" s="450" t="s">
        <v>111</v>
      </c>
      <c r="AZ16" s="451"/>
      <c r="BA16" s="451"/>
      <c r="BB16" s="451"/>
      <c r="BC16" s="451"/>
      <c r="BD16" s="451"/>
      <c r="BE16" s="451"/>
      <c r="BF16" s="451"/>
      <c r="BG16" s="451"/>
      <c r="BH16" s="451"/>
      <c r="BI16" s="451"/>
      <c r="BJ16" s="451"/>
      <c r="BK16" s="451"/>
      <c r="BL16" s="451"/>
      <c r="BM16" s="452"/>
      <c r="BN16" s="453">
        <v>2615590</v>
      </c>
      <c r="BO16" s="454"/>
      <c r="BP16" s="454"/>
      <c r="BQ16" s="454"/>
      <c r="BR16" s="454"/>
      <c r="BS16" s="454"/>
      <c r="BT16" s="454"/>
      <c r="BU16" s="455"/>
      <c r="BV16" s="453">
        <v>2603277</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2">
      <c r="A17" s="2"/>
      <c r="B17" s="408"/>
      <c r="C17" s="409"/>
      <c r="D17" s="409"/>
      <c r="E17" s="409"/>
      <c r="F17" s="409"/>
      <c r="G17" s="409"/>
      <c r="H17" s="409"/>
      <c r="I17" s="409"/>
      <c r="J17" s="409"/>
      <c r="K17" s="410"/>
      <c r="L17" s="15"/>
      <c r="M17" s="489" t="s">
        <v>106</v>
      </c>
      <c r="N17" s="490"/>
      <c r="O17" s="490"/>
      <c r="P17" s="490"/>
      <c r="Q17" s="491"/>
      <c r="R17" s="492" t="s">
        <v>228</v>
      </c>
      <c r="S17" s="493"/>
      <c r="T17" s="493"/>
      <c r="U17" s="493"/>
      <c r="V17" s="494"/>
      <c r="W17" s="387" t="s">
        <v>98</v>
      </c>
      <c r="X17" s="329"/>
      <c r="Y17" s="329"/>
      <c r="Z17" s="329"/>
      <c r="AA17" s="329"/>
      <c r="AB17" s="330"/>
      <c r="AC17" s="446">
        <v>1888</v>
      </c>
      <c r="AD17" s="447"/>
      <c r="AE17" s="447"/>
      <c r="AF17" s="447"/>
      <c r="AG17" s="448"/>
      <c r="AH17" s="446">
        <v>1997</v>
      </c>
      <c r="AI17" s="447"/>
      <c r="AJ17" s="447"/>
      <c r="AK17" s="447"/>
      <c r="AL17" s="449"/>
      <c r="AM17" s="482"/>
      <c r="AN17" s="444"/>
      <c r="AO17" s="444"/>
      <c r="AP17" s="444"/>
      <c r="AQ17" s="444"/>
      <c r="AR17" s="444"/>
      <c r="AS17" s="444"/>
      <c r="AT17" s="445"/>
      <c r="AU17" s="483"/>
      <c r="AV17" s="484"/>
      <c r="AW17" s="484"/>
      <c r="AX17" s="484"/>
      <c r="AY17" s="450" t="s">
        <v>229</v>
      </c>
      <c r="AZ17" s="451"/>
      <c r="BA17" s="451"/>
      <c r="BB17" s="451"/>
      <c r="BC17" s="451"/>
      <c r="BD17" s="451"/>
      <c r="BE17" s="451"/>
      <c r="BF17" s="451"/>
      <c r="BG17" s="451"/>
      <c r="BH17" s="451"/>
      <c r="BI17" s="451"/>
      <c r="BJ17" s="451"/>
      <c r="BK17" s="451"/>
      <c r="BL17" s="451"/>
      <c r="BM17" s="452"/>
      <c r="BN17" s="453">
        <v>898546</v>
      </c>
      <c r="BO17" s="454"/>
      <c r="BP17" s="454"/>
      <c r="BQ17" s="454"/>
      <c r="BR17" s="454"/>
      <c r="BS17" s="454"/>
      <c r="BT17" s="454"/>
      <c r="BU17" s="455"/>
      <c r="BV17" s="453">
        <v>878558</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2">
      <c r="A18" s="2"/>
      <c r="B18" s="469" t="s">
        <v>230</v>
      </c>
      <c r="C18" s="401"/>
      <c r="D18" s="401"/>
      <c r="E18" s="470"/>
      <c r="F18" s="470"/>
      <c r="G18" s="470"/>
      <c r="H18" s="470"/>
      <c r="I18" s="470"/>
      <c r="J18" s="470"/>
      <c r="K18" s="470"/>
      <c r="L18" s="485">
        <v>95.19</v>
      </c>
      <c r="M18" s="485"/>
      <c r="N18" s="485"/>
      <c r="O18" s="485"/>
      <c r="P18" s="485"/>
      <c r="Q18" s="485"/>
      <c r="R18" s="486"/>
      <c r="S18" s="486"/>
      <c r="T18" s="486"/>
      <c r="U18" s="486"/>
      <c r="V18" s="487"/>
      <c r="W18" s="388"/>
      <c r="X18" s="389"/>
      <c r="Y18" s="389"/>
      <c r="Z18" s="389"/>
      <c r="AA18" s="389"/>
      <c r="AB18" s="382"/>
      <c r="AC18" s="425">
        <v>55.4</v>
      </c>
      <c r="AD18" s="426"/>
      <c r="AE18" s="426"/>
      <c r="AF18" s="426"/>
      <c r="AG18" s="488"/>
      <c r="AH18" s="425">
        <v>54.2</v>
      </c>
      <c r="AI18" s="426"/>
      <c r="AJ18" s="426"/>
      <c r="AK18" s="426"/>
      <c r="AL18" s="427"/>
      <c r="AM18" s="482"/>
      <c r="AN18" s="444"/>
      <c r="AO18" s="444"/>
      <c r="AP18" s="444"/>
      <c r="AQ18" s="444"/>
      <c r="AR18" s="444"/>
      <c r="AS18" s="444"/>
      <c r="AT18" s="445"/>
      <c r="AU18" s="483"/>
      <c r="AV18" s="484"/>
      <c r="AW18" s="484"/>
      <c r="AX18" s="484"/>
      <c r="AY18" s="450" t="s">
        <v>231</v>
      </c>
      <c r="AZ18" s="451"/>
      <c r="BA18" s="451"/>
      <c r="BB18" s="451"/>
      <c r="BC18" s="451"/>
      <c r="BD18" s="451"/>
      <c r="BE18" s="451"/>
      <c r="BF18" s="451"/>
      <c r="BG18" s="451"/>
      <c r="BH18" s="451"/>
      <c r="BI18" s="451"/>
      <c r="BJ18" s="451"/>
      <c r="BK18" s="451"/>
      <c r="BL18" s="451"/>
      <c r="BM18" s="452"/>
      <c r="BN18" s="453">
        <v>2560835</v>
      </c>
      <c r="BO18" s="454"/>
      <c r="BP18" s="454"/>
      <c r="BQ18" s="454"/>
      <c r="BR18" s="454"/>
      <c r="BS18" s="454"/>
      <c r="BT18" s="454"/>
      <c r="BU18" s="455"/>
      <c r="BV18" s="453">
        <v>2568490</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2">
      <c r="A19" s="2"/>
      <c r="B19" s="469" t="s">
        <v>56</v>
      </c>
      <c r="C19" s="401"/>
      <c r="D19" s="401"/>
      <c r="E19" s="470"/>
      <c r="F19" s="470"/>
      <c r="G19" s="470"/>
      <c r="H19" s="470"/>
      <c r="I19" s="470"/>
      <c r="J19" s="470"/>
      <c r="K19" s="470"/>
      <c r="L19" s="471">
        <v>73</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131</v>
      </c>
      <c r="AZ19" s="451"/>
      <c r="BA19" s="451"/>
      <c r="BB19" s="451"/>
      <c r="BC19" s="451"/>
      <c r="BD19" s="451"/>
      <c r="BE19" s="451"/>
      <c r="BF19" s="451"/>
      <c r="BG19" s="451"/>
      <c r="BH19" s="451"/>
      <c r="BI19" s="451"/>
      <c r="BJ19" s="451"/>
      <c r="BK19" s="451"/>
      <c r="BL19" s="451"/>
      <c r="BM19" s="452"/>
      <c r="BN19" s="453">
        <v>3414784</v>
      </c>
      <c r="BO19" s="454"/>
      <c r="BP19" s="454"/>
      <c r="BQ19" s="454"/>
      <c r="BR19" s="454"/>
      <c r="BS19" s="454"/>
      <c r="BT19" s="454"/>
      <c r="BU19" s="455"/>
      <c r="BV19" s="453">
        <v>3637110</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2">
      <c r="A20" s="2"/>
      <c r="B20" s="469" t="s">
        <v>232</v>
      </c>
      <c r="C20" s="401"/>
      <c r="D20" s="401"/>
      <c r="E20" s="470"/>
      <c r="F20" s="470"/>
      <c r="G20" s="470"/>
      <c r="H20" s="470"/>
      <c r="I20" s="470"/>
      <c r="J20" s="470"/>
      <c r="K20" s="470"/>
      <c r="L20" s="471">
        <v>2857</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2">
      <c r="A21" s="2"/>
      <c r="B21" s="466" t="s">
        <v>143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2">
      <c r="A22" s="2"/>
      <c r="B22" s="435" t="s">
        <v>234</v>
      </c>
      <c r="C22" s="349"/>
      <c r="D22" s="350"/>
      <c r="E22" s="328" t="s">
        <v>5</v>
      </c>
      <c r="F22" s="329"/>
      <c r="G22" s="329"/>
      <c r="H22" s="329"/>
      <c r="I22" s="329"/>
      <c r="J22" s="329"/>
      <c r="K22" s="330"/>
      <c r="L22" s="328" t="s">
        <v>236</v>
      </c>
      <c r="M22" s="329"/>
      <c r="N22" s="329"/>
      <c r="O22" s="329"/>
      <c r="P22" s="330"/>
      <c r="Q22" s="334" t="s">
        <v>237</v>
      </c>
      <c r="R22" s="335"/>
      <c r="S22" s="335"/>
      <c r="T22" s="335"/>
      <c r="U22" s="335"/>
      <c r="V22" s="336"/>
      <c r="W22" s="348" t="s">
        <v>54</v>
      </c>
      <c r="X22" s="349"/>
      <c r="Y22" s="350"/>
      <c r="Z22" s="328" t="s">
        <v>5</v>
      </c>
      <c r="AA22" s="329"/>
      <c r="AB22" s="329"/>
      <c r="AC22" s="329"/>
      <c r="AD22" s="329"/>
      <c r="AE22" s="329"/>
      <c r="AF22" s="329"/>
      <c r="AG22" s="330"/>
      <c r="AH22" s="340" t="s">
        <v>181</v>
      </c>
      <c r="AI22" s="329"/>
      <c r="AJ22" s="329"/>
      <c r="AK22" s="329"/>
      <c r="AL22" s="330"/>
      <c r="AM22" s="340" t="s">
        <v>239</v>
      </c>
      <c r="AN22" s="341"/>
      <c r="AO22" s="341"/>
      <c r="AP22" s="341"/>
      <c r="AQ22" s="341"/>
      <c r="AR22" s="342"/>
      <c r="AS22" s="334" t="s">
        <v>237</v>
      </c>
      <c r="AT22" s="335"/>
      <c r="AU22" s="335"/>
      <c r="AV22" s="335"/>
      <c r="AW22" s="335"/>
      <c r="AX22" s="346"/>
      <c r="AY22" s="456" t="s">
        <v>240</v>
      </c>
      <c r="AZ22" s="457"/>
      <c r="BA22" s="457"/>
      <c r="BB22" s="457"/>
      <c r="BC22" s="457"/>
      <c r="BD22" s="457"/>
      <c r="BE22" s="457"/>
      <c r="BF22" s="457"/>
      <c r="BG22" s="457"/>
      <c r="BH22" s="457"/>
      <c r="BI22" s="457"/>
      <c r="BJ22" s="457"/>
      <c r="BK22" s="457"/>
      <c r="BL22" s="457"/>
      <c r="BM22" s="458"/>
      <c r="BN22" s="440">
        <v>4018765</v>
      </c>
      <c r="BO22" s="441"/>
      <c r="BP22" s="441"/>
      <c r="BQ22" s="441"/>
      <c r="BR22" s="441"/>
      <c r="BS22" s="441"/>
      <c r="BT22" s="441"/>
      <c r="BU22" s="442"/>
      <c r="BV22" s="440">
        <v>4224952</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2">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243</v>
      </c>
      <c r="AZ23" s="451"/>
      <c r="BA23" s="451"/>
      <c r="BB23" s="451"/>
      <c r="BC23" s="451"/>
      <c r="BD23" s="451"/>
      <c r="BE23" s="451"/>
      <c r="BF23" s="451"/>
      <c r="BG23" s="451"/>
      <c r="BH23" s="451"/>
      <c r="BI23" s="451"/>
      <c r="BJ23" s="451"/>
      <c r="BK23" s="451"/>
      <c r="BL23" s="451"/>
      <c r="BM23" s="452"/>
      <c r="BN23" s="453">
        <v>3732200</v>
      </c>
      <c r="BO23" s="454"/>
      <c r="BP23" s="454"/>
      <c r="BQ23" s="454"/>
      <c r="BR23" s="454"/>
      <c r="BS23" s="454"/>
      <c r="BT23" s="454"/>
      <c r="BU23" s="455"/>
      <c r="BV23" s="453">
        <v>3937453</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2">
      <c r="A24" s="2"/>
      <c r="B24" s="436"/>
      <c r="C24" s="352"/>
      <c r="D24" s="353"/>
      <c r="E24" s="443" t="s">
        <v>245</v>
      </c>
      <c r="F24" s="444"/>
      <c r="G24" s="444"/>
      <c r="H24" s="444"/>
      <c r="I24" s="444"/>
      <c r="J24" s="444"/>
      <c r="K24" s="445"/>
      <c r="L24" s="446">
        <v>1</v>
      </c>
      <c r="M24" s="447"/>
      <c r="N24" s="447"/>
      <c r="O24" s="447"/>
      <c r="P24" s="448"/>
      <c r="Q24" s="446">
        <v>6450</v>
      </c>
      <c r="R24" s="447"/>
      <c r="S24" s="447"/>
      <c r="T24" s="447"/>
      <c r="U24" s="447"/>
      <c r="V24" s="448"/>
      <c r="W24" s="351"/>
      <c r="X24" s="352"/>
      <c r="Y24" s="353"/>
      <c r="Z24" s="443" t="s">
        <v>227</v>
      </c>
      <c r="AA24" s="444"/>
      <c r="AB24" s="444"/>
      <c r="AC24" s="444"/>
      <c r="AD24" s="444"/>
      <c r="AE24" s="444"/>
      <c r="AF24" s="444"/>
      <c r="AG24" s="445"/>
      <c r="AH24" s="446">
        <v>86</v>
      </c>
      <c r="AI24" s="447"/>
      <c r="AJ24" s="447"/>
      <c r="AK24" s="447"/>
      <c r="AL24" s="448"/>
      <c r="AM24" s="446">
        <v>250776</v>
      </c>
      <c r="AN24" s="447"/>
      <c r="AO24" s="447"/>
      <c r="AP24" s="447"/>
      <c r="AQ24" s="447"/>
      <c r="AR24" s="448"/>
      <c r="AS24" s="446">
        <v>2916</v>
      </c>
      <c r="AT24" s="447"/>
      <c r="AU24" s="447"/>
      <c r="AV24" s="447"/>
      <c r="AW24" s="447"/>
      <c r="AX24" s="449"/>
      <c r="AY24" s="428" t="s">
        <v>247</v>
      </c>
      <c r="AZ24" s="429"/>
      <c r="BA24" s="429"/>
      <c r="BB24" s="429"/>
      <c r="BC24" s="429"/>
      <c r="BD24" s="429"/>
      <c r="BE24" s="429"/>
      <c r="BF24" s="429"/>
      <c r="BG24" s="429"/>
      <c r="BH24" s="429"/>
      <c r="BI24" s="429"/>
      <c r="BJ24" s="429"/>
      <c r="BK24" s="429"/>
      <c r="BL24" s="429"/>
      <c r="BM24" s="430"/>
      <c r="BN24" s="453">
        <v>2781527</v>
      </c>
      <c r="BO24" s="454"/>
      <c r="BP24" s="454"/>
      <c r="BQ24" s="454"/>
      <c r="BR24" s="454"/>
      <c r="BS24" s="454"/>
      <c r="BT24" s="454"/>
      <c r="BU24" s="455"/>
      <c r="BV24" s="453">
        <v>2830282</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2">
      <c r="A25" s="2"/>
      <c r="B25" s="436"/>
      <c r="C25" s="352"/>
      <c r="D25" s="353"/>
      <c r="E25" s="443" t="s">
        <v>249</v>
      </c>
      <c r="F25" s="444"/>
      <c r="G25" s="444"/>
      <c r="H25" s="444"/>
      <c r="I25" s="444"/>
      <c r="J25" s="444"/>
      <c r="K25" s="445"/>
      <c r="L25" s="446">
        <v>1</v>
      </c>
      <c r="M25" s="447"/>
      <c r="N25" s="447"/>
      <c r="O25" s="447"/>
      <c r="P25" s="448"/>
      <c r="Q25" s="446">
        <v>5160</v>
      </c>
      <c r="R25" s="447"/>
      <c r="S25" s="447"/>
      <c r="T25" s="447"/>
      <c r="U25" s="447"/>
      <c r="V25" s="448"/>
      <c r="W25" s="351"/>
      <c r="X25" s="352"/>
      <c r="Y25" s="353"/>
      <c r="Z25" s="443" t="s">
        <v>252</v>
      </c>
      <c r="AA25" s="444"/>
      <c r="AB25" s="444"/>
      <c r="AC25" s="444"/>
      <c r="AD25" s="444"/>
      <c r="AE25" s="444"/>
      <c r="AF25" s="444"/>
      <c r="AG25" s="445"/>
      <c r="AH25" s="446" t="s">
        <v>198</v>
      </c>
      <c r="AI25" s="447"/>
      <c r="AJ25" s="447"/>
      <c r="AK25" s="447"/>
      <c r="AL25" s="448"/>
      <c r="AM25" s="446" t="s">
        <v>198</v>
      </c>
      <c r="AN25" s="447"/>
      <c r="AO25" s="447"/>
      <c r="AP25" s="447"/>
      <c r="AQ25" s="447"/>
      <c r="AR25" s="448"/>
      <c r="AS25" s="446" t="s">
        <v>198</v>
      </c>
      <c r="AT25" s="447"/>
      <c r="AU25" s="447"/>
      <c r="AV25" s="447"/>
      <c r="AW25" s="447"/>
      <c r="AX25" s="449"/>
      <c r="AY25" s="456" t="s">
        <v>37</v>
      </c>
      <c r="AZ25" s="457"/>
      <c r="BA25" s="457"/>
      <c r="BB25" s="457"/>
      <c r="BC25" s="457"/>
      <c r="BD25" s="457"/>
      <c r="BE25" s="457"/>
      <c r="BF25" s="457"/>
      <c r="BG25" s="457"/>
      <c r="BH25" s="457"/>
      <c r="BI25" s="457"/>
      <c r="BJ25" s="457"/>
      <c r="BK25" s="457"/>
      <c r="BL25" s="457"/>
      <c r="BM25" s="458"/>
      <c r="BN25" s="440">
        <v>114123</v>
      </c>
      <c r="BO25" s="441"/>
      <c r="BP25" s="441"/>
      <c r="BQ25" s="441"/>
      <c r="BR25" s="441"/>
      <c r="BS25" s="441"/>
      <c r="BT25" s="441"/>
      <c r="BU25" s="442"/>
      <c r="BV25" s="440">
        <v>156194</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2">
      <c r="A26" s="2"/>
      <c r="B26" s="436"/>
      <c r="C26" s="352"/>
      <c r="D26" s="353"/>
      <c r="E26" s="443" t="s">
        <v>253</v>
      </c>
      <c r="F26" s="444"/>
      <c r="G26" s="444"/>
      <c r="H26" s="444"/>
      <c r="I26" s="444"/>
      <c r="J26" s="444"/>
      <c r="K26" s="445"/>
      <c r="L26" s="446">
        <v>1</v>
      </c>
      <c r="M26" s="447"/>
      <c r="N26" s="447"/>
      <c r="O26" s="447"/>
      <c r="P26" s="448"/>
      <c r="Q26" s="446">
        <v>4960</v>
      </c>
      <c r="R26" s="447"/>
      <c r="S26" s="447"/>
      <c r="T26" s="447"/>
      <c r="U26" s="447"/>
      <c r="V26" s="448"/>
      <c r="W26" s="351"/>
      <c r="X26" s="352"/>
      <c r="Y26" s="353"/>
      <c r="Z26" s="443" t="s">
        <v>254</v>
      </c>
      <c r="AA26" s="462"/>
      <c r="AB26" s="462"/>
      <c r="AC26" s="462"/>
      <c r="AD26" s="462"/>
      <c r="AE26" s="462"/>
      <c r="AF26" s="462"/>
      <c r="AG26" s="463"/>
      <c r="AH26" s="446" t="s">
        <v>198</v>
      </c>
      <c r="AI26" s="447"/>
      <c r="AJ26" s="447"/>
      <c r="AK26" s="447"/>
      <c r="AL26" s="448"/>
      <c r="AM26" s="446" t="s">
        <v>198</v>
      </c>
      <c r="AN26" s="447"/>
      <c r="AO26" s="447"/>
      <c r="AP26" s="447"/>
      <c r="AQ26" s="447"/>
      <c r="AR26" s="448"/>
      <c r="AS26" s="446" t="s">
        <v>198</v>
      </c>
      <c r="AT26" s="447"/>
      <c r="AU26" s="447"/>
      <c r="AV26" s="447"/>
      <c r="AW26" s="447"/>
      <c r="AX26" s="449"/>
      <c r="AY26" s="464" t="s">
        <v>255</v>
      </c>
      <c r="AZ26" s="415"/>
      <c r="BA26" s="415"/>
      <c r="BB26" s="415"/>
      <c r="BC26" s="415"/>
      <c r="BD26" s="415"/>
      <c r="BE26" s="415"/>
      <c r="BF26" s="415"/>
      <c r="BG26" s="415"/>
      <c r="BH26" s="415"/>
      <c r="BI26" s="415"/>
      <c r="BJ26" s="415"/>
      <c r="BK26" s="415"/>
      <c r="BL26" s="415"/>
      <c r="BM26" s="465"/>
      <c r="BN26" s="453" t="s">
        <v>198</v>
      </c>
      <c r="BO26" s="454"/>
      <c r="BP26" s="454"/>
      <c r="BQ26" s="454"/>
      <c r="BR26" s="454"/>
      <c r="BS26" s="454"/>
      <c r="BT26" s="454"/>
      <c r="BU26" s="455"/>
      <c r="BV26" s="453" t="s">
        <v>198</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2">
      <c r="A27" s="2"/>
      <c r="B27" s="436"/>
      <c r="C27" s="352"/>
      <c r="D27" s="353"/>
      <c r="E27" s="443" t="s">
        <v>256</v>
      </c>
      <c r="F27" s="444"/>
      <c r="G27" s="444"/>
      <c r="H27" s="444"/>
      <c r="I27" s="444"/>
      <c r="J27" s="444"/>
      <c r="K27" s="445"/>
      <c r="L27" s="446">
        <v>1</v>
      </c>
      <c r="M27" s="447"/>
      <c r="N27" s="447"/>
      <c r="O27" s="447"/>
      <c r="P27" s="448"/>
      <c r="Q27" s="446">
        <v>2780</v>
      </c>
      <c r="R27" s="447"/>
      <c r="S27" s="447"/>
      <c r="T27" s="447"/>
      <c r="U27" s="447"/>
      <c r="V27" s="448"/>
      <c r="W27" s="351"/>
      <c r="X27" s="352"/>
      <c r="Y27" s="353"/>
      <c r="Z27" s="443" t="s">
        <v>257</v>
      </c>
      <c r="AA27" s="444"/>
      <c r="AB27" s="444"/>
      <c r="AC27" s="444"/>
      <c r="AD27" s="444"/>
      <c r="AE27" s="444"/>
      <c r="AF27" s="444"/>
      <c r="AG27" s="445"/>
      <c r="AH27" s="446">
        <v>1</v>
      </c>
      <c r="AI27" s="447"/>
      <c r="AJ27" s="447"/>
      <c r="AK27" s="447"/>
      <c r="AL27" s="448"/>
      <c r="AM27" s="446" t="s">
        <v>260</v>
      </c>
      <c r="AN27" s="447"/>
      <c r="AO27" s="447"/>
      <c r="AP27" s="447"/>
      <c r="AQ27" s="447"/>
      <c r="AR27" s="448"/>
      <c r="AS27" s="446" t="s">
        <v>260</v>
      </c>
      <c r="AT27" s="447"/>
      <c r="AU27" s="447"/>
      <c r="AV27" s="447"/>
      <c r="AW27" s="447"/>
      <c r="AX27" s="449"/>
      <c r="AY27" s="459" t="s">
        <v>263</v>
      </c>
      <c r="AZ27" s="460"/>
      <c r="BA27" s="460"/>
      <c r="BB27" s="460"/>
      <c r="BC27" s="460"/>
      <c r="BD27" s="460"/>
      <c r="BE27" s="460"/>
      <c r="BF27" s="460"/>
      <c r="BG27" s="460"/>
      <c r="BH27" s="460"/>
      <c r="BI27" s="460"/>
      <c r="BJ27" s="460"/>
      <c r="BK27" s="460"/>
      <c r="BL27" s="460"/>
      <c r="BM27" s="461"/>
      <c r="BN27" s="431">
        <v>113664</v>
      </c>
      <c r="BO27" s="432"/>
      <c r="BP27" s="432"/>
      <c r="BQ27" s="432"/>
      <c r="BR27" s="432"/>
      <c r="BS27" s="432"/>
      <c r="BT27" s="432"/>
      <c r="BU27" s="433"/>
      <c r="BV27" s="431">
        <v>113664</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2">
      <c r="A28" s="2"/>
      <c r="B28" s="436"/>
      <c r="C28" s="352"/>
      <c r="D28" s="353"/>
      <c r="E28" s="443" t="s">
        <v>265</v>
      </c>
      <c r="F28" s="444"/>
      <c r="G28" s="444"/>
      <c r="H28" s="444"/>
      <c r="I28" s="444"/>
      <c r="J28" s="444"/>
      <c r="K28" s="445"/>
      <c r="L28" s="446">
        <v>1</v>
      </c>
      <c r="M28" s="447"/>
      <c r="N28" s="447"/>
      <c r="O28" s="447"/>
      <c r="P28" s="448"/>
      <c r="Q28" s="446">
        <v>2090</v>
      </c>
      <c r="R28" s="447"/>
      <c r="S28" s="447"/>
      <c r="T28" s="447"/>
      <c r="U28" s="447"/>
      <c r="V28" s="448"/>
      <c r="W28" s="351"/>
      <c r="X28" s="352"/>
      <c r="Y28" s="353"/>
      <c r="Z28" s="443" t="s">
        <v>35</v>
      </c>
      <c r="AA28" s="444"/>
      <c r="AB28" s="444"/>
      <c r="AC28" s="444"/>
      <c r="AD28" s="444"/>
      <c r="AE28" s="444"/>
      <c r="AF28" s="444"/>
      <c r="AG28" s="445"/>
      <c r="AH28" s="446" t="s">
        <v>198</v>
      </c>
      <c r="AI28" s="447"/>
      <c r="AJ28" s="447"/>
      <c r="AK28" s="447"/>
      <c r="AL28" s="448"/>
      <c r="AM28" s="446" t="s">
        <v>198</v>
      </c>
      <c r="AN28" s="447"/>
      <c r="AO28" s="447"/>
      <c r="AP28" s="447"/>
      <c r="AQ28" s="447"/>
      <c r="AR28" s="448"/>
      <c r="AS28" s="446" t="s">
        <v>198</v>
      </c>
      <c r="AT28" s="447"/>
      <c r="AU28" s="447"/>
      <c r="AV28" s="447"/>
      <c r="AW28" s="447"/>
      <c r="AX28" s="449"/>
      <c r="AY28" s="319" t="s">
        <v>266</v>
      </c>
      <c r="AZ28" s="320"/>
      <c r="BA28" s="320"/>
      <c r="BB28" s="321"/>
      <c r="BC28" s="456" t="s">
        <v>105</v>
      </c>
      <c r="BD28" s="457"/>
      <c r="BE28" s="457"/>
      <c r="BF28" s="457"/>
      <c r="BG28" s="457"/>
      <c r="BH28" s="457"/>
      <c r="BI28" s="457"/>
      <c r="BJ28" s="457"/>
      <c r="BK28" s="457"/>
      <c r="BL28" s="457"/>
      <c r="BM28" s="458"/>
      <c r="BN28" s="440">
        <v>729625</v>
      </c>
      <c r="BO28" s="441"/>
      <c r="BP28" s="441"/>
      <c r="BQ28" s="441"/>
      <c r="BR28" s="441"/>
      <c r="BS28" s="441"/>
      <c r="BT28" s="441"/>
      <c r="BU28" s="442"/>
      <c r="BV28" s="440">
        <v>627968</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2">
      <c r="A29" s="2"/>
      <c r="B29" s="436"/>
      <c r="C29" s="352"/>
      <c r="D29" s="353"/>
      <c r="E29" s="443" t="s">
        <v>269</v>
      </c>
      <c r="F29" s="444"/>
      <c r="G29" s="444"/>
      <c r="H29" s="444"/>
      <c r="I29" s="444"/>
      <c r="J29" s="444"/>
      <c r="K29" s="445"/>
      <c r="L29" s="446">
        <v>8</v>
      </c>
      <c r="M29" s="447"/>
      <c r="N29" s="447"/>
      <c r="O29" s="447"/>
      <c r="P29" s="448"/>
      <c r="Q29" s="446">
        <v>2010</v>
      </c>
      <c r="R29" s="447"/>
      <c r="S29" s="447"/>
      <c r="T29" s="447"/>
      <c r="U29" s="447"/>
      <c r="V29" s="448"/>
      <c r="W29" s="354"/>
      <c r="X29" s="355"/>
      <c r="Y29" s="356"/>
      <c r="Z29" s="443" t="s">
        <v>271</v>
      </c>
      <c r="AA29" s="444"/>
      <c r="AB29" s="444"/>
      <c r="AC29" s="444"/>
      <c r="AD29" s="444"/>
      <c r="AE29" s="444"/>
      <c r="AF29" s="444"/>
      <c r="AG29" s="445"/>
      <c r="AH29" s="446">
        <v>87</v>
      </c>
      <c r="AI29" s="447"/>
      <c r="AJ29" s="447"/>
      <c r="AK29" s="447"/>
      <c r="AL29" s="448"/>
      <c r="AM29" s="446">
        <v>254618</v>
      </c>
      <c r="AN29" s="447"/>
      <c r="AO29" s="447"/>
      <c r="AP29" s="447"/>
      <c r="AQ29" s="447"/>
      <c r="AR29" s="448"/>
      <c r="AS29" s="446">
        <v>2927</v>
      </c>
      <c r="AT29" s="447"/>
      <c r="AU29" s="447"/>
      <c r="AV29" s="447"/>
      <c r="AW29" s="447"/>
      <c r="AX29" s="449"/>
      <c r="AY29" s="322"/>
      <c r="AZ29" s="323"/>
      <c r="BA29" s="323"/>
      <c r="BB29" s="324"/>
      <c r="BC29" s="450" t="s">
        <v>272</v>
      </c>
      <c r="BD29" s="451"/>
      <c r="BE29" s="451"/>
      <c r="BF29" s="451"/>
      <c r="BG29" s="451"/>
      <c r="BH29" s="451"/>
      <c r="BI29" s="451"/>
      <c r="BJ29" s="451"/>
      <c r="BK29" s="451"/>
      <c r="BL29" s="451"/>
      <c r="BM29" s="452"/>
      <c r="BN29" s="453">
        <v>94509</v>
      </c>
      <c r="BO29" s="454"/>
      <c r="BP29" s="454"/>
      <c r="BQ29" s="454"/>
      <c r="BR29" s="454"/>
      <c r="BS29" s="454"/>
      <c r="BT29" s="454"/>
      <c r="BU29" s="455"/>
      <c r="BV29" s="453">
        <v>94483</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2">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274</v>
      </c>
      <c r="X30" s="423"/>
      <c r="Y30" s="423"/>
      <c r="Z30" s="423"/>
      <c r="AA30" s="423"/>
      <c r="AB30" s="423"/>
      <c r="AC30" s="423"/>
      <c r="AD30" s="423"/>
      <c r="AE30" s="423"/>
      <c r="AF30" s="423"/>
      <c r="AG30" s="424"/>
      <c r="AH30" s="425">
        <v>95.3</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72</v>
      </c>
      <c r="BD30" s="429"/>
      <c r="BE30" s="429"/>
      <c r="BF30" s="429"/>
      <c r="BG30" s="429"/>
      <c r="BH30" s="429"/>
      <c r="BI30" s="429"/>
      <c r="BJ30" s="429"/>
      <c r="BK30" s="429"/>
      <c r="BL30" s="429"/>
      <c r="BM30" s="430"/>
      <c r="BN30" s="431">
        <v>688962</v>
      </c>
      <c r="BO30" s="432"/>
      <c r="BP30" s="432"/>
      <c r="BQ30" s="432"/>
      <c r="BR30" s="432"/>
      <c r="BS30" s="432"/>
      <c r="BT30" s="432"/>
      <c r="BU30" s="433"/>
      <c r="BV30" s="431">
        <v>700629</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4" t="s">
        <v>186</v>
      </c>
      <c r="D32" s="434"/>
      <c r="E32" s="434"/>
      <c r="F32" s="434"/>
      <c r="G32" s="434"/>
      <c r="H32" s="434"/>
      <c r="I32" s="434"/>
      <c r="J32" s="434"/>
      <c r="K32" s="434"/>
      <c r="L32" s="434"/>
      <c r="M32" s="434"/>
      <c r="N32" s="434"/>
      <c r="O32" s="434"/>
      <c r="P32" s="434"/>
      <c r="Q32" s="434"/>
      <c r="R32" s="434"/>
      <c r="S32" s="434"/>
      <c r="U32" s="415" t="s">
        <v>96</v>
      </c>
      <c r="V32" s="415"/>
      <c r="W32" s="415"/>
      <c r="X32" s="415"/>
      <c r="Y32" s="415"/>
      <c r="Z32" s="415"/>
      <c r="AA32" s="415"/>
      <c r="AB32" s="415"/>
      <c r="AC32" s="415"/>
      <c r="AD32" s="415"/>
      <c r="AE32" s="415"/>
      <c r="AF32" s="415"/>
      <c r="AG32" s="415"/>
      <c r="AH32" s="415"/>
      <c r="AI32" s="415"/>
      <c r="AJ32" s="415"/>
      <c r="AK32" s="415"/>
      <c r="AM32" s="415" t="s">
        <v>276</v>
      </c>
      <c r="AN32" s="415"/>
      <c r="AO32" s="415"/>
      <c r="AP32" s="415"/>
      <c r="AQ32" s="415"/>
      <c r="AR32" s="415"/>
      <c r="AS32" s="415"/>
      <c r="AT32" s="415"/>
      <c r="AU32" s="415"/>
      <c r="AV32" s="415"/>
      <c r="AW32" s="415"/>
      <c r="AX32" s="415"/>
      <c r="AY32" s="415"/>
      <c r="AZ32" s="415"/>
      <c r="BA32" s="415"/>
      <c r="BB32" s="415"/>
      <c r="BC32" s="415"/>
      <c r="BE32" s="415" t="s">
        <v>277</v>
      </c>
      <c r="BF32" s="415"/>
      <c r="BG32" s="415"/>
      <c r="BH32" s="415"/>
      <c r="BI32" s="415"/>
      <c r="BJ32" s="415"/>
      <c r="BK32" s="415"/>
      <c r="BL32" s="415"/>
      <c r="BM32" s="415"/>
      <c r="BN32" s="415"/>
      <c r="BO32" s="415"/>
      <c r="BP32" s="415"/>
      <c r="BQ32" s="415"/>
      <c r="BR32" s="415"/>
      <c r="BS32" s="415"/>
      <c r="BT32" s="415"/>
      <c r="BU32" s="415"/>
      <c r="BW32" s="415" t="s">
        <v>278</v>
      </c>
      <c r="BX32" s="415"/>
      <c r="BY32" s="415"/>
      <c r="BZ32" s="415"/>
      <c r="CA32" s="415"/>
      <c r="CB32" s="415"/>
      <c r="CC32" s="415"/>
      <c r="CD32" s="415"/>
      <c r="CE32" s="415"/>
      <c r="CF32" s="415"/>
      <c r="CG32" s="415"/>
      <c r="CH32" s="415"/>
      <c r="CI32" s="415"/>
      <c r="CJ32" s="415"/>
      <c r="CK32" s="415"/>
      <c r="CL32" s="415"/>
      <c r="CM32" s="415"/>
      <c r="CO32" s="415" t="s">
        <v>165</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2">
      <c r="A33" s="2"/>
      <c r="B33" s="5"/>
      <c r="C33" s="394" t="s">
        <v>64</v>
      </c>
      <c r="D33" s="394"/>
      <c r="E33" s="374" t="s">
        <v>280</v>
      </c>
      <c r="F33" s="374"/>
      <c r="G33" s="374"/>
      <c r="H33" s="374"/>
      <c r="I33" s="374"/>
      <c r="J33" s="374"/>
      <c r="K33" s="374"/>
      <c r="L33" s="374"/>
      <c r="M33" s="374"/>
      <c r="N33" s="374"/>
      <c r="O33" s="374"/>
      <c r="P33" s="374"/>
      <c r="Q33" s="374"/>
      <c r="R33" s="374"/>
      <c r="S33" s="374"/>
      <c r="T33" s="12"/>
      <c r="U33" s="394" t="s">
        <v>64</v>
      </c>
      <c r="V33" s="394"/>
      <c r="W33" s="374" t="s">
        <v>280</v>
      </c>
      <c r="X33" s="374"/>
      <c r="Y33" s="374"/>
      <c r="Z33" s="374"/>
      <c r="AA33" s="374"/>
      <c r="AB33" s="374"/>
      <c r="AC33" s="374"/>
      <c r="AD33" s="374"/>
      <c r="AE33" s="374"/>
      <c r="AF33" s="374"/>
      <c r="AG33" s="374"/>
      <c r="AH33" s="374"/>
      <c r="AI33" s="374"/>
      <c r="AJ33" s="374"/>
      <c r="AK33" s="374"/>
      <c r="AL33" s="12"/>
      <c r="AM33" s="394" t="s">
        <v>64</v>
      </c>
      <c r="AN33" s="394"/>
      <c r="AO33" s="374" t="s">
        <v>280</v>
      </c>
      <c r="AP33" s="374"/>
      <c r="AQ33" s="374"/>
      <c r="AR33" s="374"/>
      <c r="AS33" s="374"/>
      <c r="AT33" s="374"/>
      <c r="AU33" s="374"/>
      <c r="AV33" s="374"/>
      <c r="AW33" s="374"/>
      <c r="AX33" s="374"/>
      <c r="AY33" s="374"/>
      <c r="AZ33" s="374"/>
      <c r="BA33" s="374"/>
      <c r="BB33" s="374"/>
      <c r="BC33" s="374"/>
      <c r="BD33" s="8"/>
      <c r="BE33" s="374" t="s">
        <v>281</v>
      </c>
      <c r="BF33" s="374"/>
      <c r="BG33" s="374" t="s">
        <v>167</v>
      </c>
      <c r="BH33" s="374"/>
      <c r="BI33" s="374"/>
      <c r="BJ33" s="374"/>
      <c r="BK33" s="374"/>
      <c r="BL33" s="374"/>
      <c r="BM33" s="374"/>
      <c r="BN33" s="374"/>
      <c r="BO33" s="374"/>
      <c r="BP33" s="374"/>
      <c r="BQ33" s="374"/>
      <c r="BR33" s="374"/>
      <c r="BS33" s="374"/>
      <c r="BT33" s="374"/>
      <c r="BU33" s="374"/>
      <c r="BV33" s="8"/>
      <c r="BW33" s="394" t="s">
        <v>281</v>
      </c>
      <c r="BX33" s="394"/>
      <c r="BY33" s="374" t="s">
        <v>112</v>
      </c>
      <c r="BZ33" s="374"/>
      <c r="CA33" s="374"/>
      <c r="CB33" s="374"/>
      <c r="CC33" s="374"/>
      <c r="CD33" s="374"/>
      <c r="CE33" s="374"/>
      <c r="CF33" s="374"/>
      <c r="CG33" s="374"/>
      <c r="CH33" s="374"/>
      <c r="CI33" s="374"/>
      <c r="CJ33" s="374"/>
      <c r="CK33" s="374"/>
      <c r="CL33" s="374"/>
      <c r="CM33" s="374"/>
      <c r="CN33" s="12"/>
      <c r="CO33" s="394" t="s">
        <v>64</v>
      </c>
      <c r="CP33" s="394"/>
      <c r="CQ33" s="374" t="s">
        <v>283</v>
      </c>
      <c r="CR33" s="374"/>
      <c r="CS33" s="374"/>
      <c r="CT33" s="374"/>
      <c r="CU33" s="374"/>
      <c r="CV33" s="374"/>
      <c r="CW33" s="374"/>
      <c r="CX33" s="374"/>
      <c r="CY33" s="374"/>
      <c r="CZ33" s="374"/>
      <c r="DA33" s="374"/>
      <c r="DB33" s="374"/>
      <c r="DC33" s="374"/>
      <c r="DD33" s="374"/>
      <c r="DE33" s="374"/>
      <c r="DF33" s="12"/>
      <c r="DG33" s="414" t="s">
        <v>83</v>
      </c>
      <c r="DH33" s="414"/>
      <c r="DI33" s="19"/>
    </row>
    <row r="34" spans="1:113" ht="32.25" customHeight="1" x14ac:dyDescent="0.2">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2</v>
      </c>
      <c r="V34" s="412"/>
      <c r="W34" s="411" t="str">
        <f>IF('各会計、関係団体の財政状況及び健全化判断比率'!B28="","",'各会計、関係団体の財政状況及び健全化判断比率'!B28)</f>
        <v>国民健康保険特別会計</v>
      </c>
      <c r="X34" s="411"/>
      <c r="Y34" s="411"/>
      <c r="Z34" s="411"/>
      <c r="AA34" s="411"/>
      <c r="AB34" s="411"/>
      <c r="AC34" s="411"/>
      <c r="AD34" s="411"/>
      <c r="AE34" s="411"/>
      <c r="AF34" s="411"/>
      <c r="AG34" s="411"/>
      <c r="AH34" s="411"/>
      <c r="AI34" s="411"/>
      <c r="AJ34" s="411"/>
      <c r="AK34" s="411"/>
      <c r="AL34" s="2"/>
      <c r="AM34" s="412">
        <f>IF(AO34="","",MAX(C34:D43,U34:V43)+1)</f>
        <v>5</v>
      </c>
      <c r="AN34" s="412"/>
      <c r="AO34" s="411" t="str">
        <f>IF('各会計、関係団体の財政状況及び健全化判断比率'!B31="","",'各会計、関係団体の財政状況及び健全化判断比率'!B31)</f>
        <v>水道事業会計</v>
      </c>
      <c r="AP34" s="411"/>
      <c r="AQ34" s="411"/>
      <c r="AR34" s="411"/>
      <c r="AS34" s="411"/>
      <c r="AT34" s="411"/>
      <c r="AU34" s="411"/>
      <c r="AV34" s="411"/>
      <c r="AW34" s="411"/>
      <c r="AX34" s="411"/>
      <c r="AY34" s="411"/>
      <c r="AZ34" s="411"/>
      <c r="BA34" s="411"/>
      <c r="BB34" s="411"/>
      <c r="BC34" s="411"/>
      <c r="BD34" s="2"/>
      <c r="BE34" s="412">
        <f>IF(BG34="","",MAX(C34:D43,U34:V43,AM34:AN43)+1)</f>
        <v>6</v>
      </c>
      <c r="BF34" s="412"/>
      <c r="BG34" s="411" t="str">
        <f>IF('各会計、関係団体の財政状況及び健全化判断比率'!B32="","",'各会計、関係団体の財政状況及び健全化判断比率'!B32)</f>
        <v>公共下水道事業特別会計</v>
      </c>
      <c r="BH34" s="411"/>
      <c r="BI34" s="411"/>
      <c r="BJ34" s="411"/>
      <c r="BK34" s="411"/>
      <c r="BL34" s="411"/>
      <c r="BM34" s="411"/>
      <c r="BN34" s="411"/>
      <c r="BO34" s="411"/>
      <c r="BP34" s="411"/>
      <c r="BQ34" s="411"/>
      <c r="BR34" s="411"/>
      <c r="BS34" s="411"/>
      <c r="BT34" s="411"/>
      <c r="BU34" s="411"/>
      <c r="BV34" s="2"/>
      <c r="BW34" s="412">
        <f>IF(BY34="","",MAX(C34:D43,U34:V43,AM34:AN43,BE34:BF43)+1)</f>
        <v>9</v>
      </c>
      <c r="BX34" s="412"/>
      <c r="BY34" s="411" t="str">
        <f>IF('各会計、関係団体の財政状況及び健全化判断比率'!B68="","",'各会計、関係団体の財政状況及び健全化判断比率'!B68)</f>
        <v>宮崎県市町村総合事務組合　一般会計</v>
      </c>
      <c r="BZ34" s="411"/>
      <c r="CA34" s="411"/>
      <c r="CB34" s="411"/>
      <c r="CC34" s="411"/>
      <c r="CD34" s="411"/>
      <c r="CE34" s="411"/>
      <c r="CF34" s="411"/>
      <c r="CG34" s="411"/>
      <c r="CH34" s="411"/>
      <c r="CI34" s="411"/>
      <c r="CJ34" s="411"/>
      <c r="CK34" s="411"/>
      <c r="CL34" s="411"/>
      <c r="CM34" s="411"/>
      <c r="CN34" s="2"/>
      <c r="CO34" s="412">
        <f>IF(CQ34="","",MAX(C34:D43,U34:V43,AM34:AN43,BE34:BF43,BW34:BX43)+1)</f>
        <v>14</v>
      </c>
      <c r="CP34" s="412"/>
      <c r="CQ34" s="411" t="str">
        <f>IF('各会計、関係団体の財政状況及び健全化判断比率'!BS7="","",'各会計、関係団体の財政状況及び健全化判断比率'!BS7)</f>
        <v>綾町土地開発公社</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2">
      <c r="A35" s="2"/>
      <c r="B35" s="5"/>
      <c r="C35" s="412" t="str">
        <f t="shared" ref="C35:C43" si="0">IF(E35="","",C34+1)</f>
        <v/>
      </c>
      <c r="D35" s="412"/>
      <c r="E35" s="411" t="str">
        <f>IF('各会計、関係団体の財政状況及び健全化判断比率'!B8="","",'各会計、関係団体の財政状況及び健全化判断比率'!B8)</f>
        <v/>
      </c>
      <c r="F35" s="411"/>
      <c r="G35" s="411"/>
      <c r="H35" s="411"/>
      <c r="I35" s="411"/>
      <c r="J35" s="411"/>
      <c r="K35" s="411"/>
      <c r="L35" s="411"/>
      <c r="M35" s="411"/>
      <c r="N35" s="411"/>
      <c r="O35" s="411"/>
      <c r="P35" s="411"/>
      <c r="Q35" s="411"/>
      <c r="R35" s="411"/>
      <c r="S35" s="411"/>
      <c r="T35" s="2"/>
      <c r="U35" s="412">
        <f t="shared" ref="U35:U43" si="1">IF(W35="","",U34+1)</f>
        <v>3</v>
      </c>
      <c r="V35" s="412"/>
      <c r="W35" s="411" t="str">
        <f>IF('各会計、関係団体の財政状況及び健全化判断比率'!B29="","",'各会計、関係団体の財政状況及び健全化判断比率'!B29)</f>
        <v>介護保険特別会計</v>
      </c>
      <c r="X35" s="411"/>
      <c r="Y35" s="411"/>
      <c r="Z35" s="411"/>
      <c r="AA35" s="411"/>
      <c r="AB35" s="411"/>
      <c r="AC35" s="411"/>
      <c r="AD35" s="411"/>
      <c r="AE35" s="411"/>
      <c r="AF35" s="411"/>
      <c r="AG35" s="411"/>
      <c r="AH35" s="411"/>
      <c r="AI35" s="411"/>
      <c r="AJ35" s="411"/>
      <c r="AK35" s="411"/>
      <c r="AL35" s="2"/>
      <c r="AM35" s="412" t="str">
        <f t="shared" ref="AM35:AM43" si="2">IF(AO35="","",AM34+1)</f>
        <v/>
      </c>
      <c r="AN35" s="412"/>
      <c r="AO35" s="411"/>
      <c r="AP35" s="411"/>
      <c r="AQ35" s="411"/>
      <c r="AR35" s="411"/>
      <c r="AS35" s="411"/>
      <c r="AT35" s="411"/>
      <c r="AU35" s="411"/>
      <c r="AV35" s="411"/>
      <c r="AW35" s="411"/>
      <c r="AX35" s="411"/>
      <c r="AY35" s="411"/>
      <c r="AZ35" s="411"/>
      <c r="BA35" s="411"/>
      <c r="BB35" s="411"/>
      <c r="BC35" s="411"/>
      <c r="BD35" s="2"/>
      <c r="BE35" s="412">
        <f t="shared" ref="BE35:BE43" si="3">IF(BG35="","",BE34+1)</f>
        <v>7</v>
      </c>
      <c r="BF35" s="412"/>
      <c r="BG35" s="411" t="str">
        <f>IF('各会計、関係団体の財政状況及び健全化判断比率'!B33="","",'各会計、関係団体の財政状況及び健全化判断比率'!B33)</f>
        <v>農業集落排水事業特別会計</v>
      </c>
      <c r="BH35" s="411"/>
      <c r="BI35" s="411"/>
      <c r="BJ35" s="411"/>
      <c r="BK35" s="411"/>
      <c r="BL35" s="411"/>
      <c r="BM35" s="411"/>
      <c r="BN35" s="411"/>
      <c r="BO35" s="411"/>
      <c r="BP35" s="411"/>
      <c r="BQ35" s="411"/>
      <c r="BR35" s="411"/>
      <c r="BS35" s="411"/>
      <c r="BT35" s="411"/>
      <c r="BU35" s="411"/>
      <c r="BV35" s="2"/>
      <c r="BW35" s="412">
        <f t="shared" ref="BW35:BW43" si="4">IF(BY35="","",BW34+1)</f>
        <v>10</v>
      </c>
      <c r="BX35" s="412"/>
      <c r="BY35" s="411" t="str">
        <f>IF('各会計、関係団体の財政状況及び健全化判断比率'!B69="","",'各会計、関係団体の財政状況及び健全化判断比率'!B69)</f>
        <v>宮崎県市町村総合事務組合　市町村交通災害共済事業特別会計</v>
      </c>
      <c r="BZ35" s="411"/>
      <c r="CA35" s="411"/>
      <c r="CB35" s="411"/>
      <c r="CC35" s="411"/>
      <c r="CD35" s="411"/>
      <c r="CE35" s="411"/>
      <c r="CF35" s="411"/>
      <c r="CG35" s="411"/>
      <c r="CH35" s="411"/>
      <c r="CI35" s="411"/>
      <c r="CJ35" s="411"/>
      <c r="CK35" s="411"/>
      <c r="CL35" s="411"/>
      <c r="CM35" s="411"/>
      <c r="CN35" s="2"/>
      <c r="CO35" s="412" t="str">
        <f t="shared" ref="CO35:CO43" si="5">IF(CQ35="","",CO34+1)</f>
        <v/>
      </c>
      <c r="CP35" s="412"/>
      <c r="CQ35" s="411" t="str">
        <f>IF('各会計、関係団体の財政状況及び健全化判断比率'!BS8="","",'各会計、関係団体の財政状況及び健全化判断比率'!BS8)</f>
        <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2">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4</v>
      </c>
      <c r="V36" s="412"/>
      <c r="W36" s="411" t="str">
        <f>IF('各会計、関係団体の財政状況及び健全化判断比率'!B30="","",'各会計、関係団体の財政状況及び健全化判断比率'!B30)</f>
        <v>後期高齢者医療特別会計</v>
      </c>
      <c r="X36" s="411"/>
      <c r="Y36" s="411"/>
      <c r="Z36" s="411"/>
      <c r="AA36" s="411"/>
      <c r="AB36" s="411"/>
      <c r="AC36" s="411"/>
      <c r="AD36" s="411"/>
      <c r="AE36" s="411"/>
      <c r="AF36" s="411"/>
      <c r="AG36" s="411"/>
      <c r="AH36" s="411"/>
      <c r="AI36" s="411"/>
      <c r="AJ36" s="411"/>
      <c r="AK36" s="411"/>
      <c r="AL36" s="2"/>
      <c r="AM36" s="412" t="str">
        <f t="shared" si="2"/>
        <v/>
      </c>
      <c r="AN36" s="412"/>
      <c r="AO36" s="411"/>
      <c r="AP36" s="411"/>
      <c r="AQ36" s="411"/>
      <c r="AR36" s="411"/>
      <c r="AS36" s="411"/>
      <c r="AT36" s="411"/>
      <c r="AU36" s="411"/>
      <c r="AV36" s="411"/>
      <c r="AW36" s="411"/>
      <c r="AX36" s="411"/>
      <c r="AY36" s="411"/>
      <c r="AZ36" s="411"/>
      <c r="BA36" s="411"/>
      <c r="BB36" s="411"/>
      <c r="BC36" s="411"/>
      <c r="BD36" s="2"/>
      <c r="BE36" s="412">
        <f t="shared" si="3"/>
        <v>8</v>
      </c>
      <c r="BF36" s="412"/>
      <c r="BG36" s="411" t="str">
        <f>IF('各会計、関係団体の財政状況及び健全化判断比率'!B34="","",'各会計、関係団体の財政状況及び健全化判断比率'!B34)</f>
        <v>浄化槽事業特別会計</v>
      </c>
      <c r="BH36" s="411"/>
      <c r="BI36" s="411"/>
      <c r="BJ36" s="411"/>
      <c r="BK36" s="411"/>
      <c r="BL36" s="411"/>
      <c r="BM36" s="411"/>
      <c r="BN36" s="411"/>
      <c r="BO36" s="411"/>
      <c r="BP36" s="411"/>
      <c r="BQ36" s="411"/>
      <c r="BR36" s="411"/>
      <c r="BS36" s="411"/>
      <c r="BT36" s="411"/>
      <c r="BU36" s="411"/>
      <c r="BV36" s="2"/>
      <c r="BW36" s="412">
        <f t="shared" si="4"/>
        <v>11</v>
      </c>
      <c r="BX36" s="412"/>
      <c r="BY36" s="411" t="str">
        <f>IF('各会計、関係団体の財政状況及び健全化判断比率'!B70="","",'各会計、関係団体の財政状況及び健全化判断比率'!B70)</f>
        <v>宮崎県市町村総合事務組合　自治会館管理運営特別会計</v>
      </c>
      <c r="BZ36" s="411"/>
      <c r="CA36" s="411"/>
      <c r="CB36" s="411"/>
      <c r="CC36" s="411"/>
      <c r="CD36" s="411"/>
      <c r="CE36" s="411"/>
      <c r="CF36" s="411"/>
      <c r="CG36" s="411"/>
      <c r="CH36" s="411"/>
      <c r="CI36" s="411"/>
      <c r="CJ36" s="411"/>
      <c r="CK36" s="411"/>
      <c r="CL36" s="411"/>
      <c r="CM36" s="411"/>
      <c r="CN36" s="2"/>
      <c r="CO36" s="412" t="str">
        <f t="shared" si="5"/>
        <v/>
      </c>
      <c r="CP36" s="412"/>
      <c r="CQ36" s="411" t="str">
        <f>IF('各会計、関係団体の財政状況及び健全化判断比率'!BS9="","",'各会計、関係団体の財政状況及び健全化判断比率'!BS9)</f>
        <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2">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t="str">
        <f t="shared" si="1"/>
        <v/>
      </c>
      <c r="V37" s="412"/>
      <c r="W37" s="411"/>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12</v>
      </c>
      <c r="BX37" s="412"/>
      <c r="BY37" s="411" t="str">
        <f>IF('各会計、関係団体の財政状況及び健全化判断比率'!B71="","",'各会計、関係団体の財政状況及び健全化判断比率'!B71)</f>
        <v>宮崎県後期高齢者医療広域連合　一般会計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2">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13</v>
      </c>
      <c r="BX38" s="412"/>
      <c r="BY38" s="411" t="str">
        <f>IF('各会計、関係団体の財政状況及び健全化判断比率'!B72="","",'各会計、関係団体の財政状況及び健全化判断比率'!B72)</f>
        <v>宮崎県後期高齢者医療広域連合　後期高齢者医療特別会計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2">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t="str">
        <f t="shared" si="4"/>
        <v/>
      </c>
      <c r="BX39" s="412"/>
      <c r="BY39" s="411" t="str">
        <f>IF('各会計、関係団体の財政状況及び健全化判断比率'!B73="","",'各会計、関係団体の財政状況及び健全化判断比率'!B73)</f>
        <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2">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t="str">
        <f t="shared" si="4"/>
        <v/>
      </c>
      <c r="BX40" s="412"/>
      <c r="BY40" s="411" t="str">
        <f>IF('各会計、関係団体の財政状況及び健全化判断比率'!B74="","",'各会計、関係団体の財政状況及び健全化判断比率'!B74)</f>
        <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2">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t="str">
        <f t="shared" si="4"/>
        <v/>
      </c>
      <c r="BX41" s="412"/>
      <c r="BY41" s="411" t="str">
        <f>IF('各会計、関係団体の財政状況及び健全化判断比率'!B75="","",'各会計、関係団体の財政状況及び健全化判断比率'!B75)</f>
        <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2">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t="str">
        <f t="shared" si="4"/>
        <v/>
      </c>
      <c r="BX42" s="412"/>
      <c r="BY42" s="411" t="str">
        <f>IF('各会計、関係団体の財政状況及び健全化判断比率'!B76="","",'各会計、関係団体の財政状況及び健全化判断比率'!B76)</f>
        <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2">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t="str">
        <f t="shared" si="4"/>
        <v/>
      </c>
      <c r="BX43" s="412"/>
      <c r="BY43" s="411" t="str">
        <f>IF('各会計、関係団体の財政状況及び健全化判断比率'!B77="","",'各会計、関係団体の財政状況及び健全化判断比率'!B77)</f>
        <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357" t="s">
        <v>285</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2">
      <c r="E47" s="357" t="s">
        <v>286</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2">
      <c r="E48" s="357" t="s">
        <v>288</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2">
      <c r="E49" s="357" t="s">
        <v>290</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2">
      <c r="E50" s="357" t="s">
        <v>195</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2">
      <c r="E51" s="357" t="s">
        <v>292</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2">
      <c r="E52" s="357" t="s">
        <v>294</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2">
      <c r="E53" s="357" t="s">
        <v>296</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2"/>
    <row r="55" spans="5:113" x14ac:dyDescent="0.2"/>
    <row r="56" spans="5:113" x14ac:dyDescent="0.2"/>
  </sheetData>
  <sheetProtection algorithmName="SHA-512" hashValue="d6JBbFxZJY3pe2N3z1ANW4G31pUplu19AUyLVrVF582BDAhY4TihUvVLdoj1GQYDaqIfUaaqGopDT+prw97YTA==" saltValue="D1EvjpLUJR+F37NiYbv46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17</v>
      </c>
      <c r="F33" s="195" t="s">
        <v>525</v>
      </c>
      <c r="G33" s="199" t="s">
        <v>526</v>
      </c>
      <c r="H33" s="199" t="s">
        <v>527</v>
      </c>
      <c r="I33" s="199" t="s">
        <v>528</v>
      </c>
      <c r="J33" s="203" t="s">
        <v>250</v>
      </c>
      <c r="K33" s="185"/>
      <c r="L33" s="185"/>
      <c r="M33" s="185"/>
      <c r="N33" s="185"/>
      <c r="O33" s="185"/>
      <c r="P33" s="185"/>
    </row>
    <row r="34" spans="1:16" ht="39" customHeight="1" x14ac:dyDescent="0.2">
      <c r="A34" s="185"/>
      <c r="B34" s="187"/>
      <c r="C34" s="1023" t="s">
        <v>25</v>
      </c>
      <c r="D34" s="1023"/>
      <c r="E34" s="1024"/>
      <c r="F34" s="196">
        <v>1.1399999999999999</v>
      </c>
      <c r="G34" s="200">
        <v>1.5699999999999998</v>
      </c>
      <c r="H34" s="200">
        <v>1.1399999999999999</v>
      </c>
      <c r="I34" s="200">
        <v>2.0699999999999998</v>
      </c>
      <c r="J34" s="204">
        <v>2.7</v>
      </c>
      <c r="K34" s="185"/>
      <c r="L34" s="185"/>
      <c r="M34" s="185"/>
      <c r="N34" s="185"/>
      <c r="O34" s="185"/>
      <c r="P34" s="185"/>
    </row>
    <row r="35" spans="1:16" ht="39" customHeight="1" x14ac:dyDescent="0.2">
      <c r="A35" s="185"/>
      <c r="B35" s="188"/>
      <c r="C35" s="1019" t="s">
        <v>459</v>
      </c>
      <c r="D35" s="1019"/>
      <c r="E35" s="1020"/>
      <c r="F35" s="197">
        <v>1.8199999999999998</v>
      </c>
      <c r="G35" s="201">
        <v>2.2200000000000002</v>
      </c>
      <c r="H35" s="201">
        <v>1.98</v>
      </c>
      <c r="I35" s="201">
        <v>2.74</v>
      </c>
      <c r="J35" s="205">
        <v>2.06</v>
      </c>
      <c r="K35" s="185"/>
      <c r="L35" s="185"/>
      <c r="M35" s="185"/>
      <c r="N35" s="185"/>
      <c r="O35" s="185"/>
      <c r="P35" s="185"/>
    </row>
    <row r="36" spans="1:16" ht="39" customHeight="1" x14ac:dyDescent="0.2">
      <c r="A36" s="185"/>
      <c r="B36" s="188"/>
      <c r="C36" s="1019" t="s">
        <v>261</v>
      </c>
      <c r="D36" s="1019"/>
      <c r="E36" s="1020"/>
      <c r="F36" s="197">
        <v>5.12</v>
      </c>
      <c r="G36" s="201">
        <v>7.5</v>
      </c>
      <c r="H36" s="201">
        <v>7.88</v>
      </c>
      <c r="I36" s="201">
        <v>7.7</v>
      </c>
      <c r="J36" s="205">
        <v>1.96</v>
      </c>
      <c r="K36" s="185"/>
      <c r="L36" s="185"/>
      <c r="M36" s="185"/>
      <c r="N36" s="185"/>
      <c r="O36" s="185"/>
      <c r="P36" s="185"/>
    </row>
    <row r="37" spans="1:16" ht="39" customHeight="1" x14ac:dyDescent="0.2">
      <c r="A37" s="185"/>
      <c r="B37" s="188"/>
      <c r="C37" s="1019" t="s">
        <v>458</v>
      </c>
      <c r="D37" s="1019"/>
      <c r="E37" s="1020"/>
      <c r="F37" s="197">
        <v>0.48</v>
      </c>
      <c r="G37" s="201">
        <v>0.9</v>
      </c>
      <c r="H37" s="201">
        <v>1.1499999999999999</v>
      </c>
      <c r="I37" s="201">
        <v>1.1299999999999999</v>
      </c>
      <c r="J37" s="205">
        <v>1.58</v>
      </c>
      <c r="K37" s="185"/>
      <c r="L37" s="185"/>
      <c r="M37" s="185"/>
      <c r="N37" s="185"/>
      <c r="O37" s="185"/>
      <c r="P37" s="185"/>
    </row>
    <row r="38" spans="1:16" ht="39" customHeight="1" x14ac:dyDescent="0.2">
      <c r="A38" s="185"/>
      <c r="B38" s="188"/>
      <c r="C38" s="1019" t="s">
        <v>465</v>
      </c>
      <c r="D38" s="1019"/>
      <c r="E38" s="1020"/>
      <c r="F38" s="197">
        <v>0.03</v>
      </c>
      <c r="G38" s="201">
        <v>0.04</v>
      </c>
      <c r="H38" s="201">
        <v>0</v>
      </c>
      <c r="I38" s="201">
        <v>0.06</v>
      </c>
      <c r="J38" s="205">
        <v>1.26</v>
      </c>
      <c r="K38" s="185"/>
      <c r="L38" s="185"/>
      <c r="M38" s="185"/>
      <c r="N38" s="185"/>
      <c r="O38" s="185"/>
      <c r="P38" s="185"/>
    </row>
    <row r="39" spans="1:16" ht="39" customHeight="1" x14ac:dyDescent="0.2">
      <c r="A39" s="185"/>
      <c r="B39" s="188"/>
      <c r="C39" s="1019" t="s">
        <v>462</v>
      </c>
      <c r="D39" s="1019"/>
      <c r="E39" s="1020"/>
      <c r="F39" s="197">
        <v>0.02</v>
      </c>
      <c r="G39" s="201">
        <v>7.0000000000000007E-2</v>
      </c>
      <c r="H39" s="201">
        <v>0.06</v>
      </c>
      <c r="I39" s="201">
        <v>0.2</v>
      </c>
      <c r="J39" s="205">
        <v>0.73</v>
      </c>
      <c r="K39" s="185"/>
      <c r="L39" s="185"/>
      <c r="M39" s="185"/>
      <c r="N39" s="185"/>
      <c r="O39" s="185"/>
      <c r="P39" s="185"/>
    </row>
    <row r="40" spans="1:16" ht="39" customHeight="1" x14ac:dyDescent="0.2">
      <c r="A40" s="185"/>
      <c r="B40" s="188"/>
      <c r="C40" s="1019" t="s">
        <v>463</v>
      </c>
      <c r="D40" s="1019"/>
      <c r="E40" s="1020"/>
      <c r="F40" s="197">
        <v>7.0000000000000007E-2</v>
      </c>
      <c r="G40" s="201">
        <v>0.09</v>
      </c>
      <c r="H40" s="201">
        <v>0.11</v>
      </c>
      <c r="I40" s="201">
        <v>0.17</v>
      </c>
      <c r="J40" s="205">
        <v>0.22</v>
      </c>
      <c r="K40" s="185"/>
      <c r="L40" s="185"/>
      <c r="M40" s="185"/>
      <c r="N40" s="185"/>
      <c r="O40" s="185"/>
      <c r="P40" s="185"/>
    </row>
    <row r="41" spans="1:16" ht="39" customHeight="1" x14ac:dyDescent="0.2">
      <c r="A41" s="185"/>
      <c r="B41" s="188"/>
      <c r="C41" s="1019" t="s">
        <v>223</v>
      </c>
      <c r="D41" s="1019"/>
      <c r="E41" s="1020"/>
      <c r="F41" s="197">
        <v>0</v>
      </c>
      <c r="G41" s="201">
        <v>0.01</v>
      </c>
      <c r="H41" s="201">
        <v>0</v>
      </c>
      <c r="I41" s="201">
        <v>0.12</v>
      </c>
      <c r="J41" s="205">
        <v>0</v>
      </c>
      <c r="K41" s="185"/>
      <c r="L41" s="185"/>
      <c r="M41" s="185"/>
      <c r="N41" s="185"/>
      <c r="O41" s="185"/>
      <c r="P41" s="185"/>
    </row>
    <row r="42" spans="1:16" ht="39" customHeight="1" x14ac:dyDescent="0.2">
      <c r="A42" s="185"/>
      <c r="B42" s="189"/>
      <c r="C42" s="1019" t="s">
        <v>530</v>
      </c>
      <c r="D42" s="1019"/>
      <c r="E42" s="1020"/>
      <c r="F42" s="197" t="s">
        <v>198</v>
      </c>
      <c r="G42" s="201" t="s">
        <v>198</v>
      </c>
      <c r="H42" s="201" t="s">
        <v>198</v>
      </c>
      <c r="I42" s="201" t="s">
        <v>198</v>
      </c>
      <c r="J42" s="205" t="s">
        <v>198</v>
      </c>
      <c r="K42" s="185"/>
      <c r="L42" s="185"/>
      <c r="M42" s="185"/>
      <c r="N42" s="185"/>
      <c r="O42" s="185"/>
      <c r="P42" s="185"/>
    </row>
    <row r="43" spans="1:16" ht="39" customHeight="1" x14ac:dyDescent="0.2">
      <c r="A43" s="185"/>
      <c r="B43" s="190"/>
      <c r="C43" s="1021" t="s">
        <v>489</v>
      </c>
      <c r="D43" s="1021"/>
      <c r="E43" s="1022"/>
      <c r="F43" s="198" t="s">
        <v>198</v>
      </c>
      <c r="G43" s="202" t="s">
        <v>198</v>
      </c>
      <c r="H43" s="202" t="s">
        <v>198</v>
      </c>
      <c r="I43" s="202" t="s">
        <v>198</v>
      </c>
      <c r="J43" s="206" t="s">
        <v>198</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v8MS82z78L2XDAkDgCYHe2aErXYkm+PF06A21u5ERo3Pw9BSjS7XccB++z5BjSRxHz91C31gGEShWgFVeRe3Tg==" saltValue="5F94nyH5naLiRN5WDvrjJ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2">
      <c r="A44" s="85"/>
      <c r="B44" s="207" t="s">
        <v>21</v>
      </c>
      <c r="C44" s="213"/>
      <c r="D44" s="213"/>
      <c r="E44" s="221"/>
      <c r="F44" s="221"/>
      <c r="G44" s="221"/>
      <c r="H44" s="221"/>
      <c r="I44" s="221"/>
      <c r="J44" s="224" t="s">
        <v>17</v>
      </c>
      <c r="K44" s="226" t="s">
        <v>525</v>
      </c>
      <c r="L44" s="235" t="s">
        <v>526</v>
      </c>
      <c r="M44" s="235" t="s">
        <v>527</v>
      </c>
      <c r="N44" s="235" t="s">
        <v>528</v>
      </c>
      <c r="O44" s="244" t="s">
        <v>250</v>
      </c>
      <c r="P44" s="85"/>
      <c r="Q44" s="85"/>
      <c r="R44" s="85"/>
      <c r="S44" s="85"/>
      <c r="T44" s="85"/>
      <c r="U44" s="85"/>
    </row>
    <row r="45" spans="1:21" ht="30.75" customHeight="1" x14ac:dyDescent="0.2">
      <c r="A45" s="85"/>
      <c r="B45" s="1040" t="s">
        <v>26</v>
      </c>
      <c r="C45" s="1041"/>
      <c r="D45" s="216"/>
      <c r="E45" s="1054" t="s">
        <v>23</v>
      </c>
      <c r="F45" s="1054"/>
      <c r="G45" s="1054"/>
      <c r="H45" s="1054"/>
      <c r="I45" s="1054"/>
      <c r="J45" s="1055"/>
      <c r="K45" s="227">
        <v>478</v>
      </c>
      <c r="L45" s="236">
        <v>438</v>
      </c>
      <c r="M45" s="236">
        <v>487</v>
      </c>
      <c r="N45" s="236">
        <v>498</v>
      </c>
      <c r="O45" s="245">
        <v>482</v>
      </c>
      <c r="P45" s="85"/>
      <c r="Q45" s="85"/>
      <c r="R45" s="85"/>
      <c r="S45" s="85"/>
      <c r="T45" s="85"/>
      <c r="U45" s="85"/>
    </row>
    <row r="46" spans="1:21" ht="30.75" customHeight="1" x14ac:dyDescent="0.2">
      <c r="A46" s="85"/>
      <c r="B46" s="1042"/>
      <c r="C46" s="1043"/>
      <c r="D46" s="217"/>
      <c r="E46" s="1046" t="s">
        <v>29</v>
      </c>
      <c r="F46" s="1046"/>
      <c r="G46" s="1046"/>
      <c r="H46" s="1046"/>
      <c r="I46" s="1046"/>
      <c r="J46" s="1047"/>
      <c r="K46" s="228" t="s">
        <v>198</v>
      </c>
      <c r="L46" s="237" t="s">
        <v>198</v>
      </c>
      <c r="M46" s="237" t="s">
        <v>198</v>
      </c>
      <c r="N46" s="237" t="s">
        <v>198</v>
      </c>
      <c r="O46" s="246" t="s">
        <v>198</v>
      </c>
      <c r="P46" s="85"/>
      <c r="Q46" s="85"/>
      <c r="R46" s="85"/>
      <c r="S46" s="85"/>
      <c r="T46" s="85"/>
      <c r="U46" s="85"/>
    </row>
    <row r="47" spans="1:21" ht="30.75" customHeight="1" x14ac:dyDescent="0.2">
      <c r="A47" s="85"/>
      <c r="B47" s="1042"/>
      <c r="C47" s="1043"/>
      <c r="D47" s="217"/>
      <c r="E47" s="1046" t="s">
        <v>33</v>
      </c>
      <c r="F47" s="1046"/>
      <c r="G47" s="1046"/>
      <c r="H47" s="1046"/>
      <c r="I47" s="1046"/>
      <c r="J47" s="1047"/>
      <c r="K47" s="228" t="s">
        <v>198</v>
      </c>
      <c r="L47" s="237" t="s">
        <v>198</v>
      </c>
      <c r="M47" s="237" t="s">
        <v>198</v>
      </c>
      <c r="N47" s="237" t="s">
        <v>198</v>
      </c>
      <c r="O47" s="246" t="s">
        <v>198</v>
      </c>
      <c r="P47" s="85"/>
      <c r="Q47" s="85"/>
      <c r="R47" s="85"/>
      <c r="S47" s="85"/>
      <c r="T47" s="85"/>
      <c r="U47" s="85"/>
    </row>
    <row r="48" spans="1:21" ht="30.75" customHeight="1" x14ac:dyDescent="0.2">
      <c r="A48" s="85"/>
      <c r="B48" s="1042"/>
      <c r="C48" s="1043"/>
      <c r="D48" s="217"/>
      <c r="E48" s="1046" t="s">
        <v>36</v>
      </c>
      <c r="F48" s="1046"/>
      <c r="G48" s="1046"/>
      <c r="H48" s="1046"/>
      <c r="I48" s="1046"/>
      <c r="J48" s="1047"/>
      <c r="K48" s="228">
        <v>47</v>
      </c>
      <c r="L48" s="237">
        <v>60</v>
      </c>
      <c r="M48" s="237">
        <v>73</v>
      </c>
      <c r="N48" s="237">
        <v>77</v>
      </c>
      <c r="O48" s="246">
        <v>58</v>
      </c>
      <c r="P48" s="85"/>
      <c r="Q48" s="85"/>
      <c r="R48" s="85"/>
      <c r="S48" s="85"/>
      <c r="T48" s="85"/>
      <c r="U48" s="85"/>
    </row>
    <row r="49" spans="1:21" ht="30.75" customHeight="1" x14ac:dyDescent="0.2">
      <c r="A49" s="85"/>
      <c r="B49" s="1042"/>
      <c r="C49" s="1043"/>
      <c r="D49" s="217"/>
      <c r="E49" s="1046" t="s">
        <v>0</v>
      </c>
      <c r="F49" s="1046"/>
      <c r="G49" s="1046"/>
      <c r="H49" s="1046"/>
      <c r="I49" s="1046"/>
      <c r="J49" s="1047"/>
      <c r="K49" s="228" t="s">
        <v>198</v>
      </c>
      <c r="L49" s="237" t="s">
        <v>198</v>
      </c>
      <c r="M49" s="237" t="s">
        <v>198</v>
      </c>
      <c r="N49" s="237" t="s">
        <v>198</v>
      </c>
      <c r="O49" s="246" t="s">
        <v>198</v>
      </c>
      <c r="P49" s="85"/>
      <c r="Q49" s="85"/>
      <c r="R49" s="85"/>
      <c r="S49" s="85"/>
      <c r="T49" s="85"/>
      <c r="U49" s="85"/>
    </row>
    <row r="50" spans="1:21" ht="30.75" customHeight="1" x14ac:dyDescent="0.2">
      <c r="A50" s="85"/>
      <c r="B50" s="1042"/>
      <c r="C50" s="1043"/>
      <c r="D50" s="217"/>
      <c r="E50" s="1046" t="s">
        <v>41</v>
      </c>
      <c r="F50" s="1046"/>
      <c r="G50" s="1046"/>
      <c r="H50" s="1046"/>
      <c r="I50" s="1046"/>
      <c r="J50" s="1047"/>
      <c r="K50" s="228" t="s">
        <v>198</v>
      </c>
      <c r="L50" s="237" t="s">
        <v>198</v>
      </c>
      <c r="M50" s="237" t="s">
        <v>198</v>
      </c>
      <c r="N50" s="237" t="s">
        <v>198</v>
      </c>
      <c r="O50" s="246" t="s">
        <v>198</v>
      </c>
      <c r="P50" s="85"/>
      <c r="Q50" s="85"/>
      <c r="R50" s="85"/>
      <c r="S50" s="85"/>
      <c r="T50" s="85"/>
      <c r="U50" s="85"/>
    </row>
    <row r="51" spans="1:21" ht="30.75" customHeight="1" x14ac:dyDescent="0.2">
      <c r="A51" s="85"/>
      <c r="B51" s="1044"/>
      <c r="C51" s="1045"/>
      <c r="D51" s="218"/>
      <c r="E51" s="1046" t="s">
        <v>43</v>
      </c>
      <c r="F51" s="1046"/>
      <c r="G51" s="1046"/>
      <c r="H51" s="1046"/>
      <c r="I51" s="1046"/>
      <c r="J51" s="1047"/>
      <c r="K51" s="228" t="s">
        <v>198</v>
      </c>
      <c r="L51" s="237" t="s">
        <v>198</v>
      </c>
      <c r="M51" s="237" t="s">
        <v>198</v>
      </c>
      <c r="N51" s="237" t="s">
        <v>198</v>
      </c>
      <c r="O51" s="246" t="s">
        <v>198</v>
      </c>
      <c r="P51" s="85"/>
      <c r="Q51" s="85"/>
      <c r="R51" s="85"/>
      <c r="S51" s="85"/>
      <c r="T51" s="85"/>
      <c r="U51" s="85"/>
    </row>
    <row r="52" spans="1:21" ht="30.75" customHeight="1" x14ac:dyDescent="0.2">
      <c r="A52" s="85"/>
      <c r="B52" s="1048" t="s">
        <v>46</v>
      </c>
      <c r="C52" s="1049"/>
      <c r="D52" s="218"/>
      <c r="E52" s="1046" t="s">
        <v>48</v>
      </c>
      <c r="F52" s="1046"/>
      <c r="G52" s="1046"/>
      <c r="H52" s="1046"/>
      <c r="I52" s="1046"/>
      <c r="J52" s="1047"/>
      <c r="K52" s="228">
        <v>355</v>
      </c>
      <c r="L52" s="237">
        <v>353</v>
      </c>
      <c r="M52" s="237">
        <v>356</v>
      </c>
      <c r="N52" s="237">
        <v>366</v>
      </c>
      <c r="O52" s="246">
        <v>329</v>
      </c>
      <c r="P52" s="85"/>
      <c r="Q52" s="85"/>
      <c r="R52" s="85"/>
      <c r="S52" s="85"/>
      <c r="T52" s="85"/>
      <c r="U52" s="85"/>
    </row>
    <row r="53" spans="1:21" ht="30.75" customHeight="1" x14ac:dyDescent="0.2">
      <c r="A53" s="85"/>
      <c r="B53" s="1050" t="s">
        <v>50</v>
      </c>
      <c r="C53" s="1051"/>
      <c r="D53" s="219"/>
      <c r="E53" s="1052" t="s">
        <v>53</v>
      </c>
      <c r="F53" s="1052"/>
      <c r="G53" s="1052"/>
      <c r="H53" s="1052"/>
      <c r="I53" s="1052"/>
      <c r="J53" s="1053"/>
      <c r="K53" s="229">
        <v>170</v>
      </c>
      <c r="L53" s="238">
        <v>145</v>
      </c>
      <c r="M53" s="238">
        <v>204</v>
      </c>
      <c r="N53" s="238">
        <v>209</v>
      </c>
      <c r="O53" s="247">
        <v>211</v>
      </c>
      <c r="P53" s="85"/>
      <c r="Q53" s="85"/>
      <c r="R53" s="85"/>
      <c r="S53" s="85"/>
      <c r="T53" s="85"/>
      <c r="U53" s="85"/>
    </row>
    <row r="54" spans="1:21" ht="24" customHeight="1" x14ac:dyDescent="0.2">
      <c r="A54" s="85"/>
      <c r="B54" s="208" t="s">
        <v>55</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6</v>
      </c>
      <c r="C56" s="214"/>
      <c r="D56" s="214"/>
      <c r="E56" s="214"/>
      <c r="F56" s="214"/>
      <c r="G56" s="214"/>
      <c r="H56" s="214"/>
      <c r="I56" s="214"/>
      <c r="J56" s="214"/>
      <c r="K56" s="230"/>
      <c r="L56" s="230"/>
      <c r="M56" s="230"/>
      <c r="N56" s="230"/>
      <c r="O56" s="248" t="s">
        <v>27</v>
      </c>
      <c r="P56" s="85"/>
      <c r="Q56" s="85"/>
      <c r="R56" s="85"/>
      <c r="S56" s="85"/>
      <c r="T56" s="85"/>
      <c r="U56" s="85"/>
    </row>
    <row r="57" spans="1:21" ht="31.5" customHeight="1" x14ac:dyDescent="0.2">
      <c r="A57" s="85"/>
      <c r="B57" s="210"/>
      <c r="C57" s="215"/>
      <c r="D57" s="215"/>
      <c r="E57" s="222"/>
      <c r="F57" s="222"/>
      <c r="G57" s="222"/>
      <c r="H57" s="222"/>
      <c r="I57" s="222"/>
      <c r="J57" s="225" t="s">
        <v>17</v>
      </c>
      <c r="K57" s="231" t="s">
        <v>525</v>
      </c>
      <c r="L57" s="239" t="s">
        <v>526</v>
      </c>
      <c r="M57" s="239" t="s">
        <v>527</v>
      </c>
      <c r="N57" s="239" t="s">
        <v>528</v>
      </c>
      <c r="O57" s="249" t="s">
        <v>250</v>
      </c>
      <c r="P57" s="85"/>
      <c r="Q57" s="85"/>
      <c r="R57" s="85"/>
      <c r="S57" s="85"/>
      <c r="T57" s="85"/>
      <c r="U57" s="85"/>
    </row>
    <row r="58" spans="1:21" ht="31.5" customHeight="1" x14ac:dyDescent="0.2">
      <c r="B58" s="1034" t="s">
        <v>60</v>
      </c>
      <c r="C58" s="1035"/>
      <c r="D58" s="1025" t="s">
        <v>66</v>
      </c>
      <c r="E58" s="1026"/>
      <c r="F58" s="1026"/>
      <c r="G58" s="1026"/>
      <c r="H58" s="1026"/>
      <c r="I58" s="1026"/>
      <c r="J58" s="1027"/>
      <c r="K58" s="232" t="s">
        <v>533</v>
      </c>
      <c r="L58" s="240" t="s">
        <v>533</v>
      </c>
      <c r="M58" s="240" t="s">
        <v>533</v>
      </c>
      <c r="N58" s="240" t="s">
        <v>533</v>
      </c>
      <c r="O58" s="250" t="s">
        <v>533</v>
      </c>
    </row>
    <row r="59" spans="1:21" ht="31.5" customHeight="1" x14ac:dyDescent="0.2">
      <c r="B59" s="1036"/>
      <c r="C59" s="1037"/>
      <c r="D59" s="1028" t="s">
        <v>14</v>
      </c>
      <c r="E59" s="1029"/>
      <c r="F59" s="1029"/>
      <c r="G59" s="1029"/>
      <c r="H59" s="1029"/>
      <c r="I59" s="1029"/>
      <c r="J59" s="1030"/>
      <c r="K59" s="233" t="s">
        <v>533</v>
      </c>
      <c r="L59" s="241" t="s">
        <v>533</v>
      </c>
      <c r="M59" s="241" t="s">
        <v>533</v>
      </c>
      <c r="N59" s="241" t="s">
        <v>533</v>
      </c>
      <c r="O59" s="251" t="s">
        <v>533</v>
      </c>
    </row>
    <row r="60" spans="1:21" ht="31.5" customHeight="1" x14ac:dyDescent="0.2">
      <c r="B60" s="1038"/>
      <c r="C60" s="1039"/>
      <c r="D60" s="1031" t="s">
        <v>68</v>
      </c>
      <c r="E60" s="1032"/>
      <c r="F60" s="1032"/>
      <c r="G60" s="1032"/>
      <c r="H60" s="1032"/>
      <c r="I60" s="1032"/>
      <c r="J60" s="1033"/>
      <c r="K60" s="234" t="s">
        <v>533</v>
      </c>
      <c r="L60" s="242" t="s">
        <v>533</v>
      </c>
      <c r="M60" s="242" t="s">
        <v>533</v>
      </c>
      <c r="N60" s="242" t="s">
        <v>533</v>
      </c>
      <c r="O60" s="252" t="s">
        <v>533</v>
      </c>
    </row>
    <row r="61" spans="1:21" ht="24" customHeight="1" x14ac:dyDescent="0.2">
      <c r="B61" s="211"/>
      <c r="C61" s="211"/>
      <c r="D61" s="220" t="s">
        <v>47</v>
      </c>
      <c r="E61" s="223"/>
      <c r="F61" s="223"/>
      <c r="G61" s="223"/>
      <c r="H61" s="223"/>
      <c r="I61" s="223"/>
      <c r="J61" s="223"/>
      <c r="K61" s="223"/>
      <c r="L61" s="223"/>
      <c r="M61" s="223"/>
      <c r="N61" s="223"/>
      <c r="O61" s="223"/>
    </row>
    <row r="62" spans="1:21" ht="24" customHeight="1" x14ac:dyDescent="0.2">
      <c r="B62" s="212"/>
      <c r="C62" s="212"/>
      <c r="D62" s="220" t="s">
        <v>42</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azMr3opd9qajKXH2JwhWYPbNoXGxQigkLkkk2robKLB7UPc3F1sqLmjxATapjMURXl8PGGMuqFJ19ni7pkZuew==" saltValue="zS6p4LPVOVPNzIvJ+5rjQ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20</v>
      </c>
    </row>
    <row r="40" spans="2:13" ht="27.75" customHeight="1" x14ac:dyDescent="0.2">
      <c r="B40" s="207" t="s">
        <v>21</v>
      </c>
      <c r="C40" s="213"/>
      <c r="D40" s="213"/>
      <c r="E40" s="221"/>
      <c r="F40" s="221"/>
      <c r="G40" s="221"/>
      <c r="H40" s="224" t="s">
        <v>17</v>
      </c>
      <c r="I40" s="226" t="s">
        <v>525</v>
      </c>
      <c r="J40" s="235" t="s">
        <v>526</v>
      </c>
      <c r="K40" s="235" t="s">
        <v>527</v>
      </c>
      <c r="L40" s="235" t="s">
        <v>528</v>
      </c>
      <c r="M40" s="264" t="s">
        <v>250</v>
      </c>
    </row>
    <row r="41" spans="2:13" ht="27.75" customHeight="1" x14ac:dyDescent="0.2">
      <c r="B41" s="1040" t="s">
        <v>38</v>
      </c>
      <c r="C41" s="1041"/>
      <c r="D41" s="216"/>
      <c r="E41" s="1065" t="s">
        <v>57</v>
      </c>
      <c r="F41" s="1065"/>
      <c r="G41" s="1065"/>
      <c r="H41" s="1066"/>
      <c r="I41" s="257">
        <v>4507</v>
      </c>
      <c r="J41" s="261">
        <v>4492</v>
      </c>
      <c r="K41" s="261">
        <v>4350</v>
      </c>
      <c r="L41" s="261">
        <v>4225</v>
      </c>
      <c r="M41" s="265">
        <v>4019</v>
      </c>
    </row>
    <row r="42" spans="2:13" ht="27.75" customHeight="1" x14ac:dyDescent="0.2">
      <c r="B42" s="1042"/>
      <c r="C42" s="1043"/>
      <c r="D42" s="217"/>
      <c r="E42" s="1056" t="s">
        <v>74</v>
      </c>
      <c r="F42" s="1056"/>
      <c r="G42" s="1056"/>
      <c r="H42" s="1057"/>
      <c r="I42" s="258" t="s">
        <v>198</v>
      </c>
      <c r="J42" s="262" t="s">
        <v>198</v>
      </c>
      <c r="K42" s="262" t="s">
        <v>198</v>
      </c>
      <c r="L42" s="262" t="s">
        <v>198</v>
      </c>
      <c r="M42" s="266" t="s">
        <v>198</v>
      </c>
    </row>
    <row r="43" spans="2:13" ht="27.75" customHeight="1" x14ac:dyDescent="0.2">
      <c r="B43" s="1042"/>
      <c r="C43" s="1043"/>
      <c r="D43" s="217"/>
      <c r="E43" s="1056" t="s">
        <v>76</v>
      </c>
      <c r="F43" s="1056"/>
      <c r="G43" s="1056"/>
      <c r="H43" s="1057"/>
      <c r="I43" s="258">
        <v>743</v>
      </c>
      <c r="J43" s="262">
        <v>891</v>
      </c>
      <c r="K43" s="262">
        <v>991</v>
      </c>
      <c r="L43" s="262">
        <v>1147</v>
      </c>
      <c r="M43" s="266">
        <v>1094</v>
      </c>
    </row>
    <row r="44" spans="2:13" ht="27.75" customHeight="1" x14ac:dyDescent="0.2">
      <c r="B44" s="1042"/>
      <c r="C44" s="1043"/>
      <c r="D44" s="217"/>
      <c r="E44" s="1056" t="s">
        <v>78</v>
      </c>
      <c r="F44" s="1056"/>
      <c r="G44" s="1056"/>
      <c r="H44" s="1057"/>
      <c r="I44" s="258" t="s">
        <v>198</v>
      </c>
      <c r="J44" s="262" t="s">
        <v>198</v>
      </c>
      <c r="K44" s="262" t="s">
        <v>198</v>
      </c>
      <c r="L44" s="262" t="s">
        <v>198</v>
      </c>
      <c r="M44" s="266" t="s">
        <v>198</v>
      </c>
    </row>
    <row r="45" spans="2:13" ht="27.75" customHeight="1" x14ac:dyDescent="0.2">
      <c r="B45" s="1042"/>
      <c r="C45" s="1043"/>
      <c r="D45" s="217"/>
      <c r="E45" s="1056" t="s">
        <v>80</v>
      </c>
      <c r="F45" s="1056"/>
      <c r="G45" s="1056"/>
      <c r="H45" s="1057"/>
      <c r="I45" s="258">
        <v>431</v>
      </c>
      <c r="J45" s="262">
        <v>437</v>
      </c>
      <c r="K45" s="262">
        <v>536</v>
      </c>
      <c r="L45" s="262">
        <v>521</v>
      </c>
      <c r="M45" s="266">
        <v>600</v>
      </c>
    </row>
    <row r="46" spans="2:13" ht="27.75" customHeight="1" x14ac:dyDescent="0.2">
      <c r="B46" s="1042"/>
      <c r="C46" s="1043"/>
      <c r="D46" s="218"/>
      <c r="E46" s="1056" t="s">
        <v>79</v>
      </c>
      <c r="F46" s="1056"/>
      <c r="G46" s="1056"/>
      <c r="H46" s="1057"/>
      <c r="I46" s="258">
        <v>42</v>
      </c>
      <c r="J46" s="262">
        <v>38</v>
      </c>
      <c r="K46" s="262" t="s">
        <v>198</v>
      </c>
      <c r="L46" s="262" t="s">
        <v>198</v>
      </c>
      <c r="M46" s="266" t="s">
        <v>198</v>
      </c>
    </row>
    <row r="47" spans="2:13" ht="27.75" customHeight="1" x14ac:dyDescent="0.2">
      <c r="B47" s="1042"/>
      <c r="C47" s="1043"/>
      <c r="D47" s="254"/>
      <c r="E47" s="1062" t="s">
        <v>82</v>
      </c>
      <c r="F47" s="1063"/>
      <c r="G47" s="1063"/>
      <c r="H47" s="1064"/>
      <c r="I47" s="258" t="s">
        <v>198</v>
      </c>
      <c r="J47" s="262" t="s">
        <v>198</v>
      </c>
      <c r="K47" s="262" t="s">
        <v>198</v>
      </c>
      <c r="L47" s="262" t="s">
        <v>198</v>
      </c>
      <c r="M47" s="266" t="s">
        <v>198</v>
      </c>
    </row>
    <row r="48" spans="2:13" ht="27.75" customHeight="1" x14ac:dyDescent="0.2">
      <c r="B48" s="1042"/>
      <c r="C48" s="1043"/>
      <c r="D48" s="217"/>
      <c r="E48" s="1056" t="s">
        <v>88</v>
      </c>
      <c r="F48" s="1056"/>
      <c r="G48" s="1056"/>
      <c r="H48" s="1057"/>
      <c r="I48" s="258" t="s">
        <v>198</v>
      </c>
      <c r="J48" s="262" t="s">
        <v>198</v>
      </c>
      <c r="K48" s="262" t="s">
        <v>198</v>
      </c>
      <c r="L48" s="262" t="s">
        <v>198</v>
      </c>
      <c r="M48" s="266" t="s">
        <v>198</v>
      </c>
    </row>
    <row r="49" spans="2:13" ht="27.75" customHeight="1" x14ac:dyDescent="0.2">
      <c r="B49" s="1044"/>
      <c r="C49" s="1045"/>
      <c r="D49" s="217"/>
      <c r="E49" s="1056" t="s">
        <v>92</v>
      </c>
      <c r="F49" s="1056"/>
      <c r="G49" s="1056"/>
      <c r="H49" s="1057"/>
      <c r="I49" s="258" t="s">
        <v>198</v>
      </c>
      <c r="J49" s="262" t="s">
        <v>198</v>
      </c>
      <c r="K49" s="262" t="s">
        <v>198</v>
      </c>
      <c r="L49" s="262" t="s">
        <v>198</v>
      </c>
      <c r="M49" s="266" t="s">
        <v>198</v>
      </c>
    </row>
    <row r="50" spans="2:13" ht="27.75" customHeight="1" x14ac:dyDescent="0.2">
      <c r="B50" s="1060" t="s">
        <v>94</v>
      </c>
      <c r="C50" s="1061"/>
      <c r="D50" s="255"/>
      <c r="E50" s="1056" t="s">
        <v>95</v>
      </c>
      <c r="F50" s="1056"/>
      <c r="G50" s="1056"/>
      <c r="H50" s="1057"/>
      <c r="I50" s="258">
        <v>891</v>
      </c>
      <c r="J50" s="262">
        <v>899</v>
      </c>
      <c r="K50" s="262">
        <v>1437</v>
      </c>
      <c r="L50" s="262">
        <v>1566</v>
      </c>
      <c r="M50" s="266">
        <v>1671</v>
      </c>
    </row>
    <row r="51" spans="2:13" ht="27.75" customHeight="1" x14ac:dyDescent="0.2">
      <c r="B51" s="1042"/>
      <c r="C51" s="1043"/>
      <c r="D51" s="217"/>
      <c r="E51" s="1056" t="s">
        <v>97</v>
      </c>
      <c r="F51" s="1056"/>
      <c r="G51" s="1056"/>
      <c r="H51" s="1057"/>
      <c r="I51" s="258">
        <v>121</v>
      </c>
      <c r="J51" s="262">
        <v>104</v>
      </c>
      <c r="K51" s="262">
        <v>87</v>
      </c>
      <c r="L51" s="262">
        <v>70</v>
      </c>
      <c r="M51" s="266">
        <v>62</v>
      </c>
    </row>
    <row r="52" spans="2:13" ht="27.75" customHeight="1" x14ac:dyDescent="0.2">
      <c r="B52" s="1044"/>
      <c r="C52" s="1045"/>
      <c r="D52" s="217"/>
      <c r="E52" s="1056" t="s">
        <v>45</v>
      </c>
      <c r="F52" s="1056"/>
      <c r="G52" s="1056"/>
      <c r="H52" s="1057"/>
      <c r="I52" s="258">
        <v>3582</v>
      </c>
      <c r="J52" s="262">
        <v>3547</v>
      </c>
      <c r="K52" s="262">
        <v>3459</v>
      </c>
      <c r="L52" s="262">
        <v>3404</v>
      </c>
      <c r="M52" s="266">
        <v>3295</v>
      </c>
    </row>
    <row r="53" spans="2:13" ht="27.75" customHeight="1" x14ac:dyDescent="0.2">
      <c r="B53" s="1050" t="s">
        <v>50</v>
      </c>
      <c r="C53" s="1051"/>
      <c r="D53" s="219"/>
      <c r="E53" s="1058" t="s">
        <v>101</v>
      </c>
      <c r="F53" s="1058"/>
      <c r="G53" s="1058"/>
      <c r="H53" s="1059"/>
      <c r="I53" s="259">
        <v>1130</v>
      </c>
      <c r="J53" s="263">
        <v>1307</v>
      </c>
      <c r="K53" s="263">
        <v>895</v>
      </c>
      <c r="L53" s="263">
        <v>852</v>
      </c>
      <c r="M53" s="267">
        <v>685</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s51L2Sdo57PCkgXUWQ1LMEpYtg6PUwfx8X8QVNcy/+YKorF69XxeKBPBspfNosc78PkEr683VakPrIbdBtzYlw==" saltValue="BsX++b5FjpjTGNudq/CRs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99</v>
      </c>
    </row>
    <row r="54" spans="2:8" ht="29.25" customHeight="1" x14ac:dyDescent="0.25">
      <c r="B54" s="268" t="s">
        <v>5</v>
      </c>
      <c r="C54" s="274"/>
      <c r="D54" s="274"/>
      <c r="E54" s="275" t="s">
        <v>17</v>
      </c>
      <c r="F54" s="276" t="s">
        <v>527</v>
      </c>
      <c r="G54" s="276" t="s">
        <v>528</v>
      </c>
      <c r="H54" s="284" t="s">
        <v>250</v>
      </c>
    </row>
    <row r="55" spans="2:8" ht="52.5" customHeight="1" x14ac:dyDescent="0.2">
      <c r="B55" s="269"/>
      <c r="C55" s="1075" t="s">
        <v>105</v>
      </c>
      <c r="D55" s="1075"/>
      <c r="E55" s="1076"/>
      <c r="F55" s="277">
        <v>576</v>
      </c>
      <c r="G55" s="277">
        <v>628</v>
      </c>
      <c r="H55" s="285">
        <v>730</v>
      </c>
    </row>
    <row r="56" spans="2:8" ht="52.5" customHeight="1" x14ac:dyDescent="0.2">
      <c r="B56" s="270"/>
      <c r="C56" s="1077" t="s">
        <v>108</v>
      </c>
      <c r="D56" s="1077"/>
      <c r="E56" s="1078"/>
      <c r="F56" s="278">
        <v>123</v>
      </c>
      <c r="G56" s="278">
        <v>94</v>
      </c>
      <c r="H56" s="286">
        <v>95</v>
      </c>
    </row>
    <row r="57" spans="2:8" ht="53.25" customHeight="1" x14ac:dyDescent="0.2">
      <c r="B57" s="270"/>
      <c r="C57" s="1079" t="s">
        <v>72</v>
      </c>
      <c r="D57" s="1079"/>
      <c r="E57" s="1080"/>
      <c r="F57" s="279">
        <v>592</v>
      </c>
      <c r="G57" s="279">
        <v>701</v>
      </c>
      <c r="H57" s="287">
        <v>689</v>
      </c>
    </row>
    <row r="58" spans="2:8" ht="45.75" customHeight="1" x14ac:dyDescent="0.2">
      <c r="B58" s="271"/>
      <c r="C58" s="1067" t="s">
        <v>534</v>
      </c>
      <c r="D58" s="1068"/>
      <c r="E58" s="1069"/>
      <c r="F58" s="280">
        <v>371</v>
      </c>
      <c r="G58" s="280">
        <v>474</v>
      </c>
      <c r="H58" s="288">
        <v>461</v>
      </c>
    </row>
    <row r="59" spans="2:8" ht="45.75" customHeight="1" x14ac:dyDescent="0.2">
      <c r="B59" s="271"/>
      <c r="C59" s="1067" t="s">
        <v>535</v>
      </c>
      <c r="D59" s="1068"/>
      <c r="E59" s="1069"/>
      <c r="F59" s="280">
        <v>101</v>
      </c>
      <c r="G59" s="280">
        <v>101</v>
      </c>
      <c r="H59" s="288">
        <v>101</v>
      </c>
    </row>
    <row r="60" spans="2:8" ht="45.75" customHeight="1" x14ac:dyDescent="0.2">
      <c r="B60" s="271"/>
      <c r="C60" s="1067" t="s">
        <v>476</v>
      </c>
      <c r="D60" s="1068"/>
      <c r="E60" s="1069"/>
      <c r="F60" s="280">
        <v>100</v>
      </c>
      <c r="G60" s="280">
        <v>100</v>
      </c>
      <c r="H60" s="288">
        <v>100</v>
      </c>
    </row>
    <row r="61" spans="2:8" ht="45.75" customHeight="1" x14ac:dyDescent="0.2">
      <c r="B61" s="271"/>
      <c r="C61" s="1067" t="s">
        <v>310</v>
      </c>
      <c r="D61" s="1068"/>
      <c r="E61" s="1069"/>
      <c r="F61" s="280">
        <v>9</v>
      </c>
      <c r="G61" s="280">
        <v>11</v>
      </c>
      <c r="H61" s="288">
        <v>13</v>
      </c>
    </row>
    <row r="62" spans="2:8" ht="45.75" customHeight="1" x14ac:dyDescent="0.2">
      <c r="B62" s="272"/>
      <c r="C62" s="1070" t="s">
        <v>345</v>
      </c>
      <c r="D62" s="1071"/>
      <c r="E62" s="1072"/>
      <c r="F62" s="281">
        <v>10</v>
      </c>
      <c r="G62" s="281">
        <v>10</v>
      </c>
      <c r="H62" s="289">
        <v>10</v>
      </c>
    </row>
    <row r="63" spans="2:8" ht="52.5" customHeight="1" x14ac:dyDescent="0.2">
      <c r="B63" s="273"/>
      <c r="C63" s="1073" t="s">
        <v>110</v>
      </c>
      <c r="D63" s="1073"/>
      <c r="E63" s="1074"/>
      <c r="F63" s="282">
        <v>1291</v>
      </c>
      <c r="G63" s="282">
        <v>1423</v>
      </c>
      <c r="H63" s="290">
        <v>1513</v>
      </c>
    </row>
    <row r="64" spans="2:8" ht="13.2" x14ac:dyDescent="0.2"/>
  </sheetData>
  <sheetProtection algorithmName="SHA-512" hashValue="Sr4B9mo7yRNyOyjrNfxlYYS5h2Qk/YnzX4QYOF3YLCg6KcdnbUeKw7yzTnL6UrfYTIFQOrbB8aViLHpMe9/0Pw==" saltValue="fEMXakfMyNgSetckTBE20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6F356-F916-4599-AE3D-53045FAF6FE9}">
  <sheetPr>
    <pageSetUpPr fitToPage="1"/>
  </sheetPr>
  <dimension ref="A1:DE85"/>
  <sheetViews>
    <sheetView showGridLines="0" zoomScaleSheetLayoutView="55" workbookViewId="0"/>
  </sheetViews>
  <sheetFormatPr defaultColWidth="0" defaultRowHeight="0" customHeight="1" zeroHeight="1" x14ac:dyDescent="0.2"/>
  <cols>
    <col min="1" max="1" width="6.33203125" style="90" customWidth="1"/>
    <col min="2" max="107" width="2.44140625" style="90" customWidth="1"/>
    <col min="108" max="108" width="6.109375" style="79" customWidth="1"/>
    <col min="109" max="109" width="5.88671875" style="80" customWidth="1"/>
    <col min="110" max="110" width="8.6640625" style="90" hidden="1" customWidth="1"/>
    <col min="111" max="16384" width="8.6640625" style="90" hidden="1"/>
  </cols>
  <sheetData>
    <row r="1" spans="1:109" ht="42.75" customHeight="1" x14ac:dyDescent="0.2">
      <c r="A1" s="1127"/>
      <c r="B1" s="1126"/>
      <c r="DD1" s="90"/>
      <c r="DE1" s="90"/>
    </row>
    <row r="2" spans="1:109" ht="25.5" customHeight="1" x14ac:dyDescent="0.2">
      <c r="A2" s="1125"/>
      <c r="C2" s="1125"/>
      <c r="O2" s="1125"/>
      <c r="P2" s="1125"/>
      <c r="Q2" s="1125"/>
      <c r="R2" s="1125"/>
      <c r="S2" s="1125"/>
      <c r="T2" s="1125"/>
      <c r="U2" s="1125"/>
      <c r="V2" s="1125"/>
      <c r="W2" s="1125"/>
      <c r="X2" s="1125"/>
      <c r="Y2" s="1125"/>
      <c r="Z2" s="1125"/>
      <c r="AA2" s="1125"/>
      <c r="AB2" s="1125"/>
      <c r="AC2" s="1125"/>
      <c r="AD2" s="1125"/>
      <c r="AE2" s="1125"/>
      <c r="AF2" s="1125"/>
      <c r="AG2" s="1125"/>
      <c r="AH2" s="1125"/>
      <c r="AI2" s="1125"/>
      <c r="AU2" s="1125"/>
      <c r="BG2" s="1125"/>
      <c r="BS2" s="1125"/>
      <c r="CE2" s="1125"/>
      <c r="CQ2" s="1125"/>
      <c r="DD2" s="90"/>
      <c r="DE2" s="90"/>
    </row>
    <row r="3" spans="1:109" ht="25.5" customHeight="1" x14ac:dyDescent="0.2">
      <c r="A3" s="1125"/>
      <c r="C3" s="1125"/>
      <c r="O3" s="1125"/>
      <c r="P3" s="1125"/>
      <c r="Q3" s="1125"/>
      <c r="R3" s="1125"/>
      <c r="S3" s="1125"/>
      <c r="T3" s="1125"/>
      <c r="U3" s="1125"/>
      <c r="V3" s="1125"/>
      <c r="W3" s="1125"/>
      <c r="X3" s="1125"/>
      <c r="Y3" s="1125"/>
      <c r="Z3" s="1125"/>
      <c r="AA3" s="1125"/>
      <c r="AB3" s="1125"/>
      <c r="AC3" s="1125"/>
      <c r="AD3" s="1125"/>
      <c r="AE3" s="1125"/>
      <c r="AF3" s="1125"/>
      <c r="AG3" s="1125"/>
      <c r="AH3" s="1125"/>
      <c r="AI3" s="1125"/>
      <c r="AU3" s="1125"/>
      <c r="BG3" s="1125"/>
      <c r="BS3" s="1125"/>
      <c r="CE3" s="1125"/>
      <c r="CQ3" s="1125"/>
      <c r="DD3" s="90"/>
      <c r="DE3" s="90"/>
    </row>
    <row r="4" spans="1:109" s="78" customFormat="1" ht="13.2" x14ac:dyDescent="0.2">
      <c r="A4" s="1125"/>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1125"/>
      <c r="BA4" s="1125"/>
      <c r="BB4" s="1125"/>
      <c r="BC4" s="1125"/>
      <c r="BD4" s="1125"/>
      <c r="BE4" s="1125"/>
      <c r="BF4" s="1125"/>
      <c r="BG4" s="1125"/>
      <c r="BH4" s="1125"/>
      <c r="BI4" s="1125"/>
      <c r="BJ4" s="1125"/>
      <c r="BK4" s="1125"/>
      <c r="BL4" s="1125"/>
      <c r="BM4" s="1125"/>
      <c r="BN4" s="1125"/>
      <c r="BO4" s="1125"/>
      <c r="BP4" s="1125"/>
      <c r="BQ4" s="1125"/>
      <c r="BR4" s="1125"/>
      <c r="BS4" s="1125"/>
      <c r="BT4" s="1125"/>
      <c r="BU4" s="1125"/>
      <c r="BV4" s="1125"/>
      <c r="BW4" s="1125"/>
      <c r="BX4" s="1125"/>
      <c r="BY4" s="1125"/>
      <c r="BZ4" s="1125"/>
      <c r="CA4" s="1125"/>
      <c r="CB4" s="1125"/>
      <c r="CC4" s="1125"/>
      <c r="CD4" s="1125"/>
      <c r="CE4" s="1125"/>
      <c r="CF4" s="1125"/>
      <c r="CG4" s="1125"/>
      <c r="CH4" s="1125"/>
      <c r="CI4" s="1125"/>
      <c r="CJ4" s="1125"/>
      <c r="CK4" s="1125"/>
      <c r="CL4" s="1125"/>
      <c r="CM4" s="1125"/>
      <c r="CN4" s="1125"/>
      <c r="CO4" s="1125"/>
      <c r="CP4" s="1125"/>
      <c r="CQ4" s="1125"/>
      <c r="CR4" s="1125"/>
      <c r="CS4" s="1125"/>
      <c r="CT4" s="1125"/>
      <c r="CU4" s="1125"/>
      <c r="CV4" s="1125"/>
      <c r="CW4" s="1125"/>
      <c r="CX4" s="1125"/>
      <c r="CY4" s="1125"/>
      <c r="CZ4" s="1125"/>
      <c r="DA4" s="1125"/>
      <c r="DB4" s="1125"/>
      <c r="DC4" s="1125"/>
      <c r="DD4" s="1125"/>
      <c r="DE4" s="1125"/>
    </row>
    <row r="5" spans="1:109" s="78" customFormat="1" ht="13.2" x14ac:dyDescent="0.2">
      <c r="A5" s="1125"/>
      <c r="B5" s="1125"/>
      <c r="C5" s="1125"/>
      <c r="D5" s="1125"/>
      <c r="E5" s="1125"/>
      <c r="F5" s="1125"/>
      <c r="G5" s="1125"/>
      <c r="H5" s="1125"/>
      <c r="I5" s="1125"/>
      <c r="J5" s="1125"/>
      <c r="K5" s="1125"/>
      <c r="L5" s="1125"/>
      <c r="M5" s="1125"/>
      <c r="N5" s="1125"/>
      <c r="O5" s="1125"/>
      <c r="P5" s="1125"/>
      <c r="Q5" s="1125"/>
      <c r="R5" s="1125"/>
      <c r="S5" s="1125"/>
      <c r="T5" s="1125"/>
      <c r="U5" s="1125"/>
      <c r="V5" s="1125"/>
      <c r="W5" s="1125"/>
      <c r="X5" s="1125"/>
      <c r="Y5" s="1125"/>
      <c r="Z5" s="1125"/>
      <c r="AA5" s="1125"/>
      <c r="AB5" s="1125"/>
      <c r="AC5" s="1125"/>
      <c r="AD5" s="1125"/>
      <c r="AE5" s="1125"/>
      <c r="AF5" s="1125"/>
      <c r="AG5" s="1125"/>
      <c r="AH5" s="1125"/>
      <c r="AI5" s="1125"/>
      <c r="AJ5" s="1125"/>
      <c r="AK5" s="1125"/>
      <c r="AL5" s="1125"/>
      <c r="AM5" s="1125"/>
      <c r="AN5" s="1125"/>
      <c r="AO5" s="1125"/>
      <c r="AP5" s="1125"/>
      <c r="AQ5" s="1125"/>
      <c r="AR5" s="1125"/>
      <c r="AS5" s="1125"/>
      <c r="AT5" s="1125"/>
      <c r="AU5" s="1125"/>
      <c r="AV5" s="1125"/>
      <c r="AW5" s="1125"/>
      <c r="AX5" s="1125"/>
      <c r="AY5" s="1125"/>
      <c r="AZ5" s="1125"/>
      <c r="BA5" s="1125"/>
      <c r="BB5" s="1125"/>
      <c r="BC5" s="1125"/>
      <c r="BD5" s="1125"/>
      <c r="BE5" s="1125"/>
      <c r="BF5" s="1125"/>
      <c r="BG5" s="1125"/>
      <c r="BH5" s="1125"/>
      <c r="BI5" s="1125"/>
      <c r="BJ5" s="1125"/>
      <c r="BK5" s="1125"/>
      <c r="BL5" s="1125"/>
      <c r="BM5" s="1125"/>
      <c r="BN5" s="1125"/>
      <c r="BO5" s="1125"/>
      <c r="BP5" s="1125"/>
      <c r="BQ5" s="1125"/>
      <c r="BR5" s="1125"/>
      <c r="BS5" s="1125"/>
      <c r="BT5" s="1125"/>
      <c r="BU5" s="1125"/>
      <c r="BV5" s="1125"/>
      <c r="BW5" s="1125"/>
      <c r="BX5" s="1125"/>
      <c r="BY5" s="1125"/>
      <c r="BZ5" s="1125"/>
      <c r="CA5" s="1125"/>
      <c r="CB5" s="1125"/>
      <c r="CC5" s="1125"/>
      <c r="CD5" s="1125"/>
      <c r="CE5" s="1125"/>
      <c r="CF5" s="1125"/>
      <c r="CG5" s="1125"/>
      <c r="CH5" s="1125"/>
      <c r="CI5" s="1125"/>
      <c r="CJ5" s="1125"/>
      <c r="CK5" s="1125"/>
      <c r="CL5" s="1125"/>
      <c r="CM5" s="1125"/>
      <c r="CN5" s="1125"/>
      <c r="CO5" s="1125"/>
      <c r="CP5" s="1125"/>
      <c r="CQ5" s="1125"/>
      <c r="CR5" s="1125"/>
      <c r="CS5" s="1125"/>
      <c r="CT5" s="1125"/>
      <c r="CU5" s="1125"/>
      <c r="CV5" s="1125"/>
      <c r="CW5" s="1125"/>
      <c r="CX5" s="1125"/>
      <c r="CY5" s="1125"/>
      <c r="CZ5" s="1125"/>
      <c r="DA5" s="1125"/>
      <c r="DB5" s="1125"/>
      <c r="DC5" s="1125"/>
      <c r="DD5" s="1125"/>
      <c r="DE5" s="1125"/>
    </row>
    <row r="6" spans="1:109" s="78" customFormat="1" ht="13.2" x14ac:dyDescent="0.2">
      <c r="A6" s="1125"/>
      <c r="B6" s="1125"/>
      <c r="C6" s="1125"/>
      <c r="D6" s="1125"/>
      <c r="E6" s="1125"/>
      <c r="F6" s="1125"/>
      <c r="G6" s="1125"/>
      <c r="H6" s="1125"/>
      <c r="I6" s="1125"/>
      <c r="J6" s="1125"/>
      <c r="K6" s="1125"/>
      <c r="L6" s="1125"/>
      <c r="M6" s="1125"/>
      <c r="N6" s="1125"/>
      <c r="O6" s="1125"/>
      <c r="P6" s="1125"/>
      <c r="Q6" s="1125"/>
      <c r="R6" s="1125"/>
      <c r="S6" s="1125"/>
      <c r="T6" s="1125"/>
      <c r="U6" s="1125"/>
      <c r="V6" s="1125"/>
      <c r="W6" s="1125"/>
      <c r="X6" s="1125"/>
      <c r="Y6" s="1125"/>
      <c r="Z6" s="1125"/>
      <c r="AA6" s="1125"/>
      <c r="AB6" s="1125"/>
      <c r="AC6" s="1125"/>
      <c r="AD6" s="1125"/>
      <c r="AE6" s="1125"/>
      <c r="AF6" s="1125"/>
      <c r="AG6" s="1125"/>
      <c r="AH6" s="1125"/>
      <c r="AI6" s="1125"/>
      <c r="AJ6" s="1125"/>
      <c r="AK6" s="1125"/>
      <c r="AL6" s="1125"/>
      <c r="AM6" s="1125"/>
      <c r="AN6" s="1125"/>
      <c r="AO6" s="1125"/>
      <c r="AP6" s="1125"/>
      <c r="AQ6" s="1125"/>
      <c r="AR6" s="1125"/>
      <c r="AS6" s="1125"/>
      <c r="AT6" s="1125"/>
      <c r="AU6" s="1125"/>
      <c r="AV6" s="1125"/>
      <c r="AW6" s="1125"/>
      <c r="AX6" s="1125"/>
      <c r="AY6" s="1125"/>
      <c r="AZ6" s="1125"/>
      <c r="BA6" s="1125"/>
      <c r="BB6" s="1125"/>
      <c r="BC6" s="1125"/>
      <c r="BD6" s="1125"/>
      <c r="BE6" s="1125"/>
      <c r="BF6" s="1125"/>
      <c r="BG6" s="1125"/>
      <c r="BH6" s="1125"/>
      <c r="BI6" s="1125"/>
      <c r="BJ6" s="1125"/>
      <c r="BK6" s="1125"/>
      <c r="BL6" s="1125"/>
      <c r="BM6" s="1125"/>
      <c r="BN6" s="1125"/>
      <c r="BO6" s="1125"/>
      <c r="BP6" s="1125"/>
      <c r="BQ6" s="1125"/>
      <c r="BR6" s="1125"/>
      <c r="BS6" s="1125"/>
      <c r="BT6" s="1125"/>
      <c r="BU6" s="1125"/>
      <c r="BV6" s="1125"/>
      <c r="BW6" s="1125"/>
      <c r="BX6" s="1125"/>
      <c r="BY6" s="1125"/>
      <c r="BZ6" s="1125"/>
      <c r="CA6" s="1125"/>
      <c r="CB6" s="1125"/>
      <c r="CC6" s="1125"/>
      <c r="CD6" s="1125"/>
      <c r="CE6" s="1125"/>
      <c r="CF6" s="1125"/>
      <c r="CG6" s="1125"/>
      <c r="CH6" s="1125"/>
      <c r="CI6" s="1125"/>
      <c r="CJ6" s="1125"/>
      <c r="CK6" s="1125"/>
      <c r="CL6" s="1125"/>
      <c r="CM6" s="1125"/>
      <c r="CN6" s="1125"/>
      <c r="CO6" s="1125"/>
      <c r="CP6" s="1125"/>
      <c r="CQ6" s="1125"/>
      <c r="CR6" s="1125"/>
      <c r="CS6" s="1125"/>
      <c r="CT6" s="1125"/>
      <c r="CU6" s="1125"/>
      <c r="CV6" s="1125"/>
      <c r="CW6" s="1125"/>
      <c r="CX6" s="1125"/>
      <c r="CY6" s="1125"/>
      <c r="CZ6" s="1125"/>
      <c r="DA6" s="1125"/>
      <c r="DB6" s="1125"/>
      <c r="DC6" s="1125"/>
      <c r="DD6" s="1125"/>
      <c r="DE6" s="1125"/>
    </row>
    <row r="7" spans="1:109" s="78" customFormat="1" ht="13.2" x14ac:dyDescent="0.2">
      <c r="A7" s="1125"/>
      <c r="B7" s="1125"/>
      <c r="C7" s="1125"/>
      <c r="D7" s="1125"/>
      <c r="E7" s="1125"/>
      <c r="F7" s="1125"/>
      <c r="G7" s="1125"/>
      <c r="H7" s="1125"/>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5"/>
      <c r="AG7" s="1125"/>
      <c r="AH7" s="1125"/>
      <c r="AI7" s="1125"/>
      <c r="AJ7" s="1125"/>
      <c r="AK7" s="1125"/>
      <c r="AL7" s="1125"/>
      <c r="AM7" s="1125"/>
      <c r="AN7" s="1125"/>
      <c r="AO7" s="1125"/>
      <c r="AP7" s="1125"/>
      <c r="AQ7" s="1125"/>
      <c r="AR7" s="1125"/>
      <c r="AS7" s="1125"/>
      <c r="AT7" s="1125"/>
      <c r="AU7" s="1125"/>
      <c r="AV7" s="1125"/>
      <c r="AW7" s="1125"/>
      <c r="AX7" s="1125"/>
      <c r="AY7" s="1125"/>
      <c r="AZ7" s="1125"/>
      <c r="BA7" s="1125"/>
      <c r="BB7" s="1125"/>
      <c r="BC7" s="1125"/>
      <c r="BD7" s="1125"/>
      <c r="BE7" s="1125"/>
      <c r="BF7" s="1125"/>
      <c r="BG7" s="1125"/>
      <c r="BH7" s="1125"/>
      <c r="BI7" s="1125"/>
      <c r="BJ7" s="1125"/>
      <c r="BK7" s="1125"/>
      <c r="BL7" s="1125"/>
      <c r="BM7" s="1125"/>
      <c r="BN7" s="1125"/>
      <c r="BO7" s="1125"/>
      <c r="BP7" s="1125"/>
      <c r="BQ7" s="1125"/>
      <c r="BR7" s="1125"/>
      <c r="BS7" s="1125"/>
      <c r="BT7" s="1125"/>
      <c r="BU7" s="1125"/>
      <c r="BV7" s="1125"/>
      <c r="BW7" s="1125"/>
      <c r="BX7" s="1125"/>
      <c r="BY7" s="1125"/>
      <c r="BZ7" s="1125"/>
      <c r="CA7" s="1125"/>
      <c r="CB7" s="1125"/>
      <c r="CC7" s="1125"/>
      <c r="CD7" s="1125"/>
      <c r="CE7" s="1125"/>
      <c r="CF7" s="1125"/>
      <c r="CG7" s="1125"/>
      <c r="CH7" s="1125"/>
      <c r="CI7" s="1125"/>
      <c r="CJ7" s="1125"/>
      <c r="CK7" s="1125"/>
      <c r="CL7" s="1125"/>
      <c r="CM7" s="1125"/>
      <c r="CN7" s="1125"/>
      <c r="CO7" s="1125"/>
      <c r="CP7" s="1125"/>
      <c r="CQ7" s="1125"/>
      <c r="CR7" s="1125"/>
      <c r="CS7" s="1125"/>
      <c r="CT7" s="1125"/>
      <c r="CU7" s="1125"/>
      <c r="CV7" s="1125"/>
      <c r="CW7" s="1125"/>
      <c r="CX7" s="1125"/>
      <c r="CY7" s="1125"/>
      <c r="CZ7" s="1125"/>
      <c r="DA7" s="1125"/>
      <c r="DB7" s="1125"/>
      <c r="DC7" s="1125"/>
      <c r="DD7" s="1125"/>
      <c r="DE7" s="1125"/>
    </row>
    <row r="8" spans="1:109" s="78" customFormat="1" ht="13.2" x14ac:dyDescent="0.2">
      <c r="A8" s="1125"/>
      <c r="B8" s="1125"/>
      <c r="C8" s="1125"/>
      <c r="D8" s="1125"/>
      <c r="E8" s="1125"/>
      <c r="F8" s="1125"/>
      <c r="G8" s="1125"/>
      <c r="H8" s="1125"/>
      <c r="I8" s="1125"/>
      <c r="J8" s="1125"/>
      <c r="K8" s="1125"/>
      <c r="L8" s="1125"/>
      <c r="M8" s="1125"/>
      <c r="N8" s="1125"/>
      <c r="O8" s="1125"/>
      <c r="P8" s="1125"/>
      <c r="Q8" s="1125"/>
      <c r="R8" s="1125"/>
      <c r="S8" s="1125"/>
      <c r="T8" s="1125"/>
      <c r="U8" s="1125"/>
      <c r="V8" s="1125"/>
      <c r="W8" s="1125"/>
      <c r="X8" s="1125"/>
      <c r="Y8" s="1125"/>
      <c r="Z8" s="1125"/>
      <c r="AA8" s="1125"/>
      <c r="AB8" s="1125"/>
      <c r="AC8" s="1125"/>
      <c r="AD8" s="1125"/>
      <c r="AE8" s="1125"/>
      <c r="AF8" s="1125"/>
      <c r="AG8" s="1125"/>
      <c r="AH8" s="1125"/>
      <c r="AI8" s="1125"/>
      <c r="AJ8" s="1125"/>
      <c r="AK8" s="1125"/>
      <c r="AL8" s="1125"/>
      <c r="AM8" s="1125"/>
      <c r="AN8" s="1125"/>
      <c r="AO8" s="1125"/>
      <c r="AP8" s="1125"/>
      <c r="AQ8" s="1125"/>
      <c r="AR8" s="1125"/>
      <c r="AS8" s="1125"/>
      <c r="AT8" s="1125"/>
      <c r="AU8" s="1125"/>
      <c r="AV8" s="1125"/>
      <c r="AW8" s="1125"/>
      <c r="AX8" s="1125"/>
      <c r="AY8" s="1125"/>
      <c r="AZ8" s="1125"/>
      <c r="BA8" s="1125"/>
      <c r="BB8" s="1125"/>
      <c r="BC8" s="1125"/>
      <c r="BD8" s="1125"/>
      <c r="BE8" s="1125"/>
      <c r="BF8" s="1125"/>
      <c r="BG8" s="1125"/>
      <c r="BH8" s="1125"/>
      <c r="BI8" s="1125"/>
      <c r="BJ8" s="1125"/>
      <c r="BK8" s="1125"/>
      <c r="BL8" s="1125"/>
      <c r="BM8" s="1125"/>
      <c r="BN8" s="1125"/>
      <c r="BO8" s="1125"/>
      <c r="BP8" s="1125"/>
      <c r="BQ8" s="1125"/>
      <c r="BR8" s="1125"/>
      <c r="BS8" s="1125"/>
      <c r="BT8" s="1125"/>
      <c r="BU8" s="1125"/>
      <c r="BV8" s="1125"/>
      <c r="BW8" s="1125"/>
      <c r="BX8" s="1125"/>
      <c r="BY8" s="1125"/>
      <c r="BZ8" s="1125"/>
      <c r="CA8" s="1125"/>
      <c r="CB8" s="1125"/>
      <c r="CC8" s="1125"/>
      <c r="CD8" s="1125"/>
      <c r="CE8" s="1125"/>
      <c r="CF8" s="1125"/>
      <c r="CG8" s="1125"/>
      <c r="CH8" s="1125"/>
      <c r="CI8" s="1125"/>
      <c r="CJ8" s="1125"/>
      <c r="CK8" s="1125"/>
      <c r="CL8" s="1125"/>
      <c r="CM8" s="1125"/>
      <c r="CN8" s="1125"/>
      <c r="CO8" s="1125"/>
      <c r="CP8" s="1125"/>
      <c r="CQ8" s="1125"/>
      <c r="CR8" s="1125"/>
      <c r="CS8" s="1125"/>
      <c r="CT8" s="1125"/>
      <c r="CU8" s="1125"/>
      <c r="CV8" s="1125"/>
      <c r="CW8" s="1125"/>
      <c r="CX8" s="1125"/>
      <c r="CY8" s="1125"/>
      <c r="CZ8" s="1125"/>
      <c r="DA8" s="1125"/>
      <c r="DB8" s="1125"/>
      <c r="DC8" s="1125"/>
      <c r="DD8" s="1125"/>
      <c r="DE8" s="1125"/>
    </row>
    <row r="9" spans="1:109" s="78" customFormat="1" ht="13.2" x14ac:dyDescent="0.2">
      <c r="A9" s="1125"/>
      <c r="B9" s="1125"/>
      <c r="C9" s="1125"/>
      <c r="D9" s="1125"/>
      <c r="E9" s="1125"/>
      <c r="F9" s="1125"/>
      <c r="G9" s="1125"/>
      <c r="H9" s="1125"/>
      <c r="I9" s="1125"/>
      <c r="J9" s="1125"/>
      <c r="K9" s="1125"/>
      <c r="L9" s="1125"/>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row>
    <row r="10" spans="1:109" s="78" customFormat="1" ht="13.2" x14ac:dyDescent="0.2">
      <c r="A10" s="1125"/>
      <c r="B10" s="1125"/>
      <c r="C10" s="1125"/>
      <c r="D10" s="1125"/>
      <c r="E10" s="1125"/>
      <c r="F10" s="1125"/>
      <c r="G10" s="1125"/>
      <c r="H10" s="1125"/>
      <c r="I10" s="1125"/>
      <c r="J10" s="1125"/>
      <c r="K10" s="1125"/>
      <c r="L10" s="1125"/>
      <c r="M10" s="1125"/>
      <c r="N10" s="1125"/>
      <c r="O10" s="1125"/>
      <c r="P10" s="1125"/>
      <c r="Q10" s="1125"/>
      <c r="R10" s="1125"/>
      <c r="S10" s="1125"/>
      <c r="T10" s="1125"/>
      <c r="U10" s="1125"/>
      <c r="V10" s="1125"/>
      <c r="W10" s="1125"/>
      <c r="X10" s="1125"/>
      <c r="Y10" s="1125"/>
      <c r="Z10" s="1125"/>
      <c r="AA10" s="1125"/>
      <c r="AB10" s="1125"/>
      <c r="AC10" s="1125"/>
      <c r="AD10" s="1125"/>
      <c r="AE10" s="1125"/>
      <c r="AF10" s="1125"/>
      <c r="AG10" s="1125"/>
      <c r="AH10" s="1125"/>
      <c r="AI10" s="1125"/>
      <c r="AJ10" s="1125"/>
      <c r="AK10" s="1125"/>
      <c r="AL10" s="1125"/>
      <c r="AM10" s="1125"/>
      <c r="AN10" s="1125"/>
      <c r="AO10" s="1125"/>
      <c r="AP10" s="1125"/>
      <c r="AQ10" s="1125"/>
      <c r="AR10" s="1125"/>
      <c r="AS10" s="1125"/>
      <c r="AT10" s="1125"/>
      <c r="AU10" s="1125"/>
      <c r="AV10" s="1125"/>
      <c r="AW10" s="1125"/>
      <c r="AX10" s="1125"/>
      <c r="AY10" s="1125"/>
      <c r="AZ10" s="1125"/>
      <c r="BA10" s="1125"/>
      <c r="BB10" s="1125"/>
      <c r="BC10" s="1125"/>
      <c r="BD10" s="1125"/>
      <c r="BE10" s="1125"/>
      <c r="BF10" s="1125"/>
      <c r="BG10" s="1125"/>
      <c r="BH10" s="1125"/>
      <c r="BI10" s="1125"/>
      <c r="BJ10" s="1125"/>
      <c r="BK10" s="1125"/>
      <c r="BL10" s="1125"/>
      <c r="BM10" s="1125"/>
      <c r="BN10" s="1125"/>
      <c r="BO10" s="1125"/>
      <c r="BP10" s="1125"/>
      <c r="BQ10" s="1125"/>
      <c r="BR10" s="1125"/>
      <c r="BS10" s="1125"/>
      <c r="BT10" s="1125"/>
      <c r="BU10" s="1125"/>
      <c r="BV10" s="1125"/>
      <c r="BW10" s="1125"/>
      <c r="BX10" s="1125"/>
      <c r="BY10" s="1125"/>
      <c r="BZ10" s="1125"/>
      <c r="CA10" s="1125"/>
      <c r="CB10" s="1125"/>
      <c r="CC10" s="1125"/>
      <c r="CD10" s="1125"/>
      <c r="CE10" s="1125"/>
      <c r="CF10" s="1125"/>
      <c r="CG10" s="1125"/>
      <c r="CH10" s="1125"/>
      <c r="CI10" s="1125"/>
      <c r="CJ10" s="1125"/>
      <c r="CK10" s="1125"/>
      <c r="CL10" s="1125"/>
      <c r="CM10" s="1125"/>
      <c r="CN10" s="1125"/>
      <c r="CO10" s="1125"/>
      <c r="CP10" s="1125"/>
      <c r="CQ10" s="1125"/>
      <c r="CR10" s="1125"/>
      <c r="CS10" s="1125"/>
      <c r="CT10" s="1125"/>
      <c r="CU10" s="1125"/>
      <c r="CV10" s="1125"/>
      <c r="CW10" s="1125"/>
      <c r="CX10" s="1125"/>
      <c r="CY10" s="1125"/>
      <c r="CZ10" s="1125"/>
      <c r="DA10" s="1125"/>
      <c r="DB10" s="1125"/>
      <c r="DC10" s="1125"/>
      <c r="DD10" s="1125"/>
      <c r="DE10" s="1125"/>
    </row>
    <row r="11" spans="1:109" s="78" customFormat="1" ht="13.2" x14ac:dyDescent="0.2">
      <c r="A11" s="1125"/>
      <c r="B11" s="1125"/>
      <c r="C11" s="1125"/>
      <c r="D11" s="1125"/>
      <c r="E11" s="1125"/>
      <c r="F11" s="1125"/>
      <c r="G11" s="1125"/>
      <c r="H11" s="1125"/>
      <c r="I11" s="1125"/>
      <c r="J11" s="1125"/>
      <c r="K11" s="1125"/>
      <c r="L11" s="1125"/>
      <c r="M11" s="1125"/>
      <c r="N11" s="1125"/>
      <c r="O11" s="1125"/>
      <c r="P11" s="1125"/>
      <c r="Q11" s="1125"/>
      <c r="R11" s="1125"/>
      <c r="S11" s="1125"/>
      <c r="T11" s="1125"/>
      <c r="U11" s="1125"/>
      <c r="V11" s="1125"/>
      <c r="W11" s="1125"/>
      <c r="X11" s="1125"/>
      <c r="Y11" s="1125"/>
      <c r="Z11" s="1125"/>
      <c r="AA11" s="1125"/>
      <c r="AB11" s="1125"/>
      <c r="AC11" s="1125"/>
      <c r="AD11" s="1125"/>
      <c r="AE11" s="1125"/>
      <c r="AF11" s="1125"/>
      <c r="AG11" s="1125"/>
      <c r="AH11" s="1125"/>
      <c r="AI11" s="1125"/>
      <c r="AJ11" s="1125"/>
      <c r="AK11" s="1125"/>
      <c r="AL11" s="1125"/>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c r="BG11" s="1125"/>
      <c r="BH11" s="1125"/>
      <c r="BI11" s="1125"/>
      <c r="BJ11" s="1125"/>
      <c r="BK11" s="1125"/>
      <c r="BL11" s="1125"/>
      <c r="BM11" s="1125"/>
      <c r="BN11" s="1125"/>
      <c r="BO11" s="1125"/>
      <c r="BP11" s="1125"/>
      <c r="BQ11" s="1125"/>
      <c r="BR11" s="1125"/>
      <c r="BS11" s="1125"/>
      <c r="BT11" s="1125"/>
      <c r="BU11" s="1125"/>
      <c r="BV11" s="1125"/>
      <c r="BW11" s="1125"/>
      <c r="BX11" s="1125"/>
      <c r="BY11" s="1125"/>
      <c r="BZ11" s="1125"/>
      <c r="CA11" s="1125"/>
      <c r="CB11" s="1125"/>
      <c r="CC11" s="1125"/>
      <c r="CD11" s="1125"/>
      <c r="CE11" s="1125"/>
      <c r="CF11" s="1125"/>
      <c r="CG11" s="1125"/>
      <c r="CH11" s="1125"/>
      <c r="CI11" s="1125"/>
      <c r="CJ11" s="1125"/>
      <c r="CK11" s="1125"/>
      <c r="CL11" s="1125"/>
      <c r="CM11" s="1125"/>
      <c r="CN11" s="1125"/>
      <c r="CO11" s="1125"/>
      <c r="CP11" s="1125"/>
      <c r="CQ11" s="1125"/>
      <c r="CR11" s="1125"/>
      <c r="CS11" s="1125"/>
      <c r="CT11" s="1125"/>
      <c r="CU11" s="1125"/>
      <c r="CV11" s="1125"/>
      <c r="CW11" s="1125"/>
      <c r="CX11" s="1125"/>
      <c r="CY11" s="1125"/>
      <c r="CZ11" s="1125"/>
      <c r="DA11" s="1125"/>
      <c r="DB11" s="1125"/>
      <c r="DC11" s="1125"/>
      <c r="DD11" s="1125"/>
      <c r="DE11" s="1125"/>
    </row>
    <row r="12" spans="1:109" s="78" customFormat="1" ht="13.2" x14ac:dyDescent="0.2">
      <c r="A12" s="1125"/>
      <c r="B12" s="1125"/>
      <c r="C12" s="1125"/>
      <c r="D12" s="1125"/>
      <c r="E12" s="1125"/>
      <c r="F12" s="1125"/>
      <c r="G12" s="1125"/>
      <c r="H12" s="1125"/>
      <c r="I12" s="1125"/>
      <c r="J12" s="1125"/>
      <c r="K12" s="1125"/>
      <c r="L12" s="1125"/>
      <c r="M12" s="1125"/>
      <c r="N12" s="1125"/>
      <c r="O12" s="1125"/>
      <c r="P12" s="1125"/>
      <c r="Q12" s="1125"/>
      <c r="R12" s="1125"/>
      <c r="S12" s="1125"/>
      <c r="T12" s="1125"/>
      <c r="U12" s="1125"/>
      <c r="V12" s="1125"/>
      <c r="W12" s="1125"/>
      <c r="X12" s="1125"/>
      <c r="Y12" s="1125"/>
      <c r="Z12" s="1125"/>
      <c r="AA12" s="1125"/>
      <c r="AB12" s="1125"/>
      <c r="AC12" s="1125"/>
      <c r="AD12" s="1125"/>
      <c r="AE12" s="1125"/>
      <c r="AF12" s="1125"/>
      <c r="AG12" s="1125"/>
      <c r="AH12" s="1125"/>
      <c r="AI12" s="1125"/>
      <c r="AJ12" s="1125"/>
      <c r="AK12" s="1125"/>
      <c r="AL12" s="1125"/>
      <c r="AM12" s="1125"/>
      <c r="AN12" s="1125"/>
      <c r="AO12" s="1125"/>
      <c r="AP12" s="1125"/>
      <c r="AQ12" s="1125"/>
      <c r="AR12" s="1125"/>
      <c r="AS12" s="1125"/>
      <c r="AT12" s="1125"/>
      <c r="AU12" s="1125"/>
      <c r="AV12" s="1125"/>
      <c r="AW12" s="1125"/>
      <c r="AX12" s="1125"/>
      <c r="AY12" s="1125"/>
      <c r="AZ12" s="1125"/>
      <c r="BA12" s="1125"/>
      <c r="BB12" s="1125"/>
      <c r="BC12" s="1125"/>
      <c r="BD12" s="1125"/>
      <c r="BE12" s="1125"/>
      <c r="BF12" s="1125"/>
      <c r="BG12" s="1125"/>
      <c r="BH12" s="1125"/>
      <c r="BI12" s="1125"/>
      <c r="BJ12" s="1125"/>
      <c r="BK12" s="1125"/>
      <c r="BL12" s="1125"/>
      <c r="BM12" s="1125"/>
      <c r="BN12" s="1125"/>
      <c r="BO12" s="1125"/>
      <c r="BP12" s="1125"/>
      <c r="BQ12" s="1125"/>
      <c r="BR12" s="1125"/>
      <c r="BS12" s="1125"/>
      <c r="BT12" s="1125"/>
      <c r="BU12" s="1125"/>
      <c r="BV12" s="1125"/>
      <c r="BW12" s="1125"/>
      <c r="BX12" s="1125"/>
      <c r="BY12" s="1125"/>
      <c r="BZ12" s="1125"/>
      <c r="CA12" s="1125"/>
      <c r="CB12" s="1125"/>
      <c r="CC12" s="1125"/>
      <c r="CD12" s="1125"/>
      <c r="CE12" s="1125"/>
      <c r="CF12" s="1125"/>
      <c r="CG12" s="1125"/>
      <c r="CH12" s="1125"/>
      <c r="CI12" s="1125"/>
      <c r="CJ12" s="1125"/>
      <c r="CK12" s="1125"/>
      <c r="CL12" s="1125"/>
      <c r="CM12" s="1125"/>
      <c r="CN12" s="1125"/>
      <c r="CO12" s="1125"/>
      <c r="CP12" s="1125"/>
      <c r="CQ12" s="1125"/>
      <c r="CR12" s="1125"/>
      <c r="CS12" s="1125"/>
      <c r="CT12" s="1125"/>
      <c r="CU12" s="1125"/>
      <c r="CV12" s="1125"/>
      <c r="CW12" s="1125"/>
      <c r="CX12" s="1125"/>
      <c r="CY12" s="1125"/>
      <c r="CZ12" s="1125"/>
      <c r="DA12" s="1125"/>
      <c r="DB12" s="1125"/>
      <c r="DC12" s="1125"/>
      <c r="DD12" s="1125"/>
      <c r="DE12" s="1125"/>
    </row>
    <row r="13" spans="1:109" s="78" customFormat="1" ht="13.2" x14ac:dyDescent="0.2">
      <c r="A13" s="1125"/>
      <c r="B13" s="1125"/>
      <c r="C13" s="1125"/>
      <c r="D13" s="1125"/>
      <c r="E13" s="1125"/>
      <c r="F13" s="1125"/>
      <c r="G13" s="1125"/>
      <c r="H13" s="1125"/>
      <c r="I13" s="1125"/>
      <c r="J13" s="1125"/>
      <c r="K13" s="1125"/>
      <c r="L13" s="1125"/>
      <c r="M13" s="1125"/>
      <c r="N13" s="1125"/>
      <c r="O13" s="1125"/>
      <c r="P13" s="1125"/>
      <c r="Q13" s="1125"/>
      <c r="R13" s="1125"/>
      <c r="S13" s="1125"/>
      <c r="T13" s="1125"/>
      <c r="U13" s="1125"/>
      <c r="V13" s="1125"/>
      <c r="W13" s="1125"/>
      <c r="X13" s="1125"/>
      <c r="Y13" s="1125"/>
      <c r="Z13" s="1125"/>
      <c r="AA13" s="1125"/>
      <c r="AB13" s="1125"/>
      <c r="AC13" s="1125"/>
      <c r="AD13" s="1125"/>
      <c r="AE13" s="1125"/>
      <c r="AF13" s="1125"/>
      <c r="AG13" s="1125"/>
      <c r="AH13" s="1125"/>
      <c r="AI13" s="1125"/>
      <c r="AJ13" s="1125"/>
      <c r="AK13" s="1125"/>
      <c r="AL13" s="1125"/>
      <c r="AM13" s="1125"/>
      <c r="AN13" s="1125"/>
      <c r="AO13" s="1125"/>
      <c r="AP13" s="1125"/>
      <c r="AQ13" s="1125"/>
      <c r="AR13" s="1125"/>
      <c r="AS13" s="1125"/>
      <c r="AT13" s="1125"/>
      <c r="AU13" s="1125"/>
      <c r="AV13" s="1125"/>
      <c r="AW13" s="1125"/>
      <c r="AX13" s="1125"/>
      <c r="AY13" s="1125"/>
      <c r="AZ13" s="1125"/>
      <c r="BA13" s="1125"/>
      <c r="BB13" s="1125"/>
      <c r="BC13" s="1125"/>
      <c r="BD13" s="1125"/>
      <c r="BE13" s="1125"/>
      <c r="BF13" s="1125"/>
      <c r="BG13" s="1125"/>
      <c r="BH13" s="1125"/>
      <c r="BI13" s="1125"/>
      <c r="BJ13" s="1125"/>
      <c r="BK13" s="1125"/>
      <c r="BL13" s="1125"/>
      <c r="BM13" s="1125"/>
      <c r="BN13" s="1125"/>
      <c r="BO13" s="1125"/>
      <c r="BP13" s="1125"/>
      <c r="BQ13" s="1125"/>
      <c r="BR13" s="1125"/>
      <c r="BS13" s="1125"/>
      <c r="BT13" s="1125"/>
      <c r="BU13" s="1125"/>
      <c r="BV13" s="1125"/>
      <c r="BW13" s="1125"/>
      <c r="BX13" s="1125"/>
      <c r="BY13" s="1125"/>
      <c r="BZ13" s="1125"/>
      <c r="CA13" s="1125"/>
      <c r="CB13" s="1125"/>
      <c r="CC13" s="1125"/>
      <c r="CD13" s="1125"/>
      <c r="CE13" s="1125"/>
      <c r="CF13" s="1125"/>
      <c r="CG13" s="1125"/>
      <c r="CH13" s="1125"/>
      <c r="CI13" s="1125"/>
      <c r="CJ13" s="1125"/>
      <c r="CK13" s="1125"/>
      <c r="CL13" s="1125"/>
      <c r="CM13" s="1125"/>
      <c r="CN13" s="1125"/>
      <c r="CO13" s="1125"/>
      <c r="CP13" s="1125"/>
      <c r="CQ13" s="1125"/>
      <c r="CR13" s="1125"/>
      <c r="CS13" s="1125"/>
      <c r="CT13" s="1125"/>
      <c r="CU13" s="1125"/>
      <c r="CV13" s="1125"/>
      <c r="CW13" s="1125"/>
      <c r="CX13" s="1125"/>
      <c r="CY13" s="1125"/>
      <c r="CZ13" s="1125"/>
      <c r="DA13" s="1125"/>
      <c r="DB13" s="1125"/>
      <c r="DC13" s="1125"/>
      <c r="DD13" s="1125"/>
      <c r="DE13" s="1125"/>
    </row>
    <row r="14" spans="1:109" s="78" customFormat="1" ht="13.2" x14ac:dyDescent="0.2">
      <c r="A14" s="1125"/>
      <c r="B14" s="1125"/>
      <c r="C14" s="1125"/>
      <c r="D14" s="1125"/>
      <c r="E14" s="1125"/>
      <c r="F14" s="1125"/>
      <c r="G14" s="1125"/>
      <c r="H14" s="1125"/>
      <c r="I14" s="1125"/>
      <c r="J14" s="1125"/>
      <c r="K14" s="1125"/>
      <c r="L14" s="1125"/>
      <c r="M14" s="1125"/>
      <c r="N14" s="1125"/>
      <c r="O14" s="1125"/>
      <c r="P14" s="1125"/>
      <c r="Q14" s="1125"/>
      <c r="R14" s="1125"/>
      <c r="S14" s="1125"/>
      <c r="T14" s="1125"/>
      <c r="U14" s="1125"/>
      <c r="V14" s="1125"/>
      <c r="W14" s="1125"/>
      <c r="X14" s="1125"/>
      <c r="Y14" s="1125"/>
      <c r="Z14" s="1125"/>
      <c r="AA14" s="1125"/>
      <c r="AB14" s="1125"/>
      <c r="AC14" s="1125"/>
      <c r="AD14" s="1125"/>
      <c r="AE14" s="1125"/>
      <c r="AF14" s="1125"/>
      <c r="AG14" s="1125"/>
      <c r="AH14" s="1125"/>
      <c r="AI14" s="1125"/>
      <c r="AJ14" s="1125"/>
      <c r="AK14" s="1125"/>
      <c r="AL14" s="1125"/>
      <c r="AM14" s="1125"/>
      <c r="AN14" s="1125"/>
      <c r="AO14" s="1125"/>
      <c r="AP14" s="1125"/>
      <c r="AQ14" s="1125"/>
      <c r="AR14" s="1125"/>
      <c r="AS14" s="1125"/>
      <c r="AT14" s="1125"/>
      <c r="AU14" s="1125"/>
      <c r="AV14" s="1125"/>
      <c r="AW14" s="1125"/>
      <c r="AX14" s="1125"/>
      <c r="AY14" s="1125"/>
      <c r="AZ14" s="1125"/>
      <c r="BA14" s="1125"/>
      <c r="BB14" s="1125"/>
      <c r="BC14" s="1125"/>
      <c r="BD14" s="1125"/>
      <c r="BE14" s="1125"/>
      <c r="BF14" s="1125"/>
      <c r="BG14" s="1125"/>
      <c r="BH14" s="1125"/>
      <c r="BI14" s="1125"/>
      <c r="BJ14" s="1125"/>
      <c r="BK14" s="1125"/>
      <c r="BL14" s="1125"/>
      <c r="BM14" s="1125"/>
      <c r="BN14" s="1125"/>
      <c r="BO14" s="1125"/>
      <c r="BP14" s="1125"/>
      <c r="BQ14" s="1125"/>
      <c r="BR14" s="1125"/>
      <c r="BS14" s="1125"/>
      <c r="BT14" s="1125"/>
      <c r="BU14" s="1125"/>
      <c r="BV14" s="1125"/>
      <c r="BW14" s="1125"/>
      <c r="BX14" s="1125"/>
      <c r="BY14" s="1125"/>
      <c r="BZ14" s="1125"/>
      <c r="CA14" s="1125"/>
      <c r="CB14" s="1125"/>
      <c r="CC14" s="1125"/>
      <c r="CD14" s="1125"/>
      <c r="CE14" s="1125"/>
      <c r="CF14" s="1125"/>
      <c r="CG14" s="1125"/>
      <c r="CH14" s="1125"/>
      <c r="CI14" s="1125"/>
      <c r="CJ14" s="1125"/>
      <c r="CK14" s="1125"/>
      <c r="CL14" s="1125"/>
      <c r="CM14" s="1125"/>
      <c r="CN14" s="1125"/>
      <c r="CO14" s="1125"/>
      <c r="CP14" s="1125"/>
      <c r="CQ14" s="1125"/>
      <c r="CR14" s="1125"/>
      <c r="CS14" s="1125"/>
      <c r="CT14" s="1125"/>
      <c r="CU14" s="1125"/>
      <c r="CV14" s="1125"/>
      <c r="CW14" s="1125"/>
      <c r="CX14" s="1125"/>
      <c r="CY14" s="1125"/>
      <c r="CZ14" s="1125"/>
      <c r="DA14" s="1125"/>
      <c r="DB14" s="1125"/>
      <c r="DC14" s="1125"/>
      <c r="DD14" s="1125"/>
      <c r="DE14" s="1125"/>
    </row>
    <row r="15" spans="1:109" s="78" customFormat="1" ht="13.2" x14ac:dyDescent="0.2">
      <c r="A15" s="90"/>
      <c r="B15" s="1125"/>
      <c r="C15" s="1125"/>
      <c r="D15" s="1125"/>
      <c r="E15" s="1125"/>
      <c r="F15" s="1125"/>
      <c r="G15" s="1125"/>
      <c r="H15" s="1125"/>
      <c r="I15" s="1125"/>
      <c r="J15" s="1125"/>
      <c r="K15" s="1125"/>
      <c r="L15" s="1125"/>
      <c r="M15" s="1125"/>
      <c r="N15" s="1125"/>
      <c r="O15" s="1125"/>
      <c r="P15" s="1125"/>
      <c r="Q15" s="1125"/>
      <c r="R15" s="1125"/>
      <c r="S15" s="1125"/>
      <c r="T15" s="1125"/>
      <c r="U15" s="1125"/>
      <c r="V15" s="1125"/>
      <c r="W15" s="1125"/>
      <c r="X15" s="1125"/>
      <c r="Y15" s="1125"/>
      <c r="Z15" s="1125"/>
      <c r="AA15" s="1125"/>
      <c r="AB15" s="1125"/>
      <c r="AC15" s="1125"/>
      <c r="AD15" s="1125"/>
      <c r="AE15" s="1125"/>
      <c r="AF15" s="1125"/>
      <c r="AG15" s="1125"/>
      <c r="AH15" s="1125"/>
      <c r="AI15" s="1125"/>
      <c r="AJ15" s="1125"/>
      <c r="AK15" s="1125"/>
      <c r="AL15" s="1125"/>
      <c r="AM15" s="1125"/>
      <c r="AN15" s="1125"/>
      <c r="AO15" s="1125"/>
      <c r="AP15" s="1125"/>
      <c r="AQ15" s="1125"/>
      <c r="AR15" s="1125"/>
      <c r="AS15" s="1125"/>
      <c r="AT15" s="1125"/>
      <c r="AU15" s="1125"/>
      <c r="AV15" s="1125"/>
      <c r="AW15" s="1125"/>
      <c r="AX15" s="1125"/>
      <c r="AY15" s="1125"/>
      <c r="AZ15" s="1125"/>
      <c r="BA15" s="1125"/>
      <c r="BB15" s="1125"/>
      <c r="BC15" s="1125"/>
      <c r="BD15" s="1125"/>
      <c r="BE15" s="1125"/>
      <c r="BF15" s="1125"/>
      <c r="BG15" s="1125"/>
      <c r="BH15" s="1125"/>
      <c r="BI15" s="1125"/>
      <c r="BJ15" s="1125"/>
      <c r="BK15" s="1125"/>
      <c r="BL15" s="1125"/>
      <c r="BM15" s="1125"/>
      <c r="BN15" s="1125"/>
      <c r="BO15" s="1125"/>
      <c r="BP15" s="1125"/>
      <c r="BQ15" s="1125"/>
      <c r="BR15" s="1125"/>
      <c r="BS15" s="1125"/>
      <c r="BT15" s="1125"/>
      <c r="BU15" s="1125"/>
      <c r="BV15" s="1125"/>
      <c r="BW15" s="1125"/>
      <c r="BX15" s="1125"/>
      <c r="BY15" s="1125"/>
      <c r="BZ15" s="1125"/>
      <c r="CA15" s="1125"/>
      <c r="CB15" s="1125"/>
      <c r="CC15" s="1125"/>
      <c r="CD15" s="1125"/>
      <c r="CE15" s="1125"/>
      <c r="CF15" s="1125"/>
      <c r="CG15" s="1125"/>
      <c r="CH15" s="1125"/>
      <c r="CI15" s="1125"/>
      <c r="CJ15" s="1125"/>
      <c r="CK15" s="1125"/>
      <c r="CL15" s="1125"/>
      <c r="CM15" s="1125"/>
      <c r="CN15" s="1125"/>
      <c r="CO15" s="1125"/>
      <c r="CP15" s="1125"/>
      <c r="CQ15" s="1125"/>
      <c r="CR15" s="1125"/>
      <c r="CS15" s="1125"/>
      <c r="CT15" s="1125"/>
      <c r="CU15" s="1125"/>
      <c r="CV15" s="1125"/>
      <c r="CW15" s="1125"/>
      <c r="CX15" s="1125"/>
      <c r="CY15" s="1125"/>
      <c r="CZ15" s="1125"/>
      <c r="DA15" s="1125"/>
      <c r="DB15" s="1125"/>
      <c r="DC15" s="1125"/>
      <c r="DD15" s="1125"/>
      <c r="DE15" s="1125"/>
    </row>
    <row r="16" spans="1:109" s="78" customFormat="1" ht="13.2" x14ac:dyDescent="0.2">
      <c r="A16" s="90"/>
      <c r="B16" s="1125"/>
      <c r="C16" s="1125"/>
      <c r="D16" s="1125"/>
      <c r="E16" s="1125"/>
      <c r="F16" s="1125"/>
      <c r="G16" s="1125"/>
      <c r="H16" s="1125"/>
      <c r="I16" s="1125"/>
      <c r="J16" s="1125"/>
      <c r="K16" s="1125"/>
      <c r="L16" s="1125"/>
      <c r="M16" s="1125"/>
      <c r="N16" s="1125"/>
      <c r="O16" s="1125"/>
      <c r="P16" s="1125"/>
      <c r="Q16" s="1125"/>
      <c r="R16" s="1125"/>
      <c r="S16" s="1125"/>
      <c r="T16" s="1125"/>
      <c r="U16" s="1125"/>
      <c r="V16" s="1125"/>
      <c r="W16" s="1125"/>
      <c r="X16" s="1125"/>
      <c r="Y16" s="1125"/>
      <c r="Z16" s="1125"/>
      <c r="AA16" s="1125"/>
      <c r="AB16" s="1125"/>
      <c r="AC16" s="1125"/>
      <c r="AD16" s="1125"/>
      <c r="AE16" s="1125"/>
      <c r="AF16" s="1125"/>
      <c r="AG16" s="1125"/>
      <c r="AH16" s="1125"/>
      <c r="AI16" s="1125"/>
      <c r="AJ16" s="1125"/>
      <c r="AK16" s="1125"/>
      <c r="AL16" s="1125"/>
      <c r="AM16" s="1125"/>
      <c r="AN16" s="1125"/>
      <c r="AO16" s="1125"/>
      <c r="AP16" s="1125"/>
      <c r="AQ16" s="1125"/>
      <c r="AR16" s="1125"/>
      <c r="AS16" s="1125"/>
      <c r="AT16" s="1125"/>
      <c r="AU16" s="1125"/>
      <c r="AV16" s="1125"/>
      <c r="AW16" s="1125"/>
      <c r="AX16" s="1125"/>
      <c r="AY16" s="1125"/>
      <c r="AZ16" s="1125"/>
      <c r="BA16" s="1125"/>
      <c r="BB16" s="1125"/>
      <c r="BC16" s="1125"/>
      <c r="BD16" s="1125"/>
      <c r="BE16" s="1125"/>
      <c r="BF16" s="1125"/>
      <c r="BG16" s="1125"/>
      <c r="BH16" s="1125"/>
      <c r="BI16" s="1125"/>
      <c r="BJ16" s="1125"/>
      <c r="BK16" s="1125"/>
      <c r="BL16" s="1125"/>
      <c r="BM16" s="1125"/>
      <c r="BN16" s="1125"/>
      <c r="BO16" s="1125"/>
      <c r="BP16" s="1125"/>
      <c r="BQ16" s="1125"/>
      <c r="BR16" s="1125"/>
      <c r="BS16" s="1125"/>
      <c r="BT16" s="1125"/>
      <c r="BU16" s="1125"/>
      <c r="BV16" s="1125"/>
      <c r="BW16" s="1125"/>
      <c r="BX16" s="1125"/>
      <c r="BY16" s="1125"/>
      <c r="BZ16" s="1125"/>
      <c r="CA16" s="1125"/>
      <c r="CB16" s="1125"/>
      <c r="CC16" s="1125"/>
      <c r="CD16" s="1125"/>
      <c r="CE16" s="1125"/>
      <c r="CF16" s="1125"/>
      <c r="CG16" s="1125"/>
      <c r="CH16" s="1125"/>
      <c r="CI16" s="1125"/>
      <c r="CJ16" s="1125"/>
      <c r="CK16" s="1125"/>
      <c r="CL16" s="1125"/>
      <c r="CM16" s="1125"/>
      <c r="CN16" s="1125"/>
      <c r="CO16" s="1125"/>
      <c r="CP16" s="1125"/>
      <c r="CQ16" s="1125"/>
      <c r="CR16" s="1125"/>
      <c r="CS16" s="1125"/>
      <c r="CT16" s="1125"/>
      <c r="CU16" s="1125"/>
      <c r="CV16" s="1125"/>
      <c r="CW16" s="1125"/>
      <c r="CX16" s="1125"/>
      <c r="CY16" s="1125"/>
      <c r="CZ16" s="1125"/>
      <c r="DA16" s="1125"/>
      <c r="DB16" s="1125"/>
      <c r="DC16" s="1125"/>
      <c r="DD16" s="1125"/>
      <c r="DE16" s="1125"/>
    </row>
    <row r="17" spans="1:109" s="78" customFormat="1" ht="13.2" x14ac:dyDescent="0.2">
      <c r="A17" s="90"/>
      <c r="B17" s="1125"/>
      <c r="C17" s="1125"/>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25"/>
      <c r="AE17" s="1125"/>
      <c r="AF17" s="1125"/>
      <c r="AG17" s="1125"/>
      <c r="AH17" s="1125"/>
      <c r="AI17" s="1125"/>
      <c r="AJ17" s="1125"/>
      <c r="AK17" s="1125"/>
      <c r="AL17" s="1125"/>
      <c r="AM17" s="1125"/>
      <c r="AN17" s="1125"/>
      <c r="AO17" s="1125"/>
      <c r="AP17" s="1125"/>
      <c r="AQ17" s="1125"/>
      <c r="AR17" s="1125"/>
      <c r="AS17" s="1125"/>
      <c r="AT17" s="1125"/>
      <c r="AU17" s="1125"/>
      <c r="AV17" s="1125"/>
      <c r="AW17" s="1125"/>
      <c r="AX17" s="1125"/>
      <c r="AY17" s="1125"/>
      <c r="AZ17" s="1125"/>
      <c r="BA17" s="1125"/>
      <c r="BB17" s="1125"/>
      <c r="BC17" s="1125"/>
      <c r="BD17" s="1125"/>
      <c r="BE17" s="1125"/>
      <c r="BF17" s="1125"/>
      <c r="BG17" s="1125"/>
      <c r="BH17" s="1125"/>
      <c r="BI17" s="1125"/>
      <c r="BJ17" s="1125"/>
      <c r="BK17" s="1125"/>
      <c r="BL17" s="1125"/>
      <c r="BM17" s="1125"/>
      <c r="BN17" s="1125"/>
      <c r="BO17" s="1125"/>
      <c r="BP17" s="1125"/>
      <c r="BQ17" s="1125"/>
      <c r="BR17" s="1125"/>
      <c r="BS17" s="1125"/>
      <c r="BT17" s="1125"/>
      <c r="BU17" s="1125"/>
      <c r="BV17" s="1125"/>
      <c r="BW17" s="1125"/>
      <c r="BX17" s="1125"/>
      <c r="BY17" s="1125"/>
      <c r="BZ17" s="1125"/>
      <c r="CA17" s="1125"/>
      <c r="CB17" s="1125"/>
      <c r="CC17" s="1125"/>
      <c r="CD17" s="1125"/>
      <c r="CE17" s="1125"/>
      <c r="CF17" s="1125"/>
      <c r="CG17" s="1125"/>
      <c r="CH17" s="1125"/>
      <c r="CI17" s="1125"/>
      <c r="CJ17" s="1125"/>
      <c r="CK17" s="1125"/>
      <c r="CL17" s="1125"/>
      <c r="CM17" s="1125"/>
      <c r="CN17" s="1125"/>
      <c r="CO17" s="1125"/>
      <c r="CP17" s="1125"/>
      <c r="CQ17" s="1125"/>
      <c r="CR17" s="1125"/>
      <c r="CS17" s="1125"/>
      <c r="CT17" s="1125"/>
      <c r="CU17" s="1125"/>
      <c r="CV17" s="1125"/>
      <c r="CW17" s="1125"/>
      <c r="CX17" s="1125"/>
      <c r="CY17" s="1125"/>
      <c r="CZ17" s="1125"/>
      <c r="DA17" s="1125"/>
      <c r="DB17" s="1125"/>
      <c r="DC17" s="1125"/>
      <c r="DD17" s="1125"/>
      <c r="DE17" s="1125"/>
    </row>
    <row r="18" spans="1:109" s="78" customFormat="1" ht="13.2" x14ac:dyDescent="0.2">
      <c r="A18" s="90"/>
      <c r="B18" s="1125"/>
      <c r="C18" s="1125"/>
      <c r="D18" s="1125"/>
      <c r="E18" s="1125"/>
      <c r="F18" s="1125"/>
      <c r="G18" s="1125"/>
      <c r="H18" s="1125"/>
      <c r="I18" s="1125"/>
      <c r="J18" s="1125"/>
      <c r="K18" s="1125"/>
      <c r="L18" s="1125"/>
      <c r="M18" s="1125"/>
      <c r="N18" s="1125"/>
      <c r="O18" s="1125"/>
      <c r="P18" s="1125"/>
      <c r="Q18" s="1125"/>
      <c r="R18" s="1125"/>
      <c r="S18" s="1125"/>
      <c r="T18" s="1125"/>
      <c r="U18" s="1125"/>
      <c r="V18" s="1125"/>
      <c r="W18" s="1125"/>
      <c r="X18" s="1125"/>
      <c r="Y18" s="1125"/>
      <c r="Z18" s="1125"/>
      <c r="AA18" s="1125"/>
      <c r="AB18" s="1125"/>
      <c r="AC18" s="1125"/>
      <c r="AD18" s="1125"/>
      <c r="AE18" s="1125"/>
      <c r="AF18" s="1125"/>
      <c r="AG18" s="1125"/>
      <c r="AH18" s="1125"/>
      <c r="AI18" s="1125"/>
      <c r="AJ18" s="1125"/>
      <c r="AK18" s="1125"/>
      <c r="AL18" s="1125"/>
      <c r="AM18" s="1125"/>
      <c r="AN18" s="1125"/>
      <c r="AO18" s="1125"/>
      <c r="AP18" s="1125"/>
      <c r="AQ18" s="1125"/>
      <c r="AR18" s="1125"/>
      <c r="AS18" s="1125"/>
      <c r="AT18" s="1125"/>
      <c r="AU18" s="1125"/>
      <c r="AV18" s="1125"/>
      <c r="AW18" s="1125"/>
      <c r="AX18" s="1125"/>
      <c r="AY18" s="1125"/>
      <c r="AZ18" s="1125"/>
      <c r="BA18" s="1125"/>
      <c r="BB18" s="1125"/>
      <c r="BC18" s="1125"/>
      <c r="BD18" s="1125"/>
      <c r="BE18" s="1125"/>
      <c r="BF18" s="1125"/>
      <c r="BG18" s="1125"/>
      <c r="BH18" s="1125"/>
      <c r="BI18" s="1125"/>
      <c r="BJ18" s="1125"/>
      <c r="BK18" s="1125"/>
      <c r="BL18" s="1125"/>
      <c r="BM18" s="1125"/>
      <c r="BN18" s="1125"/>
      <c r="BO18" s="1125"/>
      <c r="BP18" s="1125"/>
      <c r="BQ18" s="1125"/>
      <c r="BR18" s="1125"/>
      <c r="BS18" s="1125"/>
      <c r="BT18" s="1125"/>
      <c r="BU18" s="1125"/>
      <c r="BV18" s="1125"/>
      <c r="BW18" s="1125"/>
      <c r="BX18" s="1125"/>
      <c r="BY18" s="1125"/>
      <c r="BZ18" s="1125"/>
      <c r="CA18" s="1125"/>
      <c r="CB18" s="1125"/>
      <c r="CC18" s="1125"/>
      <c r="CD18" s="1125"/>
      <c r="CE18" s="1125"/>
      <c r="CF18" s="1125"/>
      <c r="CG18" s="1125"/>
      <c r="CH18" s="1125"/>
      <c r="CI18" s="1125"/>
      <c r="CJ18" s="1125"/>
      <c r="CK18" s="1125"/>
      <c r="CL18" s="1125"/>
      <c r="CM18" s="1125"/>
      <c r="CN18" s="1125"/>
      <c r="CO18" s="1125"/>
      <c r="CP18" s="1125"/>
      <c r="CQ18" s="1125"/>
      <c r="CR18" s="1125"/>
      <c r="CS18" s="1125"/>
      <c r="CT18" s="1125"/>
      <c r="CU18" s="1125"/>
      <c r="CV18" s="1125"/>
      <c r="CW18" s="1125"/>
      <c r="CX18" s="1125"/>
      <c r="CY18" s="1125"/>
      <c r="CZ18" s="1125"/>
      <c r="DA18" s="1125"/>
      <c r="DB18" s="1125"/>
      <c r="DC18" s="1125"/>
      <c r="DD18" s="1125"/>
      <c r="DE18" s="1125"/>
    </row>
    <row r="19" spans="1:109" ht="13.2" x14ac:dyDescent="0.2">
      <c r="DD19" s="90"/>
      <c r="DE19" s="90"/>
    </row>
    <row r="20" spans="1:109" ht="13.2" x14ac:dyDescent="0.2">
      <c r="DD20" s="90"/>
      <c r="DE20" s="90"/>
    </row>
    <row r="21" spans="1:109" ht="17.25" customHeight="1" x14ac:dyDescent="0.2">
      <c r="B21" s="1124"/>
      <c r="C21" s="86"/>
      <c r="D21" s="86"/>
      <c r="E21" s="86"/>
      <c r="F21" s="86"/>
      <c r="G21" s="86"/>
      <c r="H21" s="86"/>
      <c r="I21" s="86"/>
      <c r="J21" s="86"/>
      <c r="K21" s="86"/>
      <c r="L21" s="86"/>
      <c r="M21" s="86"/>
      <c r="N21" s="1123"/>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123"/>
      <c r="AU21" s="86"/>
      <c r="AV21" s="86"/>
      <c r="AW21" s="86"/>
      <c r="AX21" s="86"/>
      <c r="AY21" s="86"/>
      <c r="AZ21" s="86"/>
      <c r="BA21" s="86"/>
      <c r="BB21" s="86"/>
      <c r="BC21" s="86"/>
      <c r="BD21" s="86"/>
      <c r="BE21" s="86"/>
      <c r="BF21" s="1123"/>
      <c r="BG21" s="86"/>
      <c r="BH21" s="86"/>
      <c r="BI21" s="86"/>
      <c r="BJ21" s="86"/>
      <c r="BK21" s="86"/>
      <c r="BL21" s="86"/>
      <c r="BM21" s="86"/>
      <c r="BN21" s="86"/>
      <c r="BO21" s="86"/>
      <c r="BP21" s="86"/>
      <c r="BQ21" s="86"/>
      <c r="BR21" s="1123"/>
      <c r="BS21" s="86"/>
      <c r="BT21" s="86"/>
      <c r="BU21" s="86"/>
      <c r="BV21" s="86"/>
      <c r="BW21" s="86"/>
      <c r="BX21" s="86"/>
      <c r="BY21" s="86"/>
      <c r="BZ21" s="86"/>
      <c r="CA21" s="86"/>
      <c r="CB21" s="86"/>
      <c r="CC21" s="86"/>
      <c r="CD21" s="1123"/>
      <c r="CE21" s="86"/>
      <c r="CF21" s="86"/>
      <c r="CG21" s="86"/>
      <c r="CH21" s="86"/>
      <c r="CI21" s="86"/>
      <c r="CJ21" s="86"/>
      <c r="CK21" s="86"/>
      <c r="CL21" s="86"/>
      <c r="CM21" s="86"/>
      <c r="CN21" s="86"/>
      <c r="CO21" s="86"/>
      <c r="CP21" s="1123"/>
      <c r="CQ21" s="86"/>
      <c r="CR21" s="86"/>
      <c r="CS21" s="86"/>
      <c r="CT21" s="86"/>
      <c r="CU21" s="86"/>
      <c r="CV21" s="86"/>
      <c r="CW21" s="86"/>
      <c r="CX21" s="86"/>
      <c r="CY21" s="86"/>
      <c r="CZ21" s="86"/>
      <c r="DA21" s="86"/>
      <c r="DB21" s="1123"/>
      <c r="DC21" s="86"/>
      <c r="DD21" s="160"/>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2" x14ac:dyDescent="0.2">
      <c r="B40" s="1114"/>
      <c r="DD40" s="1114"/>
      <c r="DE40" s="90"/>
    </row>
    <row r="41" spans="2:109" ht="16.2" x14ac:dyDescent="0.2">
      <c r="B41" s="82" t="s">
        <v>546</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2" x14ac:dyDescent="0.2">
      <c r="B42" s="80"/>
      <c r="G42" s="1112"/>
      <c r="I42" s="1111"/>
      <c r="J42" s="1111"/>
      <c r="K42" s="1111"/>
      <c r="AM42" s="1112"/>
      <c r="AN42" s="1112" t="s">
        <v>542</v>
      </c>
      <c r="AP42" s="1111"/>
      <c r="AQ42" s="1111"/>
      <c r="AR42" s="1111"/>
      <c r="AY42" s="1112"/>
      <c r="BA42" s="1111"/>
      <c r="BB42" s="1111"/>
      <c r="BC42" s="1111"/>
      <c r="BK42" s="1112"/>
      <c r="BM42" s="1111"/>
      <c r="BN42" s="1111"/>
      <c r="BO42" s="1111"/>
      <c r="BW42" s="1112"/>
      <c r="BY42" s="1111"/>
      <c r="BZ42" s="1111"/>
      <c r="CA42" s="1111"/>
      <c r="CI42" s="1112"/>
      <c r="CK42" s="1111"/>
      <c r="CL42" s="1111"/>
      <c r="CM42" s="1111"/>
      <c r="CU42" s="1112"/>
      <c r="CW42" s="1111"/>
      <c r="CX42" s="1111"/>
      <c r="CY42" s="1111"/>
    </row>
    <row r="43" spans="2:109" ht="13.5" customHeight="1" x14ac:dyDescent="0.2">
      <c r="B43" s="80"/>
      <c r="AN43" s="1110" t="s">
        <v>545</v>
      </c>
      <c r="AO43" s="1109"/>
      <c r="AP43" s="1109"/>
      <c r="AQ43" s="1109"/>
      <c r="AR43" s="1109"/>
      <c r="AS43" s="1109"/>
      <c r="AT43" s="1109"/>
      <c r="AU43" s="1109"/>
      <c r="AV43" s="1109"/>
      <c r="AW43" s="1109"/>
      <c r="AX43" s="1109"/>
      <c r="AY43" s="1109"/>
      <c r="AZ43" s="1109"/>
      <c r="BA43" s="1109"/>
      <c r="BB43" s="1109"/>
      <c r="BC43" s="1109"/>
      <c r="BD43" s="1109"/>
      <c r="BE43" s="1109"/>
      <c r="BF43" s="1109"/>
      <c r="BG43" s="1109"/>
      <c r="BH43" s="1109"/>
      <c r="BI43" s="1109"/>
      <c r="BJ43" s="1109"/>
      <c r="BK43" s="1109"/>
      <c r="BL43" s="1109"/>
      <c r="BM43" s="1109"/>
      <c r="BN43" s="1109"/>
      <c r="BO43" s="1109"/>
      <c r="BP43" s="1109"/>
      <c r="BQ43" s="1109"/>
      <c r="BR43" s="1109"/>
      <c r="BS43" s="1109"/>
      <c r="BT43" s="1109"/>
      <c r="BU43" s="1109"/>
      <c r="BV43" s="1109"/>
      <c r="BW43" s="1109"/>
      <c r="BX43" s="1109"/>
      <c r="BY43" s="1109"/>
      <c r="BZ43" s="1109"/>
      <c r="CA43" s="1109"/>
      <c r="CB43" s="1109"/>
      <c r="CC43" s="1109"/>
      <c r="CD43" s="1109"/>
      <c r="CE43" s="1109"/>
      <c r="CF43" s="1109"/>
      <c r="CG43" s="1109"/>
      <c r="CH43" s="1109"/>
      <c r="CI43" s="1109"/>
      <c r="CJ43" s="1109"/>
      <c r="CK43" s="1109"/>
      <c r="CL43" s="1109"/>
      <c r="CM43" s="1109"/>
      <c r="CN43" s="1109"/>
      <c r="CO43" s="1109"/>
      <c r="CP43" s="1109"/>
      <c r="CQ43" s="1109"/>
      <c r="CR43" s="1109"/>
      <c r="CS43" s="1109"/>
      <c r="CT43" s="1109"/>
      <c r="CU43" s="1109"/>
      <c r="CV43" s="1109"/>
      <c r="CW43" s="1109"/>
      <c r="CX43" s="1109"/>
      <c r="CY43" s="1109"/>
      <c r="CZ43" s="1109"/>
      <c r="DA43" s="1109"/>
      <c r="DB43" s="1109"/>
      <c r="DC43" s="1108"/>
    </row>
    <row r="44" spans="2:109" ht="13.2" x14ac:dyDescent="0.2">
      <c r="B44" s="80"/>
      <c r="AN44" s="1107"/>
      <c r="AO44" s="1106"/>
      <c r="AP44" s="1106"/>
      <c r="AQ44" s="1106"/>
      <c r="AR44" s="1106"/>
      <c r="AS44" s="1106"/>
      <c r="AT44" s="1106"/>
      <c r="AU44" s="1106"/>
      <c r="AV44" s="1106"/>
      <c r="AW44" s="1106"/>
      <c r="AX44" s="1106"/>
      <c r="AY44" s="1106"/>
      <c r="AZ44" s="1106"/>
      <c r="BA44" s="1106"/>
      <c r="BB44" s="1106"/>
      <c r="BC44" s="1106"/>
      <c r="BD44" s="1106"/>
      <c r="BE44" s="1106"/>
      <c r="BF44" s="1106"/>
      <c r="BG44" s="1106"/>
      <c r="BH44" s="1106"/>
      <c r="BI44" s="1106"/>
      <c r="BJ44" s="1106"/>
      <c r="BK44" s="1106"/>
      <c r="BL44" s="1106"/>
      <c r="BM44" s="1106"/>
      <c r="BN44" s="1106"/>
      <c r="BO44" s="1106"/>
      <c r="BP44" s="1106"/>
      <c r="BQ44" s="1106"/>
      <c r="BR44" s="1106"/>
      <c r="BS44" s="1106"/>
      <c r="BT44" s="1106"/>
      <c r="BU44" s="1106"/>
      <c r="BV44" s="1106"/>
      <c r="BW44" s="1106"/>
      <c r="BX44" s="1106"/>
      <c r="BY44" s="1106"/>
      <c r="BZ44" s="1106"/>
      <c r="CA44" s="1106"/>
      <c r="CB44" s="1106"/>
      <c r="CC44" s="1106"/>
      <c r="CD44" s="1106"/>
      <c r="CE44" s="1106"/>
      <c r="CF44" s="1106"/>
      <c r="CG44" s="1106"/>
      <c r="CH44" s="1106"/>
      <c r="CI44" s="1106"/>
      <c r="CJ44" s="1106"/>
      <c r="CK44" s="1106"/>
      <c r="CL44" s="1106"/>
      <c r="CM44" s="1106"/>
      <c r="CN44" s="1106"/>
      <c r="CO44" s="1106"/>
      <c r="CP44" s="1106"/>
      <c r="CQ44" s="1106"/>
      <c r="CR44" s="1106"/>
      <c r="CS44" s="1106"/>
      <c r="CT44" s="1106"/>
      <c r="CU44" s="1106"/>
      <c r="CV44" s="1106"/>
      <c r="CW44" s="1106"/>
      <c r="CX44" s="1106"/>
      <c r="CY44" s="1106"/>
      <c r="CZ44" s="1106"/>
      <c r="DA44" s="1106"/>
      <c r="DB44" s="1106"/>
      <c r="DC44" s="1105"/>
    </row>
    <row r="45" spans="2:109" ht="13.2" x14ac:dyDescent="0.2">
      <c r="B45" s="80"/>
      <c r="AN45" s="1107"/>
      <c r="AO45" s="1106"/>
      <c r="AP45" s="1106"/>
      <c r="AQ45" s="1106"/>
      <c r="AR45" s="1106"/>
      <c r="AS45" s="1106"/>
      <c r="AT45" s="1106"/>
      <c r="AU45" s="1106"/>
      <c r="AV45" s="1106"/>
      <c r="AW45" s="1106"/>
      <c r="AX45" s="1106"/>
      <c r="AY45" s="1106"/>
      <c r="AZ45" s="1106"/>
      <c r="BA45" s="1106"/>
      <c r="BB45" s="1106"/>
      <c r="BC45" s="1106"/>
      <c r="BD45" s="1106"/>
      <c r="BE45" s="1106"/>
      <c r="BF45" s="1106"/>
      <c r="BG45" s="1106"/>
      <c r="BH45" s="1106"/>
      <c r="BI45" s="1106"/>
      <c r="BJ45" s="1106"/>
      <c r="BK45" s="1106"/>
      <c r="BL45" s="1106"/>
      <c r="BM45" s="1106"/>
      <c r="BN45" s="1106"/>
      <c r="BO45" s="1106"/>
      <c r="BP45" s="1106"/>
      <c r="BQ45" s="1106"/>
      <c r="BR45" s="1106"/>
      <c r="BS45" s="1106"/>
      <c r="BT45" s="1106"/>
      <c r="BU45" s="1106"/>
      <c r="BV45" s="1106"/>
      <c r="BW45" s="1106"/>
      <c r="BX45" s="1106"/>
      <c r="BY45" s="1106"/>
      <c r="BZ45" s="1106"/>
      <c r="CA45" s="1106"/>
      <c r="CB45" s="1106"/>
      <c r="CC45" s="1106"/>
      <c r="CD45" s="1106"/>
      <c r="CE45" s="1106"/>
      <c r="CF45" s="1106"/>
      <c r="CG45" s="1106"/>
      <c r="CH45" s="1106"/>
      <c r="CI45" s="1106"/>
      <c r="CJ45" s="1106"/>
      <c r="CK45" s="1106"/>
      <c r="CL45" s="1106"/>
      <c r="CM45" s="1106"/>
      <c r="CN45" s="1106"/>
      <c r="CO45" s="1106"/>
      <c r="CP45" s="1106"/>
      <c r="CQ45" s="1106"/>
      <c r="CR45" s="1106"/>
      <c r="CS45" s="1106"/>
      <c r="CT45" s="1106"/>
      <c r="CU45" s="1106"/>
      <c r="CV45" s="1106"/>
      <c r="CW45" s="1106"/>
      <c r="CX45" s="1106"/>
      <c r="CY45" s="1106"/>
      <c r="CZ45" s="1106"/>
      <c r="DA45" s="1106"/>
      <c r="DB45" s="1106"/>
      <c r="DC45" s="1105"/>
    </row>
    <row r="46" spans="2:109" ht="13.2" x14ac:dyDescent="0.2">
      <c r="B46" s="80"/>
      <c r="AN46" s="1107"/>
      <c r="AO46" s="1106"/>
      <c r="AP46" s="1106"/>
      <c r="AQ46" s="1106"/>
      <c r="AR46" s="1106"/>
      <c r="AS46" s="1106"/>
      <c r="AT46" s="1106"/>
      <c r="AU46" s="1106"/>
      <c r="AV46" s="1106"/>
      <c r="AW46" s="1106"/>
      <c r="AX46" s="1106"/>
      <c r="AY46" s="1106"/>
      <c r="AZ46" s="1106"/>
      <c r="BA46" s="1106"/>
      <c r="BB46" s="1106"/>
      <c r="BC46" s="1106"/>
      <c r="BD46" s="1106"/>
      <c r="BE46" s="1106"/>
      <c r="BF46" s="1106"/>
      <c r="BG46" s="1106"/>
      <c r="BH46" s="1106"/>
      <c r="BI46" s="1106"/>
      <c r="BJ46" s="1106"/>
      <c r="BK46" s="1106"/>
      <c r="BL46" s="1106"/>
      <c r="BM46" s="1106"/>
      <c r="BN46" s="1106"/>
      <c r="BO46" s="1106"/>
      <c r="BP46" s="1106"/>
      <c r="BQ46" s="1106"/>
      <c r="BR46" s="1106"/>
      <c r="BS46" s="1106"/>
      <c r="BT46" s="1106"/>
      <c r="BU46" s="1106"/>
      <c r="BV46" s="1106"/>
      <c r="BW46" s="1106"/>
      <c r="BX46" s="1106"/>
      <c r="BY46" s="1106"/>
      <c r="BZ46" s="1106"/>
      <c r="CA46" s="1106"/>
      <c r="CB46" s="1106"/>
      <c r="CC46" s="1106"/>
      <c r="CD46" s="1106"/>
      <c r="CE46" s="1106"/>
      <c r="CF46" s="1106"/>
      <c r="CG46" s="1106"/>
      <c r="CH46" s="1106"/>
      <c r="CI46" s="1106"/>
      <c r="CJ46" s="1106"/>
      <c r="CK46" s="1106"/>
      <c r="CL46" s="1106"/>
      <c r="CM46" s="1106"/>
      <c r="CN46" s="1106"/>
      <c r="CO46" s="1106"/>
      <c r="CP46" s="1106"/>
      <c r="CQ46" s="1106"/>
      <c r="CR46" s="1106"/>
      <c r="CS46" s="1106"/>
      <c r="CT46" s="1106"/>
      <c r="CU46" s="1106"/>
      <c r="CV46" s="1106"/>
      <c r="CW46" s="1106"/>
      <c r="CX46" s="1106"/>
      <c r="CY46" s="1106"/>
      <c r="CZ46" s="1106"/>
      <c r="DA46" s="1106"/>
      <c r="DB46" s="1106"/>
      <c r="DC46" s="1105"/>
    </row>
    <row r="47" spans="2:109" ht="13.2" x14ac:dyDescent="0.2">
      <c r="B47" s="80"/>
      <c r="AN47" s="1104"/>
      <c r="AO47" s="1103"/>
      <c r="AP47" s="1103"/>
      <c r="AQ47" s="1103"/>
      <c r="AR47" s="1103"/>
      <c r="AS47" s="1103"/>
      <c r="AT47" s="1103"/>
      <c r="AU47" s="1103"/>
      <c r="AV47" s="1103"/>
      <c r="AW47" s="1103"/>
      <c r="AX47" s="1103"/>
      <c r="AY47" s="1103"/>
      <c r="AZ47" s="1103"/>
      <c r="BA47" s="1103"/>
      <c r="BB47" s="1103"/>
      <c r="BC47" s="1103"/>
      <c r="BD47" s="1103"/>
      <c r="BE47" s="1103"/>
      <c r="BF47" s="1103"/>
      <c r="BG47" s="1103"/>
      <c r="BH47" s="1103"/>
      <c r="BI47" s="1103"/>
      <c r="BJ47" s="1103"/>
      <c r="BK47" s="1103"/>
      <c r="BL47" s="1103"/>
      <c r="BM47" s="1103"/>
      <c r="BN47" s="1103"/>
      <c r="BO47" s="1103"/>
      <c r="BP47" s="1103"/>
      <c r="BQ47" s="1103"/>
      <c r="BR47" s="1103"/>
      <c r="BS47" s="1103"/>
      <c r="BT47" s="1103"/>
      <c r="BU47" s="1103"/>
      <c r="BV47" s="1103"/>
      <c r="BW47" s="1103"/>
      <c r="BX47" s="1103"/>
      <c r="BY47" s="1103"/>
      <c r="BZ47" s="1103"/>
      <c r="CA47" s="1103"/>
      <c r="CB47" s="1103"/>
      <c r="CC47" s="1103"/>
      <c r="CD47" s="1103"/>
      <c r="CE47" s="1103"/>
      <c r="CF47" s="1103"/>
      <c r="CG47" s="1103"/>
      <c r="CH47" s="1103"/>
      <c r="CI47" s="1103"/>
      <c r="CJ47" s="1103"/>
      <c r="CK47" s="1103"/>
      <c r="CL47" s="1103"/>
      <c r="CM47" s="1103"/>
      <c r="CN47" s="1103"/>
      <c r="CO47" s="1103"/>
      <c r="CP47" s="1103"/>
      <c r="CQ47" s="1103"/>
      <c r="CR47" s="1103"/>
      <c r="CS47" s="1103"/>
      <c r="CT47" s="1103"/>
      <c r="CU47" s="1103"/>
      <c r="CV47" s="1103"/>
      <c r="CW47" s="1103"/>
      <c r="CX47" s="1103"/>
      <c r="CY47" s="1103"/>
      <c r="CZ47" s="1103"/>
      <c r="DA47" s="1103"/>
      <c r="DB47" s="1103"/>
      <c r="DC47" s="1102"/>
    </row>
    <row r="48" spans="2:109" ht="13.2" x14ac:dyDescent="0.2">
      <c r="B48" s="80"/>
      <c r="H48" s="1089"/>
      <c r="I48" s="1089"/>
      <c r="J48" s="1089"/>
      <c r="AN48" s="1089"/>
      <c r="AO48" s="1089"/>
      <c r="AP48" s="1089"/>
      <c r="AZ48" s="1089"/>
      <c r="BA48" s="1089"/>
      <c r="BB48" s="1089"/>
      <c r="BL48" s="1089"/>
      <c r="BM48" s="1089"/>
      <c r="BN48" s="1089"/>
      <c r="BX48" s="1089"/>
      <c r="BY48" s="1089"/>
      <c r="BZ48" s="1089"/>
      <c r="CJ48" s="1089"/>
      <c r="CK48" s="1089"/>
      <c r="CL48" s="1089"/>
      <c r="CV48" s="1089"/>
      <c r="CW48" s="1089"/>
      <c r="CX48" s="1089"/>
    </row>
    <row r="49" spans="1:109" ht="13.2" x14ac:dyDescent="0.2">
      <c r="B49" s="80"/>
      <c r="AN49" s="90" t="s">
        <v>540</v>
      </c>
    </row>
    <row r="50" spans="1:109" ht="13.2" x14ac:dyDescent="0.2">
      <c r="B50" s="80"/>
      <c r="G50" s="1087"/>
      <c r="H50" s="1087"/>
      <c r="I50" s="1087"/>
      <c r="J50" s="1087"/>
      <c r="K50" s="1096"/>
      <c r="L50" s="1096"/>
      <c r="M50" s="1095"/>
      <c r="N50" s="1095"/>
      <c r="AN50" s="1094"/>
      <c r="AO50" s="1093"/>
      <c r="AP50" s="1093"/>
      <c r="AQ50" s="1093"/>
      <c r="AR50" s="1093"/>
      <c r="AS50" s="1093"/>
      <c r="AT50" s="1093"/>
      <c r="AU50" s="1093"/>
      <c r="AV50" s="1093"/>
      <c r="AW50" s="1093"/>
      <c r="AX50" s="1093"/>
      <c r="AY50" s="1093"/>
      <c r="AZ50" s="1093"/>
      <c r="BA50" s="1093"/>
      <c r="BB50" s="1093"/>
      <c r="BC50" s="1093"/>
      <c r="BD50" s="1093"/>
      <c r="BE50" s="1093"/>
      <c r="BF50" s="1093"/>
      <c r="BG50" s="1093"/>
      <c r="BH50" s="1093"/>
      <c r="BI50" s="1093"/>
      <c r="BJ50" s="1093"/>
      <c r="BK50" s="1093"/>
      <c r="BL50" s="1093"/>
      <c r="BM50" s="1093"/>
      <c r="BN50" s="1093"/>
      <c r="BO50" s="1092"/>
      <c r="BP50" s="1084" t="s">
        <v>525</v>
      </c>
      <c r="BQ50" s="1084"/>
      <c r="BR50" s="1084"/>
      <c r="BS50" s="1084"/>
      <c r="BT50" s="1084"/>
      <c r="BU50" s="1084"/>
      <c r="BV50" s="1084"/>
      <c r="BW50" s="1084"/>
      <c r="BX50" s="1084" t="s">
        <v>526</v>
      </c>
      <c r="BY50" s="1084"/>
      <c r="BZ50" s="1084"/>
      <c r="CA50" s="1084"/>
      <c r="CB50" s="1084"/>
      <c r="CC50" s="1084"/>
      <c r="CD50" s="1084"/>
      <c r="CE50" s="1084"/>
      <c r="CF50" s="1084" t="s">
        <v>527</v>
      </c>
      <c r="CG50" s="1084"/>
      <c r="CH50" s="1084"/>
      <c r="CI50" s="1084"/>
      <c r="CJ50" s="1084"/>
      <c r="CK50" s="1084"/>
      <c r="CL50" s="1084"/>
      <c r="CM50" s="1084"/>
      <c r="CN50" s="1084" t="s">
        <v>528</v>
      </c>
      <c r="CO50" s="1084"/>
      <c r="CP50" s="1084"/>
      <c r="CQ50" s="1084"/>
      <c r="CR50" s="1084"/>
      <c r="CS50" s="1084"/>
      <c r="CT50" s="1084"/>
      <c r="CU50" s="1084"/>
      <c r="CV50" s="1084" t="s">
        <v>250</v>
      </c>
      <c r="CW50" s="1084"/>
      <c r="CX50" s="1084"/>
      <c r="CY50" s="1084"/>
      <c r="CZ50" s="1084"/>
      <c r="DA50" s="1084"/>
      <c r="DB50" s="1084"/>
      <c r="DC50" s="1084"/>
    </row>
    <row r="51" spans="1:109" ht="13.5" customHeight="1" x14ac:dyDescent="0.2">
      <c r="B51" s="80"/>
      <c r="G51" s="1091"/>
      <c r="H51" s="1091"/>
      <c r="I51" s="1122"/>
      <c r="J51" s="1122"/>
      <c r="K51" s="1090"/>
      <c r="L51" s="1090"/>
      <c r="M51" s="1090"/>
      <c r="N51" s="1090"/>
      <c r="AM51" s="1089"/>
      <c r="AN51" s="1083" t="s">
        <v>539</v>
      </c>
      <c r="AO51" s="1083"/>
      <c r="AP51" s="1083"/>
      <c r="AQ51" s="1083"/>
      <c r="AR51" s="1083"/>
      <c r="AS51" s="1083"/>
      <c r="AT51" s="1083"/>
      <c r="AU51" s="1083"/>
      <c r="AV51" s="1083"/>
      <c r="AW51" s="1083"/>
      <c r="AX51" s="1083"/>
      <c r="AY51" s="1083"/>
      <c r="AZ51" s="1083"/>
      <c r="BA51" s="1083"/>
      <c r="BB51" s="1083" t="s">
        <v>537</v>
      </c>
      <c r="BC51" s="1083"/>
      <c r="BD51" s="1083"/>
      <c r="BE51" s="1083"/>
      <c r="BF51" s="1083"/>
      <c r="BG51" s="1083"/>
      <c r="BH51" s="1083"/>
      <c r="BI51" s="1083"/>
      <c r="BJ51" s="1083"/>
      <c r="BK51" s="1083"/>
      <c r="BL51" s="1083"/>
      <c r="BM51" s="1083"/>
      <c r="BN51" s="1083"/>
      <c r="BO51" s="1083"/>
      <c r="BP51" s="1082">
        <v>52.3</v>
      </c>
      <c r="BQ51" s="1082"/>
      <c r="BR51" s="1082"/>
      <c r="BS51" s="1082"/>
      <c r="BT51" s="1082"/>
      <c r="BU51" s="1082"/>
      <c r="BV51" s="1082"/>
      <c r="BW51" s="1082"/>
      <c r="BX51" s="1082">
        <v>57.3</v>
      </c>
      <c r="BY51" s="1082"/>
      <c r="BZ51" s="1082"/>
      <c r="CA51" s="1082"/>
      <c r="CB51" s="1082"/>
      <c r="CC51" s="1082"/>
      <c r="CD51" s="1082"/>
      <c r="CE51" s="1082"/>
      <c r="CF51" s="1082">
        <v>35.4</v>
      </c>
      <c r="CG51" s="1082"/>
      <c r="CH51" s="1082"/>
      <c r="CI51" s="1082"/>
      <c r="CJ51" s="1082"/>
      <c r="CK51" s="1082"/>
      <c r="CL51" s="1082"/>
      <c r="CM51" s="1082"/>
      <c r="CN51" s="1082">
        <v>34.700000000000003</v>
      </c>
      <c r="CO51" s="1082"/>
      <c r="CP51" s="1082"/>
      <c r="CQ51" s="1082"/>
      <c r="CR51" s="1082"/>
      <c r="CS51" s="1082"/>
      <c r="CT51" s="1082"/>
      <c r="CU51" s="1082"/>
      <c r="CV51" s="1082">
        <v>27.5</v>
      </c>
      <c r="CW51" s="1082"/>
      <c r="CX51" s="1082"/>
      <c r="CY51" s="1082"/>
      <c r="CZ51" s="1082"/>
      <c r="DA51" s="1082"/>
      <c r="DB51" s="1082"/>
      <c r="DC51" s="1082"/>
    </row>
    <row r="52" spans="1:109" ht="13.2" x14ac:dyDescent="0.2">
      <c r="B52" s="80"/>
      <c r="G52" s="1091"/>
      <c r="H52" s="1091"/>
      <c r="I52" s="1122"/>
      <c r="J52" s="1122"/>
      <c r="K52" s="1090"/>
      <c r="L52" s="1090"/>
      <c r="M52" s="1090"/>
      <c r="N52" s="1090"/>
      <c r="AM52" s="1089"/>
      <c r="AN52" s="1083"/>
      <c r="AO52" s="1083"/>
      <c r="AP52" s="1083"/>
      <c r="AQ52" s="1083"/>
      <c r="AR52" s="1083"/>
      <c r="AS52" s="1083"/>
      <c r="AT52" s="1083"/>
      <c r="AU52" s="1083"/>
      <c r="AV52" s="1083"/>
      <c r="AW52" s="1083"/>
      <c r="AX52" s="1083"/>
      <c r="AY52" s="1083"/>
      <c r="AZ52" s="1083"/>
      <c r="BA52" s="1083"/>
      <c r="BB52" s="1083"/>
      <c r="BC52" s="1083"/>
      <c r="BD52" s="1083"/>
      <c r="BE52" s="1083"/>
      <c r="BF52" s="1083"/>
      <c r="BG52" s="1083"/>
      <c r="BH52" s="1083"/>
      <c r="BI52" s="1083"/>
      <c r="BJ52" s="1083"/>
      <c r="BK52" s="1083"/>
      <c r="BL52" s="1083"/>
      <c r="BM52" s="1083"/>
      <c r="BN52" s="1083"/>
      <c r="BO52" s="1083"/>
      <c r="BP52" s="1082"/>
      <c r="BQ52" s="1082"/>
      <c r="BR52" s="1082"/>
      <c r="BS52" s="1082"/>
      <c r="BT52" s="1082"/>
      <c r="BU52" s="1082"/>
      <c r="BV52" s="1082"/>
      <c r="BW52" s="1082"/>
      <c r="BX52" s="1082"/>
      <c r="BY52" s="1082"/>
      <c r="BZ52" s="1082"/>
      <c r="CA52" s="1082"/>
      <c r="CB52" s="1082"/>
      <c r="CC52" s="1082"/>
      <c r="CD52" s="1082"/>
      <c r="CE52" s="1082"/>
      <c r="CF52" s="1082"/>
      <c r="CG52" s="1082"/>
      <c r="CH52" s="1082"/>
      <c r="CI52" s="1082"/>
      <c r="CJ52" s="1082"/>
      <c r="CK52" s="1082"/>
      <c r="CL52" s="1082"/>
      <c r="CM52" s="1082"/>
      <c r="CN52" s="1082"/>
      <c r="CO52" s="1082"/>
      <c r="CP52" s="1082"/>
      <c r="CQ52" s="1082"/>
      <c r="CR52" s="1082"/>
      <c r="CS52" s="1082"/>
      <c r="CT52" s="1082"/>
      <c r="CU52" s="1082"/>
      <c r="CV52" s="1082"/>
      <c r="CW52" s="1082"/>
      <c r="CX52" s="1082"/>
      <c r="CY52" s="1082"/>
      <c r="CZ52" s="1082"/>
      <c r="DA52" s="1082"/>
      <c r="DB52" s="1082"/>
      <c r="DC52" s="1082"/>
    </row>
    <row r="53" spans="1:109" ht="13.2" x14ac:dyDescent="0.2">
      <c r="A53" s="1111"/>
      <c r="B53" s="80"/>
      <c r="G53" s="1091"/>
      <c r="H53" s="1091"/>
      <c r="I53" s="1087"/>
      <c r="J53" s="1087"/>
      <c r="K53" s="1090"/>
      <c r="L53" s="1090"/>
      <c r="M53" s="1090"/>
      <c r="N53" s="1090"/>
      <c r="AM53" s="1089"/>
      <c r="AN53" s="1083"/>
      <c r="AO53" s="1083"/>
      <c r="AP53" s="1083"/>
      <c r="AQ53" s="1083"/>
      <c r="AR53" s="1083"/>
      <c r="AS53" s="1083"/>
      <c r="AT53" s="1083"/>
      <c r="AU53" s="1083"/>
      <c r="AV53" s="1083"/>
      <c r="AW53" s="1083"/>
      <c r="AX53" s="1083"/>
      <c r="AY53" s="1083"/>
      <c r="AZ53" s="1083"/>
      <c r="BA53" s="1083"/>
      <c r="BB53" s="1083" t="s">
        <v>544</v>
      </c>
      <c r="BC53" s="1083"/>
      <c r="BD53" s="1083"/>
      <c r="BE53" s="1083"/>
      <c r="BF53" s="1083"/>
      <c r="BG53" s="1083"/>
      <c r="BH53" s="1083"/>
      <c r="BI53" s="1083"/>
      <c r="BJ53" s="1083"/>
      <c r="BK53" s="1083"/>
      <c r="BL53" s="1083"/>
      <c r="BM53" s="1083"/>
      <c r="BN53" s="1083"/>
      <c r="BO53" s="1083"/>
      <c r="BP53" s="1082">
        <v>64</v>
      </c>
      <c r="BQ53" s="1082"/>
      <c r="BR53" s="1082"/>
      <c r="BS53" s="1082"/>
      <c r="BT53" s="1082"/>
      <c r="BU53" s="1082"/>
      <c r="BV53" s="1082"/>
      <c r="BW53" s="1082"/>
      <c r="BX53" s="1082">
        <v>65.400000000000006</v>
      </c>
      <c r="BY53" s="1082"/>
      <c r="BZ53" s="1082"/>
      <c r="CA53" s="1082"/>
      <c r="CB53" s="1082"/>
      <c r="CC53" s="1082"/>
      <c r="CD53" s="1082"/>
      <c r="CE53" s="1082"/>
      <c r="CF53" s="1082">
        <v>66.7</v>
      </c>
      <c r="CG53" s="1082"/>
      <c r="CH53" s="1082"/>
      <c r="CI53" s="1082"/>
      <c r="CJ53" s="1082"/>
      <c r="CK53" s="1082"/>
      <c r="CL53" s="1082"/>
      <c r="CM53" s="1082"/>
      <c r="CN53" s="1082">
        <v>67.5</v>
      </c>
      <c r="CO53" s="1082"/>
      <c r="CP53" s="1082"/>
      <c r="CQ53" s="1082"/>
      <c r="CR53" s="1082"/>
      <c r="CS53" s="1082"/>
      <c r="CT53" s="1082"/>
      <c r="CU53" s="1082"/>
      <c r="CV53" s="1082">
        <v>68.7</v>
      </c>
      <c r="CW53" s="1082"/>
      <c r="CX53" s="1082"/>
      <c r="CY53" s="1082"/>
      <c r="CZ53" s="1082"/>
      <c r="DA53" s="1082"/>
      <c r="DB53" s="1082"/>
      <c r="DC53" s="1082"/>
    </row>
    <row r="54" spans="1:109" ht="13.2" x14ac:dyDescent="0.2">
      <c r="A54" s="1111"/>
      <c r="B54" s="80"/>
      <c r="G54" s="1091"/>
      <c r="H54" s="1091"/>
      <c r="I54" s="1087"/>
      <c r="J54" s="1087"/>
      <c r="K54" s="1090"/>
      <c r="L54" s="1090"/>
      <c r="M54" s="1090"/>
      <c r="N54" s="1090"/>
      <c r="AM54" s="1089"/>
      <c r="AN54" s="1083"/>
      <c r="AO54" s="1083"/>
      <c r="AP54" s="1083"/>
      <c r="AQ54" s="1083"/>
      <c r="AR54" s="1083"/>
      <c r="AS54" s="1083"/>
      <c r="AT54" s="1083"/>
      <c r="AU54" s="1083"/>
      <c r="AV54" s="1083"/>
      <c r="AW54" s="1083"/>
      <c r="AX54" s="1083"/>
      <c r="AY54" s="1083"/>
      <c r="AZ54" s="1083"/>
      <c r="BA54" s="1083"/>
      <c r="BB54" s="1083"/>
      <c r="BC54" s="1083"/>
      <c r="BD54" s="1083"/>
      <c r="BE54" s="1083"/>
      <c r="BF54" s="1083"/>
      <c r="BG54" s="1083"/>
      <c r="BH54" s="1083"/>
      <c r="BI54" s="1083"/>
      <c r="BJ54" s="1083"/>
      <c r="BK54" s="1083"/>
      <c r="BL54" s="1083"/>
      <c r="BM54" s="1083"/>
      <c r="BN54" s="1083"/>
      <c r="BO54" s="1083"/>
      <c r="BP54" s="1082"/>
      <c r="BQ54" s="1082"/>
      <c r="BR54" s="1082"/>
      <c r="BS54" s="1082"/>
      <c r="BT54" s="1082"/>
      <c r="BU54" s="1082"/>
      <c r="BV54" s="1082"/>
      <c r="BW54" s="1082"/>
      <c r="BX54" s="1082"/>
      <c r="BY54" s="1082"/>
      <c r="BZ54" s="1082"/>
      <c r="CA54" s="1082"/>
      <c r="CB54" s="1082"/>
      <c r="CC54" s="1082"/>
      <c r="CD54" s="1082"/>
      <c r="CE54" s="1082"/>
      <c r="CF54" s="1082"/>
      <c r="CG54" s="1082"/>
      <c r="CH54" s="1082"/>
      <c r="CI54" s="1082"/>
      <c r="CJ54" s="1082"/>
      <c r="CK54" s="1082"/>
      <c r="CL54" s="1082"/>
      <c r="CM54" s="1082"/>
      <c r="CN54" s="1082"/>
      <c r="CO54" s="1082"/>
      <c r="CP54" s="1082"/>
      <c r="CQ54" s="1082"/>
      <c r="CR54" s="1082"/>
      <c r="CS54" s="1082"/>
      <c r="CT54" s="1082"/>
      <c r="CU54" s="1082"/>
      <c r="CV54" s="1082"/>
      <c r="CW54" s="1082"/>
      <c r="CX54" s="1082"/>
      <c r="CY54" s="1082"/>
      <c r="CZ54" s="1082"/>
      <c r="DA54" s="1082"/>
      <c r="DB54" s="1082"/>
      <c r="DC54" s="1082"/>
    </row>
    <row r="55" spans="1:109" ht="13.2" x14ac:dyDescent="0.2">
      <c r="A55" s="1111"/>
      <c r="B55" s="80"/>
      <c r="G55" s="1087"/>
      <c r="H55" s="1087"/>
      <c r="I55" s="1087"/>
      <c r="J55" s="1087"/>
      <c r="K55" s="1090"/>
      <c r="L55" s="1090"/>
      <c r="M55" s="1090"/>
      <c r="N55" s="1090"/>
      <c r="AN55" s="1084" t="s">
        <v>538</v>
      </c>
      <c r="AO55" s="1084"/>
      <c r="AP55" s="1084"/>
      <c r="AQ55" s="1084"/>
      <c r="AR55" s="1084"/>
      <c r="AS55" s="1084"/>
      <c r="AT55" s="1084"/>
      <c r="AU55" s="1084"/>
      <c r="AV55" s="1084"/>
      <c r="AW55" s="1084"/>
      <c r="AX55" s="1084"/>
      <c r="AY55" s="1084"/>
      <c r="AZ55" s="1084"/>
      <c r="BA55" s="1084"/>
      <c r="BB55" s="1083" t="s">
        <v>537</v>
      </c>
      <c r="BC55" s="1083"/>
      <c r="BD55" s="1083"/>
      <c r="BE55" s="1083"/>
      <c r="BF55" s="1083"/>
      <c r="BG55" s="1083"/>
      <c r="BH55" s="1083"/>
      <c r="BI55" s="1083"/>
      <c r="BJ55" s="1083"/>
      <c r="BK55" s="1083"/>
      <c r="BL55" s="1083"/>
      <c r="BM55" s="1083"/>
      <c r="BN55" s="1083"/>
      <c r="BO55" s="1083"/>
      <c r="BP55" s="1082">
        <v>0</v>
      </c>
      <c r="BQ55" s="1082"/>
      <c r="BR55" s="1082"/>
      <c r="BS55" s="1082"/>
      <c r="BT55" s="1082"/>
      <c r="BU55" s="1082"/>
      <c r="BV55" s="1082"/>
      <c r="BW55" s="1082"/>
      <c r="BX55" s="1082">
        <v>0</v>
      </c>
      <c r="BY55" s="1082"/>
      <c r="BZ55" s="1082"/>
      <c r="CA55" s="1082"/>
      <c r="CB55" s="1082"/>
      <c r="CC55" s="1082"/>
      <c r="CD55" s="1082"/>
      <c r="CE55" s="1082"/>
      <c r="CF55" s="1082">
        <v>0</v>
      </c>
      <c r="CG55" s="1082"/>
      <c r="CH55" s="1082"/>
      <c r="CI55" s="1082"/>
      <c r="CJ55" s="1082"/>
      <c r="CK55" s="1082"/>
      <c r="CL55" s="1082"/>
      <c r="CM55" s="1082"/>
      <c r="CN55" s="1082">
        <v>0</v>
      </c>
      <c r="CO55" s="1082"/>
      <c r="CP55" s="1082"/>
      <c r="CQ55" s="1082"/>
      <c r="CR55" s="1082"/>
      <c r="CS55" s="1082"/>
      <c r="CT55" s="1082"/>
      <c r="CU55" s="1082"/>
      <c r="CV55" s="1082">
        <v>0</v>
      </c>
      <c r="CW55" s="1082"/>
      <c r="CX55" s="1082"/>
      <c r="CY55" s="1082"/>
      <c r="CZ55" s="1082"/>
      <c r="DA55" s="1082"/>
      <c r="DB55" s="1082"/>
      <c r="DC55" s="1082"/>
    </row>
    <row r="56" spans="1:109" ht="13.2" x14ac:dyDescent="0.2">
      <c r="A56" s="1111"/>
      <c r="B56" s="80"/>
      <c r="G56" s="1087"/>
      <c r="H56" s="1087"/>
      <c r="I56" s="1087"/>
      <c r="J56" s="1087"/>
      <c r="K56" s="1090"/>
      <c r="L56" s="1090"/>
      <c r="M56" s="1090"/>
      <c r="N56" s="1090"/>
      <c r="AN56" s="1084"/>
      <c r="AO56" s="1084"/>
      <c r="AP56" s="1084"/>
      <c r="AQ56" s="1084"/>
      <c r="AR56" s="1084"/>
      <c r="AS56" s="1084"/>
      <c r="AT56" s="1084"/>
      <c r="AU56" s="1084"/>
      <c r="AV56" s="1084"/>
      <c r="AW56" s="1084"/>
      <c r="AX56" s="1084"/>
      <c r="AY56" s="1084"/>
      <c r="AZ56" s="1084"/>
      <c r="BA56" s="1084"/>
      <c r="BB56" s="1083"/>
      <c r="BC56" s="1083"/>
      <c r="BD56" s="1083"/>
      <c r="BE56" s="1083"/>
      <c r="BF56" s="1083"/>
      <c r="BG56" s="1083"/>
      <c r="BH56" s="1083"/>
      <c r="BI56" s="1083"/>
      <c r="BJ56" s="1083"/>
      <c r="BK56" s="1083"/>
      <c r="BL56" s="1083"/>
      <c r="BM56" s="1083"/>
      <c r="BN56" s="1083"/>
      <c r="BO56" s="1083"/>
      <c r="BP56" s="1082"/>
      <c r="BQ56" s="1082"/>
      <c r="BR56" s="1082"/>
      <c r="BS56" s="1082"/>
      <c r="BT56" s="1082"/>
      <c r="BU56" s="1082"/>
      <c r="BV56" s="1082"/>
      <c r="BW56" s="1082"/>
      <c r="BX56" s="1082"/>
      <c r="BY56" s="1082"/>
      <c r="BZ56" s="1082"/>
      <c r="CA56" s="1082"/>
      <c r="CB56" s="1082"/>
      <c r="CC56" s="1082"/>
      <c r="CD56" s="1082"/>
      <c r="CE56" s="1082"/>
      <c r="CF56" s="1082"/>
      <c r="CG56" s="1082"/>
      <c r="CH56" s="1082"/>
      <c r="CI56" s="1082"/>
      <c r="CJ56" s="1082"/>
      <c r="CK56" s="1082"/>
      <c r="CL56" s="1082"/>
      <c r="CM56" s="1082"/>
      <c r="CN56" s="1082"/>
      <c r="CO56" s="1082"/>
      <c r="CP56" s="1082"/>
      <c r="CQ56" s="1082"/>
      <c r="CR56" s="1082"/>
      <c r="CS56" s="1082"/>
      <c r="CT56" s="1082"/>
      <c r="CU56" s="1082"/>
      <c r="CV56" s="1082"/>
      <c r="CW56" s="1082"/>
      <c r="CX56" s="1082"/>
      <c r="CY56" s="1082"/>
      <c r="CZ56" s="1082"/>
      <c r="DA56" s="1082"/>
      <c r="DB56" s="1082"/>
      <c r="DC56" s="1082"/>
    </row>
    <row r="57" spans="1:109" s="1111" customFormat="1" ht="13.2" x14ac:dyDescent="0.2">
      <c r="B57" s="1115"/>
      <c r="G57" s="1087"/>
      <c r="H57" s="1087"/>
      <c r="I57" s="1086"/>
      <c r="J57" s="1086"/>
      <c r="K57" s="1090"/>
      <c r="L57" s="1090"/>
      <c r="M57" s="1090"/>
      <c r="N57" s="1090"/>
      <c r="AM57" s="90"/>
      <c r="AN57" s="1084"/>
      <c r="AO57" s="1084"/>
      <c r="AP57" s="1084"/>
      <c r="AQ57" s="1084"/>
      <c r="AR57" s="1084"/>
      <c r="AS57" s="1084"/>
      <c r="AT57" s="1084"/>
      <c r="AU57" s="1084"/>
      <c r="AV57" s="1084"/>
      <c r="AW57" s="1084"/>
      <c r="AX57" s="1084"/>
      <c r="AY57" s="1084"/>
      <c r="AZ57" s="1084"/>
      <c r="BA57" s="1084"/>
      <c r="BB57" s="1083" t="s">
        <v>544</v>
      </c>
      <c r="BC57" s="1083"/>
      <c r="BD57" s="1083"/>
      <c r="BE57" s="1083"/>
      <c r="BF57" s="1083"/>
      <c r="BG57" s="1083"/>
      <c r="BH57" s="1083"/>
      <c r="BI57" s="1083"/>
      <c r="BJ57" s="1083"/>
      <c r="BK57" s="1083"/>
      <c r="BL57" s="1083"/>
      <c r="BM57" s="1083"/>
      <c r="BN57" s="1083"/>
      <c r="BO57" s="1083"/>
      <c r="BP57" s="1082">
        <v>61.6</v>
      </c>
      <c r="BQ57" s="1082"/>
      <c r="BR57" s="1082"/>
      <c r="BS57" s="1082"/>
      <c r="BT57" s="1082"/>
      <c r="BU57" s="1082"/>
      <c r="BV57" s="1082"/>
      <c r="BW57" s="1082"/>
      <c r="BX57" s="1082">
        <v>64.400000000000006</v>
      </c>
      <c r="BY57" s="1082"/>
      <c r="BZ57" s="1082"/>
      <c r="CA57" s="1082"/>
      <c r="CB57" s="1082"/>
      <c r="CC57" s="1082"/>
      <c r="CD57" s="1082"/>
      <c r="CE57" s="1082"/>
      <c r="CF57" s="1082">
        <v>65.3</v>
      </c>
      <c r="CG57" s="1082"/>
      <c r="CH57" s="1082"/>
      <c r="CI57" s="1082"/>
      <c r="CJ57" s="1082"/>
      <c r="CK57" s="1082"/>
      <c r="CL57" s="1082"/>
      <c r="CM57" s="1082"/>
      <c r="CN57" s="1082">
        <v>66.7</v>
      </c>
      <c r="CO57" s="1082"/>
      <c r="CP57" s="1082"/>
      <c r="CQ57" s="1082"/>
      <c r="CR57" s="1082"/>
      <c r="CS57" s="1082"/>
      <c r="CT57" s="1082"/>
      <c r="CU57" s="1082"/>
      <c r="CV57" s="1082">
        <v>67.2</v>
      </c>
      <c r="CW57" s="1082"/>
      <c r="CX57" s="1082"/>
      <c r="CY57" s="1082"/>
      <c r="CZ57" s="1082"/>
      <c r="DA57" s="1082"/>
      <c r="DB57" s="1082"/>
      <c r="DC57" s="1082"/>
      <c r="DD57" s="1120"/>
      <c r="DE57" s="1115"/>
    </row>
    <row r="58" spans="1:109" s="1111" customFormat="1" ht="13.2" x14ac:dyDescent="0.2">
      <c r="A58" s="90"/>
      <c r="B58" s="1115"/>
      <c r="G58" s="1087"/>
      <c r="H58" s="1087"/>
      <c r="I58" s="1086"/>
      <c r="J58" s="1086"/>
      <c r="K58" s="1090"/>
      <c r="L58" s="1090"/>
      <c r="M58" s="1090"/>
      <c r="N58" s="1090"/>
      <c r="AM58" s="90"/>
      <c r="AN58" s="1084"/>
      <c r="AO58" s="1084"/>
      <c r="AP58" s="1084"/>
      <c r="AQ58" s="1084"/>
      <c r="AR58" s="1084"/>
      <c r="AS58" s="1084"/>
      <c r="AT58" s="1084"/>
      <c r="AU58" s="1084"/>
      <c r="AV58" s="1084"/>
      <c r="AW58" s="1084"/>
      <c r="AX58" s="1084"/>
      <c r="AY58" s="1084"/>
      <c r="AZ58" s="1084"/>
      <c r="BA58" s="1084"/>
      <c r="BB58" s="1083"/>
      <c r="BC58" s="1083"/>
      <c r="BD58" s="1083"/>
      <c r="BE58" s="1083"/>
      <c r="BF58" s="1083"/>
      <c r="BG58" s="1083"/>
      <c r="BH58" s="1083"/>
      <c r="BI58" s="1083"/>
      <c r="BJ58" s="1083"/>
      <c r="BK58" s="1083"/>
      <c r="BL58" s="1083"/>
      <c r="BM58" s="1083"/>
      <c r="BN58" s="1083"/>
      <c r="BO58" s="1083"/>
      <c r="BP58" s="1082"/>
      <c r="BQ58" s="1082"/>
      <c r="BR58" s="1082"/>
      <c r="BS58" s="1082"/>
      <c r="BT58" s="1082"/>
      <c r="BU58" s="1082"/>
      <c r="BV58" s="1082"/>
      <c r="BW58" s="1082"/>
      <c r="BX58" s="1082"/>
      <c r="BY58" s="1082"/>
      <c r="BZ58" s="1082"/>
      <c r="CA58" s="1082"/>
      <c r="CB58" s="1082"/>
      <c r="CC58" s="1082"/>
      <c r="CD58" s="1082"/>
      <c r="CE58" s="1082"/>
      <c r="CF58" s="1082"/>
      <c r="CG58" s="1082"/>
      <c r="CH58" s="1082"/>
      <c r="CI58" s="1082"/>
      <c r="CJ58" s="1082"/>
      <c r="CK58" s="1082"/>
      <c r="CL58" s="1082"/>
      <c r="CM58" s="1082"/>
      <c r="CN58" s="1082"/>
      <c r="CO58" s="1082"/>
      <c r="CP58" s="1082"/>
      <c r="CQ58" s="1082"/>
      <c r="CR58" s="1082"/>
      <c r="CS58" s="1082"/>
      <c r="CT58" s="1082"/>
      <c r="CU58" s="1082"/>
      <c r="CV58" s="1082"/>
      <c r="CW58" s="1082"/>
      <c r="CX58" s="1082"/>
      <c r="CY58" s="1082"/>
      <c r="CZ58" s="1082"/>
      <c r="DA58" s="1082"/>
      <c r="DB58" s="1082"/>
      <c r="DC58" s="1082"/>
      <c r="DD58" s="1120"/>
      <c r="DE58" s="1115"/>
    </row>
    <row r="59" spans="1:109" s="1111" customFormat="1" ht="13.2" x14ac:dyDescent="0.2">
      <c r="A59" s="90"/>
      <c r="B59" s="1115"/>
      <c r="K59" s="1121"/>
      <c r="L59" s="1121"/>
      <c r="M59" s="1121"/>
      <c r="N59" s="1121"/>
      <c r="AQ59" s="1121"/>
      <c r="AR59" s="1121"/>
      <c r="AS59" s="1121"/>
      <c r="AT59" s="1121"/>
      <c r="BC59" s="1121"/>
      <c r="BD59" s="1121"/>
      <c r="BE59" s="1121"/>
      <c r="BF59" s="1121"/>
      <c r="BO59" s="1121"/>
      <c r="BP59" s="1121"/>
      <c r="BQ59" s="1121"/>
      <c r="BR59" s="1121"/>
      <c r="CA59" s="1121"/>
      <c r="CB59" s="1121"/>
      <c r="CC59" s="1121"/>
      <c r="CD59" s="1121"/>
      <c r="CM59" s="1121"/>
      <c r="CN59" s="1121"/>
      <c r="CO59" s="1121"/>
      <c r="CP59" s="1121"/>
      <c r="CY59" s="1121"/>
      <c r="CZ59" s="1121"/>
      <c r="DA59" s="1121"/>
      <c r="DB59" s="1121"/>
      <c r="DC59" s="1121"/>
      <c r="DD59" s="1120"/>
      <c r="DE59" s="1115"/>
    </row>
    <row r="60" spans="1:109" s="1111" customFormat="1" ht="13.2" x14ac:dyDescent="0.2">
      <c r="A60" s="90"/>
      <c r="B60" s="1115"/>
      <c r="K60" s="1121"/>
      <c r="L60" s="1121"/>
      <c r="M60" s="1121"/>
      <c r="N60" s="1121"/>
      <c r="AQ60" s="1121"/>
      <c r="AR60" s="1121"/>
      <c r="AS60" s="1121"/>
      <c r="AT60" s="1121"/>
      <c r="BC60" s="1121"/>
      <c r="BD60" s="1121"/>
      <c r="BE60" s="1121"/>
      <c r="BF60" s="1121"/>
      <c r="BO60" s="1121"/>
      <c r="BP60" s="1121"/>
      <c r="BQ60" s="1121"/>
      <c r="BR60" s="1121"/>
      <c r="CA60" s="1121"/>
      <c r="CB60" s="1121"/>
      <c r="CC60" s="1121"/>
      <c r="CD60" s="1121"/>
      <c r="CM60" s="1121"/>
      <c r="CN60" s="1121"/>
      <c r="CO60" s="1121"/>
      <c r="CP60" s="1121"/>
      <c r="CY60" s="1121"/>
      <c r="CZ60" s="1121"/>
      <c r="DA60" s="1121"/>
      <c r="DB60" s="1121"/>
      <c r="DC60" s="1121"/>
      <c r="DD60" s="1120"/>
      <c r="DE60" s="1115"/>
    </row>
    <row r="61" spans="1:109" s="1111" customFormat="1" ht="13.2" x14ac:dyDescent="0.2">
      <c r="A61" s="90"/>
      <c r="B61" s="1119"/>
      <c r="C61" s="1118"/>
      <c r="D61" s="1118"/>
      <c r="E61" s="1118"/>
      <c r="F61" s="1118"/>
      <c r="G61" s="1118"/>
      <c r="H61" s="1118"/>
      <c r="I61" s="1118"/>
      <c r="J61" s="1118"/>
      <c r="K61" s="1118"/>
      <c r="L61" s="1118"/>
      <c r="M61" s="1117"/>
      <c r="N61" s="1117"/>
      <c r="O61" s="1118"/>
      <c r="P61" s="1118"/>
      <c r="Q61" s="1118"/>
      <c r="R61" s="1118"/>
      <c r="S61" s="1118"/>
      <c r="T61" s="1118"/>
      <c r="U61" s="1118"/>
      <c r="V61" s="1118"/>
      <c r="W61" s="1118"/>
      <c r="X61" s="1118"/>
      <c r="Y61" s="1118"/>
      <c r="Z61" s="1118"/>
      <c r="AA61" s="1118"/>
      <c r="AB61" s="1118"/>
      <c r="AC61" s="1118"/>
      <c r="AD61" s="1118"/>
      <c r="AE61" s="1118"/>
      <c r="AF61" s="1118"/>
      <c r="AG61" s="1118"/>
      <c r="AH61" s="1118"/>
      <c r="AI61" s="1118"/>
      <c r="AJ61" s="1118"/>
      <c r="AK61" s="1118"/>
      <c r="AL61" s="1118"/>
      <c r="AM61" s="1118"/>
      <c r="AN61" s="1118"/>
      <c r="AO61" s="1118"/>
      <c r="AP61" s="1118"/>
      <c r="AQ61" s="1118"/>
      <c r="AR61" s="1118"/>
      <c r="AS61" s="1117"/>
      <c r="AT61" s="1117"/>
      <c r="AU61" s="1118"/>
      <c r="AV61" s="1118"/>
      <c r="AW61" s="1118"/>
      <c r="AX61" s="1118"/>
      <c r="AY61" s="1118"/>
      <c r="AZ61" s="1118"/>
      <c r="BA61" s="1118"/>
      <c r="BB61" s="1118"/>
      <c r="BC61" s="1118"/>
      <c r="BD61" s="1118"/>
      <c r="BE61" s="1117"/>
      <c r="BF61" s="1117"/>
      <c r="BG61" s="1118"/>
      <c r="BH61" s="1118"/>
      <c r="BI61" s="1118"/>
      <c r="BJ61" s="1118"/>
      <c r="BK61" s="1118"/>
      <c r="BL61" s="1118"/>
      <c r="BM61" s="1118"/>
      <c r="BN61" s="1118"/>
      <c r="BO61" s="1118"/>
      <c r="BP61" s="1118"/>
      <c r="BQ61" s="1117"/>
      <c r="BR61" s="1117"/>
      <c r="BS61" s="1118"/>
      <c r="BT61" s="1118"/>
      <c r="BU61" s="1118"/>
      <c r="BV61" s="1118"/>
      <c r="BW61" s="1118"/>
      <c r="BX61" s="1118"/>
      <c r="BY61" s="1118"/>
      <c r="BZ61" s="1118"/>
      <c r="CA61" s="1118"/>
      <c r="CB61" s="1118"/>
      <c r="CC61" s="1117"/>
      <c r="CD61" s="1117"/>
      <c r="CE61" s="1118"/>
      <c r="CF61" s="1118"/>
      <c r="CG61" s="1118"/>
      <c r="CH61" s="1118"/>
      <c r="CI61" s="1118"/>
      <c r="CJ61" s="1118"/>
      <c r="CK61" s="1118"/>
      <c r="CL61" s="1118"/>
      <c r="CM61" s="1118"/>
      <c r="CN61" s="1118"/>
      <c r="CO61" s="1117"/>
      <c r="CP61" s="1117"/>
      <c r="CQ61" s="1118"/>
      <c r="CR61" s="1118"/>
      <c r="CS61" s="1118"/>
      <c r="CT61" s="1118"/>
      <c r="CU61" s="1118"/>
      <c r="CV61" s="1118"/>
      <c r="CW61" s="1118"/>
      <c r="CX61" s="1118"/>
      <c r="CY61" s="1118"/>
      <c r="CZ61" s="1118"/>
      <c r="DA61" s="1117"/>
      <c r="DB61" s="1117"/>
      <c r="DC61" s="1117"/>
      <c r="DD61" s="1116"/>
      <c r="DE61" s="1115"/>
    </row>
    <row r="62" spans="1:109" ht="13.2" x14ac:dyDescent="0.2">
      <c r="B62" s="1114"/>
      <c r="C62" s="1114"/>
      <c r="D62" s="1114"/>
      <c r="E62" s="1114"/>
      <c r="F62" s="1114"/>
      <c r="G62" s="1114"/>
      <c r="H62" s="1114"/>
      <c r="I62" s="1114"/>
      <c r="J62" s="1114"/>
      <c r="K62" s="1114"/>
      <c r="L62" s="1114"/>
      <c r="M62" s="1114"/>
      <c r="N62" s="1114"/>
      <c r="O62" s="1114"/>
      <c r="P62" s="1114"/>
      <c r="Q62" s="1114"/>
      <c r="R62" s="1114"/>
      <c r="S62" s="1114"/>
      <c r="T62" s="1114"/>
      <c r="U62" s="1114"/>
      <c r="V62" s="1114"/>
      <c r="W62" s="1114"/>
      <c r="X62" s="1114"/>
      <c r="Y62" s="1114"/>
      <c r="Z62" s="1114"/>
      <c r="AA62" s="1114"/>
      <c r="AB62" s="1114"/>
      <c r="AC62" s="1114"/>
      <c r="AD62" s="1114"/>
      <c r="AE62" s="1114"/>
      <c r="AF62" s="1114"/>
      <c r="AG62" s="1114"/>
      <c r="AH62" s="1114"/>
      <c r="AI62" s="1114"/>
      <c r="AJ62" s="1114"/>
      <c r="AK62" s="1114"/>
      <c r="AL62" s="1114"/>
      <c r="AM62" s="1114"/>
      <c r="AN62" s="1114"/>
      <c r="AO62" s="1114"/>
      <c r="AP62" s="1114"/>
      <c r="AQ62" s="1114"/>
      <c r="AR62" s="1114"/>
      <c r="AS62" s="1114"/>
      <c r="AT62" s="1114"/>
      <c r="AU62" s="1114"/>
      <c r="AV62" s="1114"/>
      <c r="AW62" s="1114"/>
      <c r="AX62" s="1114"/>
      <c r="AY62" s="1114"/>
      <c r="AZ62" s="1114"/>
      <c r="BA62" s="1114"/>
      <c r="BB62" s="1114"/>
      <c r="BC62" s="1114"/>
      <c r="BD62" s="1114"/>
      <c r="BE62" s="1114"/>
      <c r="BF62" s="1114"/>
      <c r="BG62" s="1114"/>
      <c r="BH62" s="1114"/>
      <c r="BI62" s="1114"/>
      <c r="BJ62" s="1114"/>
      <c r="BK62" s="1114"/>
      <c r="BL62" s="1114"/>
      <c r="BM62" s="1114"/>
      <c r="BN62" s="1114"/>
      <c r="BO62" s="1114"/>
      <c r="BP62" s="1114"/>
      <c r="BQ62" s="1114"/>
      <c r="BR62" s="1114"/>
      <c r="BS62" s="1114"/>
      <c r="BT62" s="1114"/>
      <c r="BU62" s="1114"/>
      <c r="BV62" s="1114"/>
      <c r="BW62" s="1114"/>
      <c r="BX62" s="1114"/>
      <c r="BY62" s="1114"/>
      <c r="BZ62" s="1114"/>
      <c r="CA62" s="1114"/>
      <c r="CB62" s="1114"/>
      <c r="CC62" s="1114"/>
      <c r="CD62" s="1114"/>
      <c r="CE62" s="1114"/>
      <c r="CF62" s="1114"/>
      <c r="CG62" s="1114"/>
      <c r="CH62" s="1114"/>
      <c r="CI62" s="1114"/>
      <c r="CJ62" s="1114"/>
      <c r="CK62" s="1114"/>
      <c r="CL62" s="1114"/>
      <c r="CM62" s="1114"/>
      <c r="CN62" s="1114"/>
      <c r="CO62" s="1114"/>
      <c r="CP62" s="1114"/>
      <c r="CQ62" s="1114"/>
      <c r="CR62" s="1114"/>
      <c r="CS62" s="1114"/>
      <c r="CT62" s="1114"/>
      <c r="CU62" s="1114"/>
      <c r="CV62" s="1114"/>
      <c r="CW62" s="1114"/>
      <c r="CX62" s="1114"/>
      <c r="CY62" s="1114"/>
      <c r="CZ62" s="1114"/>
      <c r="DA62" s="1114"/>
      <c r="DB62" s="1114"/>
      <c r="DC62" s="1114"/>
      <c r="DD62" s="1114"/>
      <c r="DE62" s="90"/>
    </row>
    <row r="63" spans="1:109" ht="16.2" x14ac:dyDescent="0.2">
      <c r="B63" s="88" t="s">
        <v>543</v>
      </c>
    </row>
    <row r="64" spans="1:109" ht="13.2" x14ac:dyDescent="0.2">
      <c r="B64" s="80"/>
      <c r="G64" s="1112"/>
      <c r="N64" s="1113"/>
      <c r="AM64" s="1112"/>
      <c r="AN64" s="1112" t="s">
        <v>542</v>
      </c>
      <c r="AP64" s="1111"/>
      <c r="AQ64" s="1111"/>
      <c r="AR64" s="1111"/>
      <c r="AY64" s="1112"/>
      <c r="BA64" s="1111"/>
      <c r="BB64" s="1111"/>
      <c r="BC64" s="1111"/>
      <c r="BK64" s="1112"/>
      <c r="BM64" s="1111"/>
      <c r="BN64" s="1111"/>
      <c r="BO64" s="1111"/>
      <c r="BW64" s="1112"/>
      <c r="BY64" s="1111"/>
      <c r="BZ64" s="1111"/>
      <c r="CA64" s="1111"/>
      <c r="CI64" s="1112"/>
      <c r="CK64" s="1111"/>
      <c r="CL64" s="1111"/>
      <c r="CM64" s="1111"/>
      <c r="CU64" s="1112"/>
      <c r="CW64" s="1111"/>
      <c r="CX64" s="1111"/>
      <c r="CY64" s="1111"/>
    </row>
    <row r="65" spans="2:107" ht="13.2" x14ac:dyDescent="0.2">
      <c r="B65" s="80"/>
      <c r="AN65" s="1110" t="s">
        <v>541</v>
      </c>
      <c r="AO65" s="1109"/>
      <c r="AP65" s="1109"/>
      <c r="AQ65" s="1109"/>
      <c r="AR65" s="1109"/>
      <c r="AS65" s="1109"/>
      <c r="AT65" s="1109"/>
      <c r="AU65" s="1109"/>
      <c r="AV65" s="1109"/>
      <c r="AW65" s="1109"/>
      <c r="AX65" s="1109"/>
      <c r="AY65" s="1109"/>
      <c r="AZ65" s="1109"/>
      <c r="BA65" s="1109"/>
      <c r="BB65" s="1109"/>
      <c r="BC65" s="1109"/>
      <c r="BD65" s="1109"/>
      <c r="BE65" s="1109"/>
      <c r="BF65" s="1109"/>
      <c r="BG65" s="1109"/>
      <c r="BH65" s="1109"/>
      <c r="BI65" s="1109"/>
      <c r="BJ65" s="1109"/>
      <c r="BK65" s="1109"/>
      <c r="BL65" s="1109"/>
      <c r="BM65" s="1109"/>
      <c r="BN65" s="1109"/>
      <c r="BO65" s="1109"/>
      <c r="BP65" s="1109"/>
      <c r="BQ65" s="1109"/>
      <c r="BR65" s="1109"/>
      <c r="BS65" s="1109"/>
      <c r="BT65" s="1109"/>
      <c r="BU65" s="1109"/>
      <c r="BV65" s="1109"/>
      <c r="BW65" s="1109"/>
      <c r="BX65" s="1109"/>
      <c r="BY65" s="1109"/>
      <c r="BZ65" s="1109"/>
      <c r="CA65" s="1109"/>
      <c r="CB65" s="1109"/>
      <c r="CC65" s="1109"/>
      <c r="CD65" s="1109"/>
      <c r="CE65" s="1109"/>
      <c r="CF65" s="1109"/>
      <c r="CG65" s="1109"/>
      <c r="CH65" s="1109"/>
      <c r="CI65" s="1109"/>
      <c r="CJ65" s="1109"/>
      <c r="CK65" s="1109"/>
      <c r="CL65" s="1109"/>
      <c r="CM65" s="1109"/>
      <c r="CN65" s="1109"/>
      <c r="CO65" s="1109"/>
      <c r="CP65" s="1109"/>
      <c r="CQ65" s="1109"/>
      <c r="CR65" s="1109"/>
      <c r="CS65" s="1109"/>
      <c r="CT65" s="1109"/>
      <c r="CU65" s="1109"/>
      <c r="CV65" s="1109"/>
      <c r="CW65" s="1109"/>
      <c r="CX65" s="1109"/>
      <c r="CY65" s="1109"/>
      <c r="CZ65" s="1109"/>
      <c r="DA65" s="1109"/>
      <c r="DB65" s="1109"/>
      <c r="DC65" s="1108"/>
    </row>
    <row r="66" spans="2:107" ht="13.2" x14ac:dyDescent="0.2">
      <c r="B66" s="80"/>
      <c r="AN66" s="1107"/>
      <c r="AO66" s="1106"/>
      <c r="AP66" s="1106"/>
      <c r="AQ66" s="1106"/>
      <c r="AR66" s="1106"/>
      <c r="AS66" s="1106"/>
      <c r="AT66" s="1106"/>
      <c r="AU66" s="1106"/>
      <c r="AV66" s="1106"/>
      <c r="AW66" s="1106"/>
      <c r="AX66" s="1106"/>
      <c r="AY66" s="1106"/>
      <c r="AZ66" s="1106"/>
      <c r="BA66" s="1106"/>
      <c r="BB66" s="1106"/>
      <c r="BC66" s="1106"/>
      <c r="BD66" s="1106"/>
      <c r="BE66" s="1106"/>
      <c r="BF66" s="1106"/>
      <c r="BG66" s="1106"/>
      <c r="BH66" s="1106"/>
      <c r="BI66" s="1106"/>
      <c r="BJ66" s="1106"/>
      <c r="BK66" s="1106"/>
      <c r="BL66" s="1106"/>
      <c r="BM66" s="1106"/>
      <c r="BN66" s="1106"/>
      <c r="BO66" s="1106"/>
      <c r="BP66" s="1106"/>
      <c r="BQ66" s="1106"/>
      <c r="BR66" s="1106"/>
      <c r="BS66" s="1106"/>
      <c r="BT66" s="1106"/>
      <c r="BU66" s="1106"/>
      <c r="BV66" s="1106"/>
      <c r="BW66" s="1106"/>
      <c r="BX66" s="1106"/>
      <c r="BY66" s="1106"/>
      <c r="BZ66" s="1106"/>
      <c r="CA66" s="1106"/>
      <c r="CB66" s="1106"/>
      <c r="CC66" s="1106"/>
      <c r="CD66" s="1106"/>
      <c r="CE66" s="1106"/>
      <c r="CF66" s="1106"/>
      <c r="CG66" s="1106"/>
      <c r="CH66" s="1106"/>
      <c r="CI66" s="1106"/>
      <c r="CJ66" s="1106"/>
      <c r="CK66" s="1106"/>
      <c r="CL66" s="1106"/>
      <c r="CM66" s="1106"/>
      <c r="CN66" s="1106"/>
      <c r="CO66" s="1106"/>
      <c r="CP66" s="1106"/>
      <c r="CQ66" s="1106"/>
      <c r="CR66" s="1106"/>
      <c r="CS66" s="1106"/>
      <c r="CT66" s="1106"/>
      <c r="CU66" s="1106"/>
      <c r="CV66" s="1106"/>
      <c r="CW66" s="1106"/>
      <c r="CX66" s="1106"/>
      <c r="CY66" s="1106"/>
      <c r="CZ66" s="1106"/>
      <c r="DA66" s="1106"/>
      <c r="DB66" s="1106"/>
      <c r="DC66" s="1105"/>
    </row>
    <row r="67" spans="2:107" ht="13.2" x14ac:dyDescent="0.2">
      <c r="B67" s="80"/>
      <c r="AN67" s="1107"/>
      <c r="AO67" s="1106"/>
      <c r="AP67" s="1106"/>
      <c r="AQ67" s="1106"/>
      <c r="AR67" s="1106"/>
      <c r="AS67" s="1106"/>
      <c r="AT67" s="1106"/>
      <c r="AU67" s="1106"/>
      <c r="AV67" s="1106"/>
      <c r="AW67" s="1106"/>
      <c r="AX67" s="1106"/>
      <c r="AY67" s="1106"/>
      <c r="AZ67" s="1106"/>
      <c r="BA67" s="1106"/>
      <c r="BB67" s="1106"/>
      <c r="BC67" s="1106"/>
      <c r="BD67" s="1106"/>
      <c r="BE67" s="1106"/>
      <c r="BF67" s="1106"/>
      <c r="BG67" s="1106"/>
      <c r="BH67" s="1106"/>
      <c r="BI67" s="1106"/>
      <c r="BJ67" s="1106"/>
      <c r="BK67" s="1106"/>
      <c r="BL67" s="1106"/>
      <c r="BM67" s="1106"/>
      <c r="BN67" s="1106"/>
      <c r="BO67" s="1106"/>
      <c r="BP67" s="1106"/>
      <c r="BQ67" s="1106"/>
      <c r="BR67" s="1106"/>
      <c r="BS67" s="1106"/>
      <c r="BT67" s="1106"/>
      <c r="BU67" s="1106"/>
      <c r="BV67" s="1106"/>
      <c r="BW67" s="1106"/>
      <c r="BX67" s="1106"/>
      <c r="BY67" s="1106"/>
      <c r="BZ67" s="1106"/>
      <c r="CA67" s="1106"/>
      <c r="CB67" s="1106"/>
      <c r="CC67" s="1106"/>
      <c r="CD67" s="1106"/>
      <c r="CE67" s="1106"/>
      <c r="CF67" s="1106"/>
      <c r="CG67" s="1106"/>
      <c r="CH67" s="1106"/>
      <c r="CI67" s="1106"/>
      <c r="CJ67" s="1106"/>
      <c r="CK67" s="1106"/>
      <c r="CL67" s="1106"/>
      <c r="CM67" s="1106"/>
      <c r="CN67" s="1106"/>
      <c r="CO67" s="1106"/>
      <c r="CP67" s="1106"/>
      <c r="CQ67" s="1106"/>
      <c r="CR67" s="1106"/>
      <c r="CS67" s="1106"/>
      <c r="CT67" s="1106"/>
      <c r="CU67" s="1106"/>
      <c r="CV67" s="1106"/>
      <c r="CW67" s="1106"/>
      <c r="CX67" s="1106"/>
      <c r="CY67" s="1106"/>
      <c r="CZ67" s="1106"/>
      <c r="DA67" s="1106"/>
      <c r="DB67" s="1106"/>
      <c r="DC67" s="1105"/>
    </row>
    <row r="68" spans="2:107" ht="13.2" x14ac:dyDescent="0.2">
      <c r="B68" s="80"/>
      <c r="AN68" s="1107"/>
      <c r="AO68" s="1106"/>
      <c r="AP68" s="1106"/>
      <c r="AQ68" s="1106"/>
      <c r="AR68" s="1106"/>
      <c r="AS68" s="1106"/>
      <c r="AT68" s="1106"/>
      <c r="AU68" s="1106"/>
      <c r="AV68" s="1106"/>
      <c r="AW68" s="1106"/>
      <c r="AX68" s="1106"/>
      <c r="AY68" s="1106"/>
      <c r="AZ68" s="1106"/>
      <c r="BA68" s="1106"/>
      <c r="BB68" s="1106"/>
      <c r="BC68" s="1106"/>
      <c r="BD68" s="1106"/>
      <c r="BE68" s="1106"/>
      <c r="BF68" s="1106"/>
      <c r="BG68" s="1106"/>
      <c r="BH68" s="1106"/>
      <c r="BI68" s="1106"/>
      <c r="BJ68" s="1106"/>
      <c r="BK68" s="1106"/>
      <c r="BL68" s="1106"/>
      <c r="BM68" s="1106"/>
      <c r="BN68" s="1106"/>
      <c r="BO68" s="1106"/>
      <c r="BP68" s="1106"/>
      <c r="BQ68" s="1106"/>
      <c r="BR68" s="1106"/>
      <c r="BS68" s="1106"/>
      <c r="BT68" s="1106"/>
      <c r="BU68" s="1106"/>
      <c r="BV68" s="1106"/>
      <c r="BW68" s="1106"/>
      <c r="BX68" s="1106"/>
      <c r="BY68" s="1106"/>
      <c r="BZ68" s="1106"/>
      <c r="CA68" s="1106"/>
      <c r="CB68" s="1106"/>
      <c r="CC68" s="1106"/>
      <c r="CD68" s="1106"/>
      <c r="CE68" s="1106"/>
      <c r="CF68" s="1106"/>
      <c r="CG68" s="1106"/>
      <c r="CH68" s="1106"/>
      <c r="CI68" s="1106"/>
      <c r="CJ68" s="1106"/>
      <c r="CK68" s="1106"/>
      <c r="CL68" s="1106"/>
      <c r="CM68" s="1106"/>
      <c r="CN68" s="1106"/>
      <c r="CO68" s="1106"/>
      <c r="CP68" s="1106"/>
      <c r="CQ68" s="1106"/>
      <c r="CR68" s="1106"/>
      <c r="CS68" s="1106"/>
      <c r="CT68" s="1106"/>
      <c r="CU68" s="1106"/>
      <c r="CV68" s="1106"/>
      <c r="CW68" s="1106"/>
      <c r="CX68" s="1106"/>
      <c r="CY68" s="1106"/>
      <c r="CZ68" s="1106"/>
      <c r="DA68" s="1106"/>
      <c r="DB68" s="1106"/>
      <c r="DC68" s="1105"/>
    </row>
    <row r="69" spans="2:107" ht="13.2" x14ac:dyDescent="0.2">
      <c r="B69" s="80"/>
      <c r="AN69" s="1104"/>
      <c r="AO69" s="1103"/>
      <c r="AP69" s="1103"/>
      <c r="AQ69" s="1103"/>
      <c r="AR69" s="1103"/>
      <c r="AS69" s="1103"/>
      <c r="AT69" s="1103"/>
      <c r="AU69" s="1103"/>
      <c r="AV69" s="1103"/>
      <c r="AW69" s="1103"/>
      <c r="AX69" s="1103"/>
      <c r="AY69" s="1103"/>
      <c r="AZ69" s="1103"/>
      <c r="BA69" s="1103"/>
      <c r="BB69" s="1103"/>
      <c r="BC69" s="1103"/>
      <c r="BD69" s="1103"/>
      <c r="BE69" s="1103"/>
      <c r="BF69" s="1103"/>
      <c r="BG69" s="1103"/>
      <c r="BH69" s="1103"/>
      <c r="BI69" s="1103"/>
      <c r="BJ69" s="1103"/>
      <c r="BK69" s="1103"/>
      <c r="BL69" s="1103"/>
      <c r="BM69" s="1103"/>
      <c r="BN69" s="1103"/>
      <c r="BO69" s="1103"/>
      <c r="BP69" s="1103"/>
      <c r="BQ69" s="1103"/>
      <c r="BR69" s="1103"/>
      <c r="BS69" s="1103"/>
      <c r="BT69" s="1103"/>
      <c r="BU69" s="1103"/>
      <c r="BV69" s="1103"/>
      <c r="BW69" s="1103"/>
      <c r="BX69" s="1103"/>
      <c r="BY69" s="1103"/>
      <c r="BZ69" s="1103"/>
      <c r="CA69" s="1103"/>
      <c r="CB69" s="1103"/>
      <c r="CC69" s="1103"/>
      <c r="CD69" s="1103"/>
      <c r="CE69" s="1103"/>
      <c r="CF69" s="1103"/>
      <c r="CG69" s="1103"/>
      <c r="CH69" s="1103"/>
      <c r="CI69" s="1103"/>
      <c r="CJ69" s="1103"/>
      <c r="CK69" s="1103"/>
      <c r="CL69" s="1103"/>
      <c r="CM69" s="1103"/>
      <c r="CN69" s="1103"/>
      <c r="CO69" s="1103"/>
      <c r="CP69" s="1103"/>
      <c r="CQ69" s="1103"/>
      <c r="CR69" s="1103"/>
      <c r="CS69" s="1103"/>
      <c r="CT69" s="1103"/>
      <c r="CU69" s="1103"/>
      <c r="CV69" s="1103"/>
      <c r="CW69" s="1103"/>
      <c r="CX69" s="1103"/>
      <c r="CY69" s="1103"/>
      <c r="CZ69" s="1103"/>
      <c r="DA69" s="1103"/>
      <c r="DB69" s="1103"/>
      <c r="DC69" s="1102"/>
    </row>
    <row r="70" spans="2:107" ht="13.2" x14ac:dyDescent="0.2">
      <c r="B70" s="80"/>
      <c r="H70" s="1101"/>
      <c r="I70" s="1101"/>
      <c r="J70" s="1099"/>
      <c r="K70" s="1099"/>
      <c r="L70" s="1098"/>
      <c r="M70" s="1099"/>
      <c r="N70" s="1098"/>
      <c r="AN70" s="1089"/>
      <c r="AO70" s="1089"/>
      <c r="AP70" s="1089"/>
      <c r="AZ70" s="1089"/>
      <c r="BA70" s="1089"/>
      <c r="BB70" s="1089"/>
      <c r="BL70" s="1089"/>
      <c r="BM70" s="1089"/>
      <c r="BN70" s="1089"/>
      <c r="BX70" s="1089"/>
      <c r="BY70" s="1089"/>
      <c r="BZ70" s="1089"/>
      <c r="CJ70" s="1089"/>
      <c r="CK70" s="1089"/>
      <c r="CL70" s="1089"/>
      <c r="CV70" s="1089"/>
      <c r="CW70" s="1089"/>
      <c r="CX70" s="1089"/>
    </row>
    <row r="71" spans="2:107" ht="13.2" x14ac:dyDescent="0.2">
      <c r="B71" s="80"/>
      <c r="G71" s="1097"/>
      <c r="I71" s="1100"/>
      <c r="J71" s="1099"/>
      <c r="K71" s="1099"/>
      <c r="L71" s="1098"/>
      <c r="M71" s="1099"/>
      <c r="N71" s="1098"/>
      <c r="AM71" s="1097"/>
      <c r="AN71" s="90" t="s">
        <v>540</v>
      </c>
    </row>
    <row r="72" spans="2:107" ht="13.2" x14ac:dyDescent="0.2">
      <c r="B72" s="80"/>
      <c r="G72" s="1087"/>
      <c r="H72" s="1087"/>
      <c r="I72" s="1087"/>
      <c r="J72" s="1087"/>
      <c r="K72" s="1096"/>
      <c r="L72" s="1096"/>
      <c r="M72" s="1095"/>
      <c r="N72" s="1095"/>
      <c r="AN72" s="1094"/>
      <c r="AO72" s="1093"/>
      <c r="AP72" s="1093"/>
      <c r="AQ72" s="1093"/>
      <c r="AR72" s="1093"/>
      <c r="AS72" s="1093"/>
      <c r="AT72" s="1093"/>
      <c r="AU72" s="1093"/>
      <c r="AV72" s="1093"/>
      <c r="AW72" s="1093"/>
      <c r="AX72" s="1093"/>
      <c r="AY72" s="1093"/>
      <c r="AZ72" s="1093"/>
      <c r="BA72" s="1093"/>
      <c r="BB72" s="1093"/>
      <c r="BC72" s="1093"/>
      <c r="BD72" s="1093"/>
      <c r="BE72" s="1093"/>
      <c r="BF72" s="1093"/>
      <c r="BG72" s="1093"/>
      <c r="BH72" s="1093"/>
      <c r="BI72" s="1093"/>
      <c r="BJ72" s="1093"/>
      <c r="BK72" s="1093"/>
      <c r="BL72" s="1093"/>
      <c r="BM72" s="1093"/>
      <c r="BN72" s="1093"/>
      <c r="BO72" s="1092"/>
      <c r="BP72" s="1084" t="s">
        <v>525</v>
      </c>
      <c r="BQ72" s="1084"/>
      <c r="BR72" s="1084"/>
      <c r="BS72" s="1084"/>
      <c r="BT72" s="1084"/>
      <c r="BU72" s="1084"/>
      <c r="BV72" s="1084"/>
      <c r="BW72" s="1084"/>
      <c r="BX72" s="1084" t="s">
        <v>526</v>
      </c>
      <c r="BY72" s="1084"/>
      <c r="BZ72" s="1084"/>
      <c r="CA72" s="1084"/>
      <c r="CB72" s="1084"/>
      <c r="CC72" s="1084"/>
      <c r="CD72" s="1084"/>
      <c r="CE72" s="1084"/>
      <c r="CF72" s="1084" t="s">
        <v>527</v>
      </c>
      <c r="CG72" s="1084"/>
      <c r="CH72" s="1084"/>
      <c r="CI72" s="1084"/>
      <c r="CJ72" s="1084"/>
      <c r="CK72" s="1084"/>
      <c r="CL72" s="1084"/>
      <c r="CM72" s="1084"/>
      <c r="CN72" s="1084" t="s">
        <v>528</v>
      </c>
      <c r="CO72" s="1084"/>
      <c r="CP72" s="1084"/>
      <c r="CQ72" s="1084"/>
      <c r="CR72" s="1084"/>
      <c r="CS72" s="1084"/>
      <c r="CT72" s="1084"/>
      <c r="CU72" s="1084"/>
      <c r="CV72" s="1084" t="s">
        <v>250</v>
      </c>
      <c r="CW72" s="1084"/>
      <c r="CX72" s="1084"/>
      <c r="CY72" s="1084"/>
      <c r="CZ72" s="1084"/>
      <c r="DA72" s="1084"/>
      <c r="DB72" s="1084"/>
      <c r="DC72" s="1084"/>
    </row>
    <row r="73" spans="2:107" ht="13.2" x14ac:dyDescent="0.2">
      <c r="B73" s="80"/>
      <c r="G73" s="1091"/>
      <c r="H73" s="1091"/>
      <c r="I73" s="1091"/>
      <c r="J73" s="1091"/>
      <c r="K73" s="1088"/>
      <c r="L73" s="1088"/>
      <c r="M73" s="1088"/>
      <c r="N73" s="1088"/>
      <c r="AM73" s="1089"/>
      <c r="AN73" s="1083" t="s">
        <v>539</v>
      </c>
      <c r="AO73" s="1083"/>
      <c r="AP73" s="1083"/>
      <c r="AQ73" s="1083"/>
      <c r="AR73" s="1083"/>
      <c r="AS73" s="1083"/>
      <c r="AT73" s="1083"/>
      <c r="AU73" s="1083"/>
      <c r="AV73" s="1083"/>
      <c r="AW73" s="1083"/>
      <c r="AX73" s="1083"/>
      <c r="AY73" s="1083"/>
      <c r="AZ73" s="1083"/>
      <c r="BA73" s="1083"/>
      <c r="BB73" s="1083" t="s">
        <v>537</v>
      </c>
      <c r="BC73" s="1083"/>
      <c r="BD73" s="1083"/>
      <c r="BE73" s="1083"/>
      <c r="BF73" s="1083"/>
      <c r="BG73" s="1083"/>
      <c r="BH73" s="1083"/>
      <c r="BI73" s="1083"/>
      <c r="BJ73" s="1083"/>
      <c r="BK73" s="1083"/>
      <c r="BL73" s="1083"/>
      <c r="BM73" s="1083"/>
      <c r="BN73" s="1083"/>
      <c r="BO73" s="1083"/>
      <c r="BP73" s="1082">
        <v>52.3</v>
      </c>
      <c r="BQ73" s="1082"/>
      <c r="BR73" s="1082"/>
      <c r="BS73" s="1082"/>
      <c r="BT73" s="1082"/>
      <c r="BU73" s="1082"/>
      <c r="BV73" s="1082"/>
      <c r="BW73" s="1082"/>
      <c r="BX73" s="1082">
        <v>57.3</v>
      </c>
      <c r="BY73" s="1082"/>
      <c r="BZ73" s="1082"/>
      <c r="CA73" s="1082"/>
      <c r="CB73" s="1082"/>
      <c r="CC73" s="1082"/>
      <c r="CD73" s="1082"/>
      <c r="CE73" s="1082"/>
      <c r="CF73" s="1082">
        <v>35.4</v>
      </c>
      <c r="CG73" s="1082"/>
      <c r="CH73" s="1082"/>
      <c r="CI73" s="1082"/>
      <c r="CJ73" s="1082"/>
      <c r="CK73" s="1082"/>
      <c r="CL73" s="1082"/>
      <c r="CM73" s="1082"/>
      <c r="CN73" s="1082">
        <v>34.700000000000003</v>
      </c>
      <c r="CO73" s="1082"/>
      <c r="CP73" s="1082"/>
      <c r="CQ73" s="1082"/>
      <c r="CR73" s="1082"/>
      <c r="CS73" s="1082"/>
      <c r="CT73" s="1082"/>
      <c r="CU73" s="1082"/>
      <c r="CV73" s="1082">
        <v>27.5</v>
      </c>
      <c r="CW73" s="1082"/>
      <c r="CX73" s="1082"/>
      <c r="CY73" s="1082"/>
      <c r="CZ73" s="1082"/>
      <c r="DA73" s="1082"/>
      <c r="DB73" s="1082"/>
      <c r="DC73" s="1082"/>
    </row>
    <row r="74" spans="2:107" ht="13.2" x14ac:dyDescent="0.2">
      <c r="B74" s="80"/>
      <c r="G74" s="1091"/>
      <c r="H74" s="1091"/>
      <c r="I74" s="1091"/>
      <c r="J74" s="1091"/>
      <c r="K74" s="1088"/>
      <c r="L74" s="1088"/>
      <c r="M74" s="1088"/>
      <c r="N74" s="1088"/>
      <c r="AM74" s="1089"/>
      <c r="AN74" s="1083"/>
      <c r="AO74" s="1083"/>
      <c r="AP74" s="1083"/>
      <c r="AQ74" s="1083"/>
      <c r="AR74" s="1083"/>
      <c r="AS74" s="1083"/>
      <c r="AT74" s="1083"/>
      <c r="AU74" s="1083"/>
      <c r="AV74" s="1083"/>
      <c r="AW74" s="1083"/>
      <c r="AX74" s="1083"/>
      <c r="AY74" s="1083"/>
      <c r="AZ74" s="1083"/>
      <c r="BA74" s="1083"/>
      <c r="BB74" s="1083"/>
      <c r="BC74" s="1083"/>
      <c r="BD74" s="1083"/>
      <c r="BE74" s="1083"/>
      <c r="BF74" s="1083"/>
      <c r="BG74" s="1083"/>
      <c r="BH74" s="1083"/>
      <c r="BI74" s="1083"/>
      <c r="BJ74" s="1083"/>
      <c r="BK74" s="1083"/>
      <c r="BL74" s="1083"/>
      <c r="BM74" s="1083"/>
      <c r="BN74" s="1083"/>
      <c r="BO74" s="1083"/>
      <c r="BP74" s="1082"/>
      <c r="BQ74" s="1082"/>
      <c r="BR74" s="1082"/>
      <c r="BS74" s="1082"/>
      <c r="BT74" s="1082"/>
      <c r="BU74" s="1082"/>
      <c r="BV74" s="1082"/>
      <c r="BW74" s="1082"/>
      <c r="BX74" s="1082"/>
      <c r="BY74" s="1082"/>
      <c r="BZ74" s="1082"/>
      <c r="CA74" s="1082"/>
      <c r="CB74" s="1082"/>
      <c r="CC74" s="1082"/>
      <c r="CD74" s="1082"/>
      <c r="CE74" s="1082"/>
      <c r="CF74" s="1082"/>
      <c r="CG74" s="1082"/>
      <c r="CH74" s="1082"/>
      <c r="CI74" s="1082"/>
      <c r="CJ74" s="1082"/>
      <c r="CK74" s="1082"/>
      <c r="CL74" s="1082"/>
      <c r="CM74" s="1082"/>
      <c r="CN74" s="1082"/>
      <c r="CO74" s="1082"/>
      <c r="CP74" s="1082"/>
      <c r="CQ74" s="1082"/>
      <c r="CR74" s="1082"/>
      <c r="CS74" s="1082"/>
      <c r="CT74" s="1082"/>
      <c r="CU74" s="1082"/>
      <c r="CV74" s="1082"/>
      <c r="CW74" s="1082"/>
      <c r="CX74" s="1082"/>
      <c r="CY74" s="1082"/>
      <c r="CZ74" s="1082"/>
      <c r="DA74" s="1082"/>
      <c r="DB74" s="1082"/>
      <c r="DC74" s="1082"/>
    </row>
    <row r="75" spans="2:107" ht="13.2" x14ac:dyDescent="0.2">
      <c r="B75" s="80"/>
      <c r="G75" s="1091"/>
      <c r="H75" s="1091"/>
      <c r="I75" s="1087"/>
      <c r="J75" s="1087"/>
      <c r="K75" s="1090"/>
      <c r="L75" s="1090"/>
      <c r="M75" s="1090"/>
      <c r="N75" s="1090"/>
      <c r="AM75" s="1089"/>
      <c r="AN75" s="1083"/>
      <c r="AO75" s="1083"/>
      <c r="AP75" s="1083"/>
      <c r="AQ75" s="1083"/>
      <c r="AR75" s="1083"/>
      <c r="AS75" s="1083"/>
      <c r="AT75" s="1083"/>
      <c r="AU75" s="1083"/>
      <c r="AV75" s="1083"/>
      <c r="AW75" s="1083"/>
      <c r="AX75" s="1083"/>
      <c r="AY75" s="1083"/>
      <c r="AZ75" s="1083"/>
      <c r="BA75" s="1083"/>
      <c r="BB75" s="1083" t="s">
        <v>536</v>
      </c>
      <c r="BC75" s="1083"/>
      <c r="BD75" s="1083"/>
      <c r="BE75" s="1083"/>
      <c r="BF75" s="1083"/>
      <c r="BG75" s="1083"/>
      <c r="BH75" s="1083"/>
      <c r="BI75" s="1083"/>
      <c r="BJ75" s="1083"/>
      <c r="BK75" s="1083"/>
      <c r="BL75" s="1083"/>
      <c r="BM75" s="1083"/>
      <c r="BN75" s="1083"/>
      <c r="BO75" s="1083"/>
      <c r="BP75" s="1082">
        <v>8.4</v>
      </c>
      <c r="BQ75" s="1082"/>
      <c r="BR75" s="1082"/>
      <c r="BS75" s="1082"/>
      <c r="BT75" s="1082"/>
      <c r="BU75" s="1082"/>
      <c r="BV75" s="1082"/>
      <c r="BW75" s="1082"/>
      <c r="BX75" s="1082">
        <v>7.7</v>
      </c>
      <c r="BY75" s="1082"/>
      <c r="BZ75" s="1082"/>
      <c r="CA75" s="1082"/>
      <c r="CB75" s="1082"/>
      <c r="CC75" s="1082"/>
      <c r="CD75" s="1082"/>
      <c r="CE75" s="1082"/>
      <c r="CF75" s="1082">
        <v>7.4</v>
      </c>
      <c r="CG75" s="1082"/>
      <c r="CH75" s="1082"/>
      <c r="CI75" s="1082"/>
      <c r="CJ75" s="1082"/>
      <c r="CK75" s="1082"/>
      <c r="CL75" s="1082"/>
      <c r="CM75" s="1082"/>
      <c r="CN75" s="1082">
        <v>7.6</v>
      </c>
      <c r="CO75" s="1082"/>
      <c r="CP75" s="1082"/>
      <c r="CQ75" s="1082"/>
      <c r="CR75" s="1082"/>
      <c r="CS75" s="1082"/>
      <c r="CT75" s="1082"/>
      <c r="CU75" s="1082"/>
      <c r="CV75" s="1082">
        <v>8.3000000000000007</v>
      </c>
      <c r="CW75" s="1082"/>
      <c r="CX75" s="1082"/>
      <c r="CY75" s="1082"/>
      <c r="CZ75" s="1082"/>
      <c r="DA75" s="1082"/>
      <c r="DB75" s="1082"/>
      <c r="DC75" s="1082"/>
    </row>
    <row r="76" spans="2:107" ht="13.2" x14ac:dyDescent="0.2">
      <c r="B76" s="80"/>
      <c r="G76" s="1091"/>
      <c r="H76" s="1091"/>
      <c r="I76" s="1087"/>
      <c r="J76" s="1087"/>
      <c r="K76" s="1090"/>
      <c r="L76" s="1090"/>
      <c r="M76" s="1090"/>
      <c r="N76" s="1090"/>
      <c r="AM76" s="1089"/>
      <c r="AN76" s="1083"/>
      <c r="AO76" s="1083"/>
      <c r="AP76" s="1083"/>
      <c r="AQ76" s="1083"/>
      <c r="AR76" s="1083"/>
      <c r="AS76" s="1083"/>
      <c r="AT76" s="1083"/>
      <c r="AU76" s="1083"/>
      <c r="AV76" s="1083"/>
      <c r="AW76" s="1083"/>
      <c r="AX76" s="1083"/>
      <c r="AY76" s="1083"/>
      <c r="AZ76" s="1083"/>
      <c r="BA76" s="1083"/>
      <c r="BB76" s="1083"/>
      <c r="BC76" s="1083"/>
      <c r="BD76" s="1083"/>
      <c r="BE76" s="1083"/>
      <c r="BF76" s="1083"/>
      <c r="BG76" s="1083"/>
      <c r="BH76" s="1083"/>
      <c r="BI76" s="1083"/>
      <c r="BJ76" s="1083"/>
      <c r="BK76" s="1083"/>
      <c r="BL76" s="1083"/>
      <c r="BM76" s="1083"/>
      <c r="BN76" s="1083"/>
      <c r="BO76" s="1083"/>
      <c r="BP76" s="1082"/>
      <c r="BQ76" s="1082"/>
      <c r="BR76" s="1082"/>
      <c r="BS76" s="1082"/>
      <c r="BT76" s="1082"/>
      <c r="BU76" s="1082"/>
      <c r="BV76" s="1082"/>
      <c r="BW76" s="1082"/>
      <c r="BX76" s="1082"/>
      <c r="BY76" s="1082"/>
      <c r="BZ76" s="1082"/>
      <c r="CA76" s="1082"/>
      <c r="CB76" s="1082"/>
      <c r="CC76" s="1082"/>
      <c r="CD76" s="1082"/>
      <c r="CE76" s="1082"/>
      <c r="CF76" s="1082"/>
      <c r="CG76" s="1082"/>
      <c r="CH76" s="1082"/>
      <c r="CI76" s="1082"/>
      <c r="CJ76" s="1082"/>
      <c r="CK76" s="1082"/>
      <c r="CL76" s="1082"/>
      <c r="CM76" s="1082"/>
      <c r="CN76" s="1082"/>
      <c r="CO76" s="1082"/>
      <c r="CP76" s="1082"/>
      <c r="CQ76" s="1082"/>
      <c r="CR76" s="1082"/>
      <c r="CS76" s="1082"/>
      <c r="CT76" s="1082"/>
      <c r="CU76" s="1082"/>
      <c r="CV76" s="1082"/>
      <c r="CW76" s="1082"/>
      <c r="CX76" s="1082"/>
      <c r="CY76" s="1082"/>
      <c r="CZ76" s="1082"/>
      <c r="DA76" s="1082"/>
      <c r="DB76" s="1082"/>
      <c r="DC76" s="1082"/>
    </row>
    <row r="77" spans="2:107" ht="13.2" x14ac:dyDescent="0.2">
      <c r="B77" s="80"/>
      <c r="G77" s="1087"/>
      <c r="H77" s="1087"/>
      <c r="I77" s="1087"/>
      <c r="J77" s="1087"/>
      <c r="K77" s="1088"/>
      <c r="L77" s="1088"/>
      <c r="M77" s="1088"/>
      <c r="N77" s="1088"/>
      <c r="AN77" s="1084" t="s">
        <v>538</v>
      </c>
      <c r="AO77" s="1084"/>
      <c r="AP77" s="1084"/>
      <c r="AQ77" s="1084"/>
      <c r="AR77" s="1084"/>
      <c r="AS77" s="1084"/>
      <c r="AT77" s="1084"/>
      <c r="AU77" s="1084"/>
      <c r="AV77" s="1084"/>
      <c r="AW77" s="1084"/>
      <c r="AX77" s="1084"/>
      <c r="AY77" s="1084"/>
      <c r="AZ77" s="1084"/>
      <c r="BA77" s="1084"/>
      <c r="BB77" s="1083" t="s">
        <v>537</v>
      </c>
      <c r="BC77" s="1083"/>
      <c r="BD77" s="1083"/>
      <c r="BE77" s="1083"/>
      <c r="BF77" s="1083"/>
      <c r="BG77" s="1083"/>
      <c r="BH77" s="1083"/>
      <c r="BI77" s="1083"/>
      <c r="BJ77" s="1083"/>
      <c r="BK77" s="1083"/>
      <c r="BL77" s="1083"/>
      <c r="BM77" s="1083"/>
      <c r="BN77" s="1083"/>
      <c r="BO77" s="1083"/>
      <c r="BP77" s="1082">
        <v>0</v>
      </c>
      <c r="BQ77" s="1082"/>
      <c r="BR77" s="1082"/>
      <c r="BS77" s="1082"/>
      <c r="BT77" s="1082"/>
      <c r="BU77" s="1082"/>
      <c r="BV77" s="1082"/>
      <c r="BW77" s="1082"/>
      <c r="BX77" s="1082">
        <v>0</v>
      </c>
      <c r="BY77" s="1082"/>
      <c r="BZ77" s="1082"/>
      <c r="CA77" s="1082"/>
      <c r="CB77" s="1082"/>
      <c r="CC77" s="1082"/>
      <c r="CD77" s="1082"/>
      <c r="CE77" s="1082"/>
      <c r="CF77" s="1082">
        <v>0</v>
      </c>
      <c r="CG77" s="1082"/>
      <c r="CH77" s="1082"/>
      <c r="CI77" s="1082"/>
      <c r="CJ77" s="1082"/>
      <c r="CK77" s="1082"/>
      <c r="CL77" s="1082"/>
      <c r="CM77" s="1082"/>
      <c r="CN77" s="1082">
        <v>0</v>
      </c>
      <c r="CO77" s="1082"/>
      <c r="CP77" s="1082"/>
      <c r="CQ77" s="1082"/>
      <c r="CR77" s="1082"/>
      <c r="CS77" s="1082"/>
      <c r="CT77" s="1082"/>
      <c r="CU77" s="1082"/>
      <c r="CV77" s="1082">
        <v>0</v>
      </c>
      <c r="CW77" s="1082"/>
      <c r="CX77" s="1082"/>
      <c r="CY77" s="1082"/>
      <c r="CZ77" s="1082"/>
      <c r="DA77" s="1082"/>
      <c r="DB77" s="1082"/>
      <c r="DC77" s="1082"/>
    </row>
    <row r="78" spans="2:107" ht="13.2" x14ac:dyDescent="0.2">
      <c r="B78" s="80"/>
      <c r="G78" s="1087"/>
      <c r="H78" s="1087"/>
      <c r="I78" s="1087"/>
      <c r="J78" s="1087"/>
      <c r="K78" s="1088"/>
      <c r="L78" s="1088"/>
      <c r="M78" s="1088"/>
      <c r="N78" s="1088"/>
      <c r="AN78" s="1084"/>
      <c r="AO78" s="1084"/>
      <c r="AP78" s="1084"/>
      <c r="AQ78" s="1084"/>
      <c r="AR78" s="1084"/>
      <c r="AS78" s="1084"/>
      <c r="AT78" s="1084"/>
      <c r="AU78" s="1084"/>
      <c r="AV78" s="1084"/>
      <c r="AW78" s="1084"/>
      <c r="AX78" s="1084"/>
      <c r="AY78" s="1084"/>
      <c r="AZ78" s="1084"/>
      <c r="BA78" s="1084"/>
      <c r="BB78" s="1083"/>
      <c r="BC78" s="1083"/>
      <c r="BD78" s="1083"/>
      <c r="BE78" s="1083"/>
      <c r="BF78" s="1083"/>
      <c r="BG78" s="1083"/>
      <c r="BH78" s="1083"/>
      <c r="BI78" s="1083"/>
      <c r="BJ78" s="1083"/>
      <c r="BK78" s="1083"/>
      <c r="BL78" s="1083"/>
      <c r="BM78" s="1083"/>
      <c r="BN78" s="1083"/>
      <c r="BO78" s="1083"/>
      <c r="BP78" s="1082"/>
      <c r="BQ78" s="1082"/>
      <c r="BR78" s="1082"/>
      <c r="BS78" s="1082"/>
      <c r="BT78" s="1082"/>
      <c r="BU78" s="1082"/>
      <c r="BV78" s="1082"/>
      <c r="BW78" s="1082"/>
      <c r="BX78" s="1082"/>
      <c r="BY78" s="1082"/>
      <c r="BZ78" s="1082"/>
      <c r="CA78" s="1082"/>
      <c r="CB78" s="1082"/>
      <c r="CC78" s="1082"/>
      <c r="CD78" s="1082"/>
      <c r="CE78" s="1082"/>
      <c r="CF78" s="1082"/>
      <c r="CG78" s="1082"/>
      <c r="CH78" s="1082"/>
      <c r="CI78" s="1082"/>
      <c r="CJ78" s="1082"/>
      <c r="CK78" s="1082"/>
      <c r="CL78" s="1082"/>
      <c r="CM78" s="1082"/>
      <c r="CN78" s="1082"/>
      <c r="CO78" s="1082"/>
      <c r="CP78" s="1082"/>
      <c r="CQ78" s="1082"/>
      <c r="CR78" s="1082"/>
      <c r="CS78" s="1082"/>
      <c r="CT78" s="1082"/>
      <c r="CU78" s="1082"/>
      <c r="CV78" s="1082"/>
      <c r="CW78" s="1082"/>
      <c r="CX78" s="1082"/>
      <c r="CY78" s="1082"/>
      <c r="CZ78" s="1082"/>
      <c r="DA78" s="1082"/>
      <c r="DB78" s="1082"/>
      <c r="DC78" s="1082"/>
    </row>
    <row r="79" spans="2:107" ht="13.2" x14ac:dyDescent="0.2">
      <c r="B79" s="80"/>
      <c r="G79" s="1087"/>
      <c r="H79" s="1087"/>
      <c r="I79" s="1086"/>
      <c r="J79" s="1086"/>
      <c r="K79" s="1085"/>
      <c r="L79" s="1085"/>
      <c r="M79" s="1085"/>
      <c r="N79" s="1085"/>
      <c r="AN79" s="1084"/>
      <c r="AO79" s="1084"/>
      <c r="AP79" s="1084"/>
      <c r="AQ79" s="1084"/>
      <c r="AR79" s="1084"/>
      <c r="AS79" s="1084"/>
      <c r="AT79" s="1084"/>
      <c r="AU79" s="1084"/>
      <c r="AV79" s="1084"/>
      <c r="AW79" s="1084"/>
      <c r="AX79" s="1084"/>
      <c r="AY79" s="1084"/>
      <c r="AZ79" s="1084"/>
      <c r="BA79" s="1084"/>
      <c r="BB79" s="1083" t="s">
        <v>536</v>
      </c>
      <c r="BC79" s="1083"/>
      <c r="BD79" s="1083"/>
      <c r="BE79" s="1083"/>
      <c r="BF79" s="1083"/>
      <c r="BG79" s="1083"/>
      <c r="BH79" s="1083"/>
      <c r="BI79" s="1083"/>
      <c r="BJ79" s="1083"/>
      <c r="BK79" s="1083"/>
      <c r="BL79" s="1083"/>
      <c r="BM79" s="1083"/>
      <c r="BN79" s="1083"/>
      <c r="BO79" s="1083"/>
      <c r="BP79" s="1082">
        <v>8.6</v>
      </c>
      <c r="BQ79" s="1082"/>
      <c r="BR79" s="1082"/>
      <c r="BS79" s="1082"/>
      <c r="BT79" s="1082"/>
      <c r="BU79" s="1082"/>
      <c r="BV79" s="1082"/>
      <c r="BW79" s="1082"/>
      <c r="BX79" s="1082">
        <v>8.9</v>
      </c>
      <c r="BY79" s="1082"/>
      <c r="BZ79" s="1082"/>
      <c r="CA79" s="1082"/>
      <c r="CB79" s="1082"/>
      <c r="CC79" s="1082"/>
      <c r="CD79" s="1082"/>
      <c r="CE79" s="1082"/>
      <c r="CF79" s="1082">
        <v>8.9</v>
      </c>
      <c r="CG79" s="1082"/>
      <c r="CH79" s="1082"/>
      <c r="CI79" s="1082"/>
      <c r="CJ79" s="1082"/>
      <c r="CK79" s="1082"/>
      <c r="CL79" s="1082"/>
      <c r="CM79" s="1082"/>
      <c r="CN79" s="1082">
        <v>9.1</v>
      </c>
      <c r="CO79" s="1082"/>
      <c r="CP79" s="1082"/>
      <c r="CQ79" s="1082"/>
      <c r="CR79" s="1082"/>
      <c r="CS79" s="1082"/>
      <c r="CT79" s="1082"/>
      <c r="CU79" s="1082"/>
      <c r="CV79" s="1082">
        <v>9.3000000000000007</v>
      </c>
      <c r="CW79" s="1082"/>
      <c r="CX79" s="1082"/>
      <c r="CY79" s="1082"/>
      <c r="CZ79" s="1082"/>
      <c r="DA79" s="1082"/>
      <c r="DB79" s="1082"/>
      <c r="DC79" s="1082"/>
    </row>
    <row r="80" spans="2:107" ht="13.2" x14ac:dyDescent="0.2">
      <c r="B80" s="80"/>
      <c r="G80" s="1087"/>
      <c r="H80" s="1087"/>
      <c r="I80" s="1086"/>
      <c r="J80" s="1086"/>
      <c r="K80" s="1085"/>
      <c r="L80" s="1085"/>
      <c r="M80" s="1085"/>
      <c r="N80" s="1085"/>
      <c r="AN80" s="1084"/>
      <c r="AO80" s="1084"/>
      <c r="AP80" s="1084"/>
      <c r="AQ80" s="1084"/>
      <c r="AR80" s="1084"/>
      <c r="AS80" s="1084"/>
      <c r="AT80" s="1084"/>
      <c r="AU80" s="1084"/>
      <c r="AV80" s="1084"/>
      <c r="AW80" s="1084"/>
      <c r="AX80" s="1084"/>
      <c r="AY80" s="1084"/>
      <c r="AZ80" s="1084"/>
      <c r="BA80" s="1084"/>
      <c r="BB80" s="1083"/>
      <c r="BC80" s="1083"/>
      <c r="BD80" s="1083"/>
      <c r="BE80" s="1083"/>
      <c r="BF80" s="1083"/>
      <c r="BG80" s="1083"/>
      <c r="BH80" s="1083"/>
      <c r="BI80" s="1083"/>
      <c r="BJ80" s="1083"/>
      <c r="BK80" s="1083"/>
      <c r="BL80" s="1083"/>
      <c r="BM80" s="1083"/>
      <c r="BN80" s="1083"/>
      <c r="BO80" s="1083"/>
      <c r="BP80" s="1082"/>
      <c r="BQ80" s="1082"/>
      <c r="BR80" s="1082"/>
      <c r="BS80" s="1082"/>
      <c r="BT80" s="1082"/>
      <c r="BU80" s="1082"/>
      <c r="BV80" s="1082"/>
      <c r="BW80" s="1082"/>
      <c r="BX80" s="1082"/>
      <c r="BY80" s="1082"/>
      <c r="BZ80" s="1082"/>
      <c r="CA80" s="1082"/>
      <c r="CB80" s="1082"/>
      <c r="CC80" s="1082"/>
      <c r="CD80" s="1082"/>
      <c r="CE80" s="1082"/>
      <c r="CF80" s="1082"/>
      <c r="CG80" s="1082"/>
      <c r="CH80" s="1082"/>
      <c r="CI80" s="1082"/>
      <c r="CJ80" s="1082"/>
      <c r="CK80" s="1082"/>
      <c r="CL80" s="1082"/>
      <c r="CM80" s="1082"/>
      <c r="CN80" s="1082"/>
      <c r="CO80" s="1082"/>
      <c r="CP80" s="1082"/>
      <c r="CQ80" s="1082"/>
      <c r="CR80" s="1082"/>
      <c r="CS80" s="1082"/>
      <c r="CT80" s="1082"/>
      <c r="CU80" s="1082"/>
      <c r="CV80" s="1082"/>
      <c r="CW80" s="1082"/>
      <c r="CX80" s="1082"/>
      <c r="CY80" s="1082"/>
      <c r="CZ80" s="1082"/>
      <c r="DA80" s="1082"/>
      <c r="DB80" s="1082"/>
      <c r="DC80" s="1082"/>
    </row>
    <row r="81" spans="2:109" ht="13.2" x14ac:dyDescent="0.2">
      <c r="B81" s="80"/>
    </row>
    <row r="82" spans="2:109" ht="16.2" x14ac:dyDescent="0.2">
      <c r="B82" s="80"/>
      <c r="K82" s="1081"/>
      <c r="L82" s="1081"/>
      <c r="M82" s="1081"/>
      <c r="N82" s="1081"/>
      <c r="AQ82" s="1081"/>
      <c r="AR82" s="1081"/>
      <c r="AS82" s="1081"/>
      <c r="AT82" s="1081"/>
      <c r="BC82" s="1081"/>
      <c r="BD82" s="1081"/>
      <c r="BE82" s="1081"/>
      <c r="BF82" s="1081"/>
      <c r="BO82" s="1081"/>
      <c r="BP82" s="1081"/>
      <c r="BQ82" s="1081"/>
      <c r="BR82" s="1081"/>
      <c r="CA82" s="1081"/>
      <c r="CB82" s="1081"/>
      <c r="CC82" s="1081"/>
      <c r="CD82" s="1081"/>
      <c r="CM82" s="1081"/>
      <c r="CN82" s="1081"/>
      <c r="CO82" s="1081"/>
      <c r="CP82" s="1081"/>
      <c r="CY82" s="1081"/>
      <c r="CZ82" s="1081"/>
      <c r="DA82" s="1081"/>
      <c r="DB82" s="1081"/>
      <c r="DC82" s="1081"/>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2" x14ac:dyDescent="0.2">
      <c r="DD84" s="90"/>
      <c r="DE84" s="90"/>
    </row>
    <row r="85" spans="2:109" ht="13.2" x14ac:dyDescent="0.2">
      <c r="DD85" s="90"/>
      <c r="DE85" s="90"/>
    </row>
  </sheetData>
  <sheetProtection algorithmName="SHA-512" hashValue="Yw4TX2NOdWiTo+vg1rU3b2nGE90sxMw3m/0CKciOvUjMoGW8pK9Xquiy/Ux2Tbh/0U9TNDsjjcFd/WFc1T5fYA==" saltValue="zMBp1tuxihOllU53BKf+Ng==" spinCount="100000" sheet="1" objects="1" scenarios="1" formatCells="0"/>
  <mergeCells count="112">
    <mergeCell ref="CV77:DC78"/>
    <mergeCell ref="I79:J80"/>
    <mergeCell ref="K79:K80"/>
    <mergeCell ref="L79:L80"/>
    <mergeCell ref="M79:M80"/>
    <mergeCell ref="N79:N80"/>
    <mergeCell ref="BB79:BO80"/>
    <mergeCell ref="BP79:BW80"/>
    <mergeCell ref="BX79:CE80"/>
    <mergeCell ref="CF79:CM80"/>
    <mergeCell ref="AN77:BA80"/>
    <mergeCell ref="BB77:BO78"/>
    <mergeCell ref="BP77:BW78"/>
    <mergeCell ref="BX77:CE78"/>
    <mergeCell ref="CF77:CM78"/>
    <mergeCell ref="CN77:CU78"/>
    <mergeCell ref="BX75:CE76"/>
    <mergeCell ref="CF75:CM76"/>
    <mergeCell ref="CV79:DC80"/>
    <mergeCell ref="CV75:DC76"/>
    <mergeCell ref="G77:H80"/>
    <mergeCell ref="I77:J78"/>
    <mergeCell ref="K77:K78"/>
    <mergeCell ref="L77:L78"/>
    <mergeCell ref="M77:M78"/>
    <mergeCell ref="N77:N78"/>
    <mergeCell ref="I75:J76"/>
    <mergeCell ref="K75:K76"/>
    <mergeCell ref="L75:L76"/>
    <mergeCell ref="M75:M76"/>
    <mergeCell ref="N75:N76"/>
    <mergeCell ref="BB75:BO76"/>
    <mergeCell ref="BB73:BO74"/>
    <mergeCell ref="BP73:BW74"/>
    <mergeCell ref="BX73:CE74"/>
    <mergeCell ref="CF73:CM74"/>
    <mergeCell ref="CN73:CU74"/>
    <mergeCell ref="CV73:DC74"/>
    <mergeCell ref="CV57:DC58"/>
    <mergeCell ref="CN79:CU80"/>
    <mergeCell ref="AN65:DC69"/>
    <mergeCell ref="G73:H76"/>
    <mergeCell ref="I73:J74"/>
    <mergeCell ref="K73:K74"/>
    <mergeCell ref="L73:L74"/>
    <mergeCell ref="M73:M74"/>
    <mergeCell ref="N73:N74"/>
    <mergeCell ref="AN73:BA76"/>
    <mergeCell ref="CV55:DC56"/>
    <mergeCell ref="I57:J58"/>
    <mergeCell ref="K57:K58"/>
    <mergeCell ref="L57:L58"/>
    <mergeCell ref="M57:M58"/>
    <mergeCell ref="N57:N58"/>
    <mergeCell ref="BB57:BO58"/>
    <mergeCell ref="BP57:BW58"/>
    <mergeCell ref="BX57:CE58"/>
    <mergeCell ref="CF57:CM58"/>
    <mergeCell ref="BP53:BW54"/>
    <mergeCell ref="BX53:CE54"/>
    <mergeCell ref="CF53:CM54"/>
    <mergeCell ref="CN53:CU54"/>
    <mergeCell ref="CN75:CU76"/>
    <mergeCell ref="BX55:CE56"/>
    <mergeCell ref="CF55:CM56"/>
    <mergeCell ref="CN55:CU56"/>
    <mergeCell ref="CN57:CU58"/>
    <mergeCell ref="BP75:BW76"/>
    <mergeCell ref="I53:J54"/>
    <mergeCell ref="K53:K54"/>
    <mergeCell ref="L53:L54"/>
    <mergeCell ref="M53:M54"/>
    <mergeCell ref="N53:N54"/>
    <mergeCell ref="BB53:BO54"/>
    <mergeCell ref="BB51:BO52"/>
    <mergeCell ref="BP51:BW52"/>
    <mergeCell ref="BX51:CE52"/>
    <mergeCell ref="CF51:CM52"/>
    <mergeCell ref="CN51:CU52"/>
    <mergeCell ref="CV51:DC52"/>
    <mergeCell ref="BB55:BO56"/>
    <mergeCell ref="BP55:BW56"/>
    <mergeCell ref="AN43:DC47"/>
    <mergeCell ref="G51:H54"/>
    <mergeCell ref="I51:J52"/>
    <mergeCell ref="K51:K52"/>
    <mergeCell ref="L51:L52"/>
    <mergeCell ref="M51:M52"/>
    <mergeCell ref="N51:N52"/>
    <mergeCell ref="AN51:BA54"/>
    <mergeCell ref="I55:J56"/>
    <mergeCell ref="K55:K56"/>
    <mergeCell ref="L55:L56"/>
    <mergeCell ref="M55:M56"/>
    <mergeCell ref="N55:N56"/>
    <mergeCell ref="AN55:BA58"/>
    <mergeCell ref="CV50:DC50"/>
    <mergeCell ref="G72:J72"/>
    <mergeCell ref="AN72:BO72"/>
    <mergeCell ref="BP72:BW72"/>
    <mergeCell ref="BX72:CE72"/>
    <mergeCell ref="CF72:CM72"/>
    <mergeCell ref="CN72:CU72"/>
    <mergeCell ref="CV72:DC72"/>
    <mergeCell ref="CV53:DC54"/>
    <mergeCell ref="G55:H58"/>
    <mergeCell ref="G50:J50"/>
    <mergeCell ref="AN50:BO50"/>
    <mergeCell ref="BP50:BW50"/>
    <mergeCell ref="BX50:CE50"/>
    <mergeCell ref="CF50:CM50"/>
    <mergeCell ref="CN50:CU50"/>
  </mergeCells>
  <phoneticPr fontId="44"/>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5DA5E-B092-4682-AC4B-C7F4AB69EE14}">
  <sheetPr>
    <pageSetUpPr fitToPage="1"/>
  </sheetPr>
  <dimension ref="A1:DR125"/>
  <sheetViews>
    <sheetView showGridLines="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104</v>
      </c>
    </row>
  </sheetData>
  <sheetProtection algorithmName="SHA-512" hashValue="UJf8YTAwIFJgBVr75ZXhEND+udbH6RI43ncKJaEHsReMOo/aPYhyKO5fGucSNAoq3xZbLGbCfWLu+HLRtPD1YQ==" saltValue="eSQ7au1CDAWnQt7DOgrXmQ==" spinCount="100000" sheet="1" objects="1" scenarios="1"/>
  <phoneticPr fontId="44"/>
  <printOptions horizontalCentered="1" verticalCentered="1"/>
  <pageMargins left="0" right="0" top="0.19685039370078741" bottom="0.31496062992125984"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D6492-5EA8-4C30-B1B5-B900506636CB}">
  <sheetPr>
    <pageSetUpPr fitToPage="1"/>
  </sheetPr>
  <dimension ref="A1:DR125"/>
  <sheetViews>
    <sheetView showGridLines="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104</v>
      </c>
    </row>
  </sheetData>
  <sheetProtection algorithmName="SHA-512" hashValue="BlLxMEoppNddEc898FGB6/2kN2CfV2ez/DoIWEE9hl1z0y/hROo20sDNXEM8d3etgMqoT8EZnAGnbGrNtVvc6A==" saltValue="OHscfS47aoSVTX6jRKxTVg==" spinCount="100000" sheet="1" objects="1" scenarios="1"/>
  <phoneticPr fontId="44"/>
  <printOptions horizontalCentered="1" verticalCentered="1"/>
  <pageMargins left="0" right="0" top="0.19685039370078741" bottom="0.31496062992125984"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84</v>
      </c>
      <c r="E2" s="123"/>
      <c r="F2" s="306" t="s">
        <v>524</v>
      </c>
      <c r="G2" s="147"/>
      <c r="H2" s="157"/>
    </row>
    <row r="3" spans="1:8" x14ac:dyDescent="0.2">
      <c r="A3" s="113" t="s">
        <v>521</v>
      </c>
      <c r="B3" s="105"/>
      <c r="C3" s="299"/>
      <c r="D3" s="302">
        <v>59597</v>
      </c>
      <c r="E3" s="304"/>
      <c r="F3" s="307">
        <v>190274</v>
      </c>
      <c r="G3" s="309"/>
      <c r="H3" s="312"/>
    </row>
    <row r="4" spans="1:8" x14ac:dyDescent="0.2">
      <c r="A4" s="98"/>
      <c r="B4" s="104"/>
      <c r="C4" s="300"/>
      <c r="D4" s="303">
        <v>45288</v>
      </c>
      <c r="E4" s="305"/>
      <c r="F4" s="308">
        <v>88584</v>
      </c>
      <c r="G4" s="310"/>
      <c r="H4" s="313"/>
    </row>
    <row r="5" spans="1:8" x14ac:dyDescent="0.2">
      <c r="A5" s="113" t="s">
        <v>483</v>
      </c>
      <c r="B5" s="105"/>
      <c r="C5" s="299"/>
      <c r="D5" s="302">
        <v>83726</v>
      </c>
      <c r="E5" s="304"/>
      <c r="F5" s="307">
        <v>200194</v>
      </c>
      <c r="G5" s="309"/>
      <c r="H5" s="312"/>
    </row>
    <row r="6" spans="1:8" x14ac:dyDescent="0.2">
      <c r="A6" s="98"/>
      <c r="B6" s="104"/>
      <c r="C6" s="300"/>
      <c r="D6" s="303">
        <v>46166</v>
      </c>
      <c r="E6" s="305"/>
      <c r="F6" s="308">
        <v>106422</v>
      </c>
      <c r="G6" s="310"/>
      <c r="H6" s="313"/>
    </row>
    <row r="7" spans="1:8" x14ac:dyDescent="0.2">
      <c r="A7" s="113" t="s">
        <v>316</v>
      </c>
      <c r="B7" s="105"/>
      <c r="C7" s="299"/>
      <c r="D7" s="302">
        <v>106225</v>
      </c>
      <c r="E7" s="304"/>
      <c r="F7" s="307">
        <v>196914</v>
      </c>
      <c r="G7" s="309"/>
      <c r="H7" s="312"/>
    </row>
    <row r="8" spans="1:8" x14ac:dyDescent="0.2">
      <c r="A8" s="98"/>
      <c r="B8" s="104"/>
      <c r="C8" s="300"/>
      <c r="D8" s="303">
        <v>67327</v>
      </c>
      <c r="E8" s="305"/>
      <c r="F8" s="308">
        <v>98966</v>
      </c>
      <c r="G8" s="310"/>
      <c r="H8" s="313"/>
    </row>
    <row r="9" spans="1:8" x14ac:dyDescent="0.2">
      <c r="A9" s="113" t="s">
        <v>138</v>
      </c>
      <c r="B9" s="105"/>
      <c r="C9" s="299"/>
      <c r="D9" s="302">
        <v>184375</v>
      </c>
      <c r="E9" s="304"/>
      <c r="F9" s="307">
        <v>204757</v>
      </c>
      <c r="G9" s="309"/>
      <c r="H9" s="312"/>
    </row>
    <row r="10" spans="1:8" x14ac:dyDescent="0.2">
      <c r="A10" s="98"/>
      <c r="B10" s="104"/>
      <c r="C10" s="300"/>
      <c r="D10" s="303">
        <v>146454</v>
      </c>
      <c r="E10" s="305"/>
      <c r="F10" s="308">
        <v>106071</v>
      </c>
      <c r="G10" s="310"/>
      <c r="H10" s="313"/>
    </row>
    <row r="11" spans="1:8" x14ac:dyDescent="0.2">
      <c r="A11" s="113" t="s">
        <v>522</v>
      </c>
      <c r="B11" s="105"/>
      <c r="C11" s="299"/>
      <c r="D11" s="302">
        <v>83815</v>
      </c>
      <c r="E11" s="304"/>
      <c r="F11" s="307">
        <v>194971</v>
      </c>
      <c r="G11" s="309"/>
      <c r="H11" s="312"/>
    </row>
    <row r="12" spans="1:8" x14ac:dyDescent="0.2">
      <c r="A12" s="98"/>
      <c r="B12" s="104"/>
      <c r="C12" s="301"/>
      <c r="D12" s="303">
        <v>52331</v>
      </c>
      <c r="E12" s="305"/>
      <c r="F12" s="308">
        <v>105966</v>
      </c>
      <c r="G12" s="310"/>
      <c r="H12" s="313"/>
    </row>
    <row r="13" spans="1:8" x14ac:dyDescent="0.2">
      <c r="A13" s="113"/>
      <c r="B13" s="105"/>
      <c r="C13" s="299"/>
      <c r="D13" s="302">
        <v>103548</v>
      </c>
      <c r="E13" s="304"/>
      <c r="F13" s="307">
        <v>197422</v>
      </c>
      <c r="G13" s="311"/>
      <c r="H13" s="312"/>
    </row>
    <row r="14" spans="1:8" x14ac:dyDescent="0.2">
      <c r="A14" s="98"/>
      <c r="B14" s="104"/>
      <c r="C14" s="300"/>
      <c r="D14" s="303">
        <v>71513</v>
      </c>
      <c r="E14" s="305"/>
      <c r="F14" s="308">
        <v>101202</v>
      </c>
      <c r="G14" s="310"/>
      <c r="H14" s="313"/>
    </row>
    <row r="17" spans="1:11" x14ac:dyDescent="0.2">
      <c r="A17" s="291" t="s">
        <v>24</v>
      </c>
    </row>
    <row r="18" spans="1:11" x14ac:dyDescent="0.2">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2">
      <c r="A19" s="292" t="s">
        <v>90</v>
      </c>
      <c r="B19" s="292">
        <f>ROUND(VALUE(SUBSTITUTE(実質収支比率等に係る経年分析!F$48,"▲","-")),2)</f>
        <v>5.12</v>
      </c>
      <c r="C19" s="292">
        <f>ROUND(VALUE(SUBSTITUTE(実質収支比率等に係る経年分析!G$48,"▲","-")),2)</f>
        <v>7.51</v>
      </c>
      <c r="D19" s="292">
        <f>ROUND(VALUE(SUBSTITUTE(実質収支比率等に係る経年分析!H$48,"▲","-")),2)</f>
        <v>7.88</v>
      </c>
      <c r="E19" s="292">
        <f>ROUND(VALUE(SUBSTITUTE(実質収支比率等に係る経年分析!I$48,"▲","-")),2)</f>
        <v>7.7</v>
      </c>
      <c r="F19" s="292">
        <f>ROUND(VALUE(SUBSTITUTE(実質収支比率等に係る経年分析!J$48,"▲","-")),2)</f>
        <v>1.97</v>
      </c>
    </row>
    <row r="20" spans="1:11" x14ac:dyDescent="0.2">
      <c r="A20" s="292" t="s">
        <v>39</v>
      </c>
      <c r="B20" s="292">
        <f>ROUND(VALUE(SUBSTITUTE(実質収支比率等に係る経年分析!F$47,"▲","-")),2)</f>
        <v>11.81</v>
      </c>
      <c r="C20" s="292">
        <f>ROUND(VALUE(SUBSTITUTE(実質収支比率等に係る経年分析!G$47,"▲","-")),2)</f>
        <v>9.3000000000000007</v>
      </c>
      <c r="D20" s="292">
        <f>ROUND(VALUE(SUBSTITUTE(実質収支比率等に係る経年分析!H$47,"▲","-")),2)</f>
        <v>20.149999999999999</v>
      </c>
      <c r="E20" s="292">
        <f>ROUND(VALUE(SUBSTITUTE(実質収支比率等に係る経年分析!I$47,"▲","-")),2)</f>
        <v>22.43</v>
      </c>
      <c r="F20" s="292">
        <f>ROUND(VALUE(SUBSTITUTE(実質収支比率等に係る経年分析!J$47,"▲","-")),2)</f>
        <v>26.07</v>
      </c>
    </row>
    <row r="21" spans="1:11" x14ac:dyDescent="0.2">
      <c r="A21" s="292" t="s">
        <v>113</v>
      </c>
      <c r="B21" s="292">
        <f>IF(ISNUMBER(VALUE(SUBSTITUTE(実質収支比率等に係る経年分析!F$49,"▲","-"))),ROUND(VALUE(SUBSTITUTE(実質収支比率等に係る経年分析!F$49,"▲","-")),2),NA())</f>
        <v>-3.27</v>
      </c>
      <c r="C21" s="292">
        <f>IF(ISNUMBER(VALUE(SUBSTITUTE(実質収支比率等に係る経年分析!G$49,"▲","-"))),ROUND(VALUE(SUBSTITUTE(実質収支比率等に係る経年分析!G$49,"▲","-")),2),NA())</f>
        <v>0.94</v>
      </c>
      <c r="D21" s="292">
        <f>IF(ISNUMBER(VALUE(SUBSTITUTE(実質収支比率等に係る経年分析!H$49,"▲","-"))),ROUND(VALUE(SUBSTITUTE(実質収支比率等に係る経年分析!H$49,"▲","-")),2),NA())</f>
        <v>12.66</v>
      </c>
      <c r="E21" s="292">
        <f>IF(ISNUMBER(VALUE(SUBSTITUTE(実質収支比率等に係る経年分析!I$49,"▲","-"))),ROUND(VALUE(SUBSTITUTE(実質収支比率等に係る経年分析!I$49,"▲","-")),2),NA())</f>
        <v>2.54</v>
      </c>
      <c r="F21" s="292">
        <f>IF(ISNUMBER(VALUE(SUBSTITUTE(実質収支比率等に係る経年分析!J$49,"▲","-"))),ROUND(VALUE(SUBSTITUTE(実質収支比率等に係る経年分析!J$49,"▲","-")),2),NA())</f>
        <v>-2.1</v>
      </c>
    </row>
    <row r="24" spans="1:11" x14ac:dyDescent="0.2">
      <c r="A24" s="291" t="s">
        <v>102</v>
      </c>
    </row>
    <row r="25" spans="1:11" x14ac:dyDescent="0.2">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2">
      <c r="A26" s="293"/>
      <c r="B26" s="293" t="s">
        <v>115</v>
      </c>
      <c r="C26" s="293" t="s">
        <v>70</v>
      </c>
      <c r="D26" s="293" t="s">
        <v>115</v>
      </c>
      <c r="E26" s="293" t="s">
        <v>70</v>
      </c>
      <c r="F26" s="293" t="s">
        <v>115</v>
      </c>
      <c r="G26" s="293" t="s">
        <v>70</v>
      </c>
      <c r="H26" s="293" t="s">
        <v>115</v>
      </c>
      <c r="I26" s="293" t="s">
        <v>70</v>
      </c>
      <c r="J26" s="293" t="s">
        <v>115</v>
      </c>
      <c r="K26" s="293" t="s">
        <v>70</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後期高齢者医療特別会計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0.01</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0.12</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2">
      <c r="A30" s="293" t="str">
        <f>IF(連結実質赤字比率に係る赤字・黒字の構成分析!C$40="",NA(),連結実質赤字比率に係る赤字・黒字の構成分析!C$40)</f>
        <v>農業集落排水事業特別会計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7.0000000000000007E-2</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0.09</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0.11</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0.17</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0.22</v>
      </c>
    </row>
    <row r="31" spans="1:11" x14ac:dyDescent="0.2">
      <c r="A31" s="293" t="str">
        <f>IF(連結実質赤字比率に係る赤字・黒字の構成分析!C$39="",NA(),連結実質赤字比率に係る赤字・黒字の構成分析!C$39)</f>
        <v>公共下水道事業特別会計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0.02</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7.0000000000000007E-2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0.06</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0.2</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0.73</v>
      </c>
    </row>
    <row r="32" spans="1:11" x14ac:dyDescent="0.2">
      <c r="A32" s="293" t="str">
        <f>IF(連結実質赤字比率に係る赤字・黒字の構成分析!C$38="",NA(),連結実質赤字比率に係る赤字・黒字の構成分析!C$38)</f>
        <v>浄化槽事業特別会計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0.03</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0.06</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1.26</v>
      </c>
    </row>
    <row r="33" spans="1:16" x14ac:dyDescent="0.2">
      <c r="A33" s="293" t="str">
        <f>IF(連結実質赤字比率に係る赤字・黒字の構成分析!C$37="",NA(),連結実質赤字比率に係る赤字・黒字の構成分析!C$37)</f>
        <v>国民健康保険特別会計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0.48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1.1499999999999999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1.1299999999999999</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1.58</v>
      </c>
    </row>
    <row r="34" spans="1:16" x14ac:dyDescent="0.2">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5.12</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7.5</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7.88</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7.7</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1.96</v>
      </c>
    </row>
    <row r="35" spans="1:16" x14ac:dyDescent="0.2">
      <c r="A35" s="293" t="str">
        <f>IF(連結実質赤字比率に係る赤字・黒字の構成分析!C$35="",NA(),連結実質赤字比率に係る赤字・黒字の構成分析!C$35)</f>
        <v>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1.82</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2.2200000000000002</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1.98</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2.74</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2.06</v>
      </c>
    </row>
    <row r="36" spans="1:16" x14ac:dyDescent="0.2">
      <c r="A36" s="293" t="str">
        <f>IF(連結実質赤字比率に係る赤字・黒字の構成分析!C$34="",NA(),連結実質赤字比率に係る赤字・黒字の構成分析!C$34)</f>
        <v>介護保険特別会計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1.1399999999999999</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1.57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1.1399999999999999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2.0699999999999998</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2.7</v>
      </c>
    </row>
    <row r="39" spans="1:16" x14ac:dyDescent="0.2">
      <c r="A39" s="291" t="s">
        <v>15</v>
      </c>
    </row>
    <row r="40" spans="1:16" x14ac:dyDescent="0.2">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2">
      <c r="A41" s="294"/>
      <c r="B41" s="294" t="s">
        <v>116</v>
      </c>
      <c r="C41" s="294"/>
      <c r="D41" s="294" t="s">
        <v>118</v>
      </c>
      <c r="E41" s="294" t="s">
        <v>116</v>
      </c>
      <c r="F41" s="294"/>
      <c r="G41" s="294" t="s">
        <v>118</v>
      </c>
      <c r="H41" s="294" t="s">
        <v>116</v>
      </c>
      <c r="I41" s="294"/>
      <c r="J41" s="294" t="s">
        <v>118</v>
      </c>
      <c r="K41" s="294" t="s">
        <v>116</v>
      </c>
      <c r="L41" s="294"/>
      <c r="M41" s="294" t="s">
        <v>118</v>
      </c>
      <c r="N41" s="294" t="s">
        <v>116</v>
      </c>
      <c r="O41" s="294"/>
      <c r="P41" s="294" t="s">
        <v>118</v>
      </c>
    </row>
    <row r="42" spans="1:16" x14ac:dyDescent="0.2">
      <c r="A42" s="294" t="s">
        <v>119</v>
      </c>
      <c r="B42" s="294"/>
      <c r="C42" s="294"/>
      <c r="D42" s="294">
        <f>'実質公債費比率（分子）の構造'!K$52</f>
        <v>355</v>
      </c>
      <c r="E42" s="294"/>
      <c r="F42" s="294"/>
      <c r="G42" s="294">
        <f>'実質公債費比率（分子）の構造'!L$52</f>
        <v>353</v>
      </c>
      <c r="H42" s="294"/>
      <c r="I42" s="294"/>
      <c r="J42" s="294">
        <f>'実質公債費比率（分子）の構造'!M$52</f>
        <v>356</v>
      </c>
      <c r="K42" s="294"/>
      <c r="L42" s="294"/>
      <c r="M42" s="294">
        <f>'実質公債費比率（分子）の構造'!N$52</f>
        <v>366</v>
      </c>
      <c r="N42" s="294"/>
      <c r="O42" s="294"/>
      <c r="P42" s="294">
        <f>'実質公債費比率（分子）の構造'!O$52</f>
        <v>329</v>
      </c>
    </row>
    <row r="43" spans="1:16" x14ac:dyDescent="0.2">
      <c r="A43" s="294" t="s">
        <v>43</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41</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2">
      <c r="A46" s="294" t="s">
        <v>36</v>
      </c>
      <c r="B46" s="294">
        <f>'実質公債費比率（分子）の構造'!K$48</f>
        <v>47</v>
      </c>
      <c r="C46" s="294"/>
      <c r="D46" s="294"/>
      <c r="E46" s="294">
        <f>'実質公債費比率（分子）の構造'!L$48</f>
        <v>60</v>
      </c>
      <c r="F46" s="294"/>
      <c r="G46" s="294"/>
      <c r="H46" s="294">
        <f>'実質公債費比率（分子）の構造'!M$48</f>
        <v>73</v>
      </c>
      <c r="I46" s="294"/>
      <c r="J46" s="294"/>
      <c r="K46" s="294">
        <f>'実質公債費比率（分子）の構造'!N$48</f>
        <v>77</v>
      </c>
      <c r="L46" s="294"/>
      <c r="M46" s="294"/>
      <c r="N46" s="294">
        <f>'実質公債費比率（分子）の構造'!O$48</f>
        <v>58</v>
      </c>
      <c r="O46" s="294"/>
      <c r="P46" s="294"/>
    </row>
    <row r="47" spans="1:16" x14ac:dyDescent="0.2">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31</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23</v>
      </c>
      <c r="B49" s="294">
        <f>'実質公債費比率（分子）の構造'!K$45</f>
        <v>478</v>
      </c>
      <c r="C49" s="294"/>
      <c r="D49" s="294"/>
      <c r="E49" s="294">
        <f>'実質公債費比率（分子）の構造'!L$45</f>
        <v>438</v>
      </c>
      <c r="F49" s="294"/>
      <c r="G49" s="294"/>
      <c r="H49" s="294">
        <f>'実質公債費比率（分子）の構造'!M$45</f>
        <v>487</v>
      </c>
      <c r="I49" s="294"/>
      <c r="J49" s="294"/>
      <c r="K49" s="294">
        <f>'実質公債費比率（分子）の構造'!N$45</f>
        <v>498</v>
      </c>
      <c r="L49" s="294"/>
      <c r="M49" s="294"/>
      <c r="N49" s="294">
        <f>'実質公債費比率（分子）の構造'!O$45</f>
        <v>482</v>
      </c>
      <c r="O49" s="294"/>
      <c r="P49" s="294"/>
    </row>
    <row r="50" spans="1:16" x14ac:dyDescent="0.2">
      <c r="A50" s="294" t="s">
        <v>53</v>
      </c>
      <c r="B50" s="294" t="e">
        <f>NA()</f>
        <v>#N/A</v>
      </c>
      <c r="C50" s="294">
        <f>IF(ISNUMBER('実質公債費比率（分子）の構造'!K$53),'実質公債費比率（分子）の構造'!K$53,NA())</f>
        <v>170</v>
      </c>
      <c r="D50" s="294" t="e">
        <f>NA()</f>
        <v>#N/A</v>
      </c>
      <c r="E50" s="294" t="e">
        <f>NA()</f>
        <v>#N/A</v>
      </c>
      <c r="F50" s="294">
        <f>IF(ISNUMBER('実質公債費比率（分子）の構造'!L$53),'実質公債費比率（分子）の構造'!L$53,NA())</f>
        <v>145</v>
      </c>
      <c r="G50" s="294" t="e">
        <f>NA()</f>
        <v>#N/A</v>
      </c>
      <c r="H50" s="294" t="e">
        <f>NA()</f>
        <v>#N/A</v>
      </c>
      <c r="I50" s="294">
        <f>IF(ISNUMBER('実質公債費比率（分子）の構造'!M$53),'実質公債費比率（分子）の構造'!M$53,NA())</f>
        <v>204</v>
      </c>
      <c r="J50" s="294" t="e">
        <f>NA()</f>
        <v>#N/A</v>
      </c>
      <c r="K50" s="294" t="e">
        <f>NA()</f>
        <v>#N/A</v>
      </c>
      <c r="L50" s="294">
        <f>IF(ISNUMBER('実質公債費比率（分子）の構造'!N$53),'実質公債費比率（分子）の構造'!N$53,NA())</f>
        <v>209</v>
      </c>
      <c r="M50" s="294" t="e">
        <f>NA()</f>
        <v>#N/A</v>
      </c>
      <c r="N50" s="294" t="e">
        <f>NA()</f>
        <v>#N/A</v>
      </c>
      <c r="O50" s="294">
        <f>IF(ISNUMBER('実質公債費比率（分子）の構造'!O$53),'実質公債費比率（分子）の構造'!O$53,NA())</f>
        <v>211</v>
      </c>
      <c r="P50" s="294" t="e">
        <f>NA()</f>
        <v>#N/A</v>
      </c>
    </row>
    <row r="53" spans="1:16" x14ac:dyDescent="0.2">
      <c r="A53" s="291" t="s">
        <v>62</v>
      </c>
    </row>
    <row r="54" spans="1:16" x14ac:dyDescent="0.2">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2">
      <c r="A55" s="293"/>
      <c r="B55" s="293" t="s">
        <v>121</v>
      </c>
      <c r="C55" s="293"/>
      <c r="D55" s="293" t="s">
        <v>124</v>
      </c>
      <c r="E55" s="293" t="s">
        <v>121</v>
      </c>
      <c r="F55" s="293"/>
      <c r="G55" s="293" t="s">
        <v>124</v>
      </c>
      <c r="H55" s="293" t="s">
        <v>121</v>
      </c>
      <c r="I55" s="293"/>
      <c r="J55" s="293" t="s">
        <v>124</v>
      </c>
      <c r="K55" s="293" t="s">
        <v>121</v>
      </c>
      <c r="L55" s="293"/>
      <c r="M55" s="293" t="s">
        <v>124</v>
      </c>
      <c r="N55" s="293" t="s">
        <v>121</v>
      </c>
      <c r="O55" s="293"/>
      <c r="P55" s="293" t="s">
        <v>124</v>
      </c>
    </row>
    <row r="56" spans="1:16" x14ac:dyDescent="0.2">
      <c r="A56" s="293" t="s">
        <v>45</v>
      </c>
      <c r="B56" s="293"/>
      <c r="C56" s="293"/>
      <c r="D56" s="293">
        <f>'将来負担比率（分子）の構造'!I$52</f>
        <v>3582</v>
      </c>
      <c r="E56" s="293"/>
      <c r="F56" s="293"/>
      <c r="G56" s="293">
        <f>'将来負担比率（分子）の構造'!J$52</f>
        <v>3547</v>
      </c>
      <c r="H56" s="293"/>
      <c r="I56" s="293"/>
      <c r="J56" s="293">
        <f>'将来負担比率（分子）の構造'!K$52</f>
        <v>3459</v>
      </c>
      <c r="K56" s="293"/>
      <c r="L56" s="293"/>
      <c r="M56" s="293">
        <f>'将来負担比率（分子）の構造'!L$52</f>
        <v>3404</v>
      </c>
      <c r="N56" s="293"/>
      <c r="O56" s="293"/>
      <c r="P56" s="293">
        <f>'将来負担比率（分子）の構造'!M$52</f>
        <v>3295</v>
      </c>
    </row>
    <row r="57" spans="1:16" x14ac:dyDescent="0.2">
      <c r="A57" s="293" t="s">
        <v>97</v>
      </c>
      <c r="B57" s="293"/>
      <c r="C57" s="293"/>
      <c r="D57" s="293">
        <f>'将来負担比率（分子）の構造'!I$51</f>
        <v>121</v>
      </c>
      <c r="E57" s="293"/>
      <c r="F57" s="293"/>
      <c r="G57" s="293">
        <f>'将来負担比率（分子）の構造'!J$51</f>
        <v>104</v>
      </c>
      <c r="H57" s="293"/>
      <c r="I57" s="293"/>
      <c r="J57" s="293">
        <f>'将来負担比率（分子）の構造'!K$51</f>
        <v>87</v>
      </c>
      <c r="K57" s="293"/>
      <c r="L57" s="293"/>
      <c r="M57" s="293">
        <f>'将来負担比率（分子）の構造'!L$51</f>
        <v>70</v>
      </c>
      <c r="N57" s="293"/>
      <c r="O57" s="293"/>
      <c r="P57" s="293">
        <f>'将来負担比率（分子）の構造'!M$51</f>
        <v>62</v>
      </c>
    </row>
    <row r="58" spans="1:16" x14ac:dyDescent="0.2">
      <c r="A58" s="293" t="s">
        <v>95</v>
      </c>
      <c r="B58" s="293"/>
      <c r="C58" s="293"/>
      <c r="D58" s="293">
        <f>'将来負担比率（分子）の構造'!I$50</f>
        <v>891</v>
      </c>
      <c r="E58" s="293"/>
      <c r="F58" s="293"/>
      <c r="G58" s="293">
        <f>'将来負担比率（分子）の構造'!J$50</f>
        <v>899</v>
      </c>
      <c r="H58" s="293"/>
      <c r="I58" s="293"/>
      <c r="J58" s="293">
        <f>'将来負担比率（分子）の構造'!K$50</f>
        <v>1437</v>
      </c>
      <c r="K58" s="293"/>
      <c r="L58" s="293"/>
      <c r="M58" s="293">
        <f>'将来負担比率（分子）の構造'!L$50</f>
        <v>1566</v>
      </c>
      <c r="N58" s="293"/>
      <c r="O58" s="293"/>
      <c r="P58" s="293">
        <f>'将来負担比率（分子）の構造'!M$50</f>
        <v>1671</v>
      </c>
    </row>
    <row r="59" spans="1:16" x14ac:dyDescent="0.2">
      <c r="A59" s="293" t="s">
        <v>92</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88</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79</v>
      </c>
      <c r="B61" s="293">
        <f>'将来負担比率（分子）の構造'!I$46</f>
        <v>42</v>
      </c>
      <c r="C61" s="293"/>
      <c r="D61" s="293"/>
      <c r="E61" s="293">
        <f>'将来負担比率（分子）の構造'!J$46</f>
        <v>38</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80</v>
      </c>
      <c r="B62" s="293">
        <f>'将来負担比率（分子）の構造'!I$45</f>
        <v>431</v>
      </c>
      <c r="C62" s="293"/>
      <c r="D62" s="293"/>
      <c r="E62" s="293">
        <f>'将来負担比率（分子）の構造'!J$45</f>
        <v>437</v>
      </c>
      <c r="F62" s="293"/>
      <c r="G62" s="293"/>
      <c r="H62" s="293">
        <f>'将来負担比率（分子）の構造'!K$45</f>
        <v>536</v>
      </c>
      <c r="I62" s="293"/>
      <c r="J62" s="293"/>
      <c r="K62" s="293">
        <f>'将来負担比率（分子）の構造'!L$45</f>
        <v>521</v>
      </c>
      <c r="L62" s="293"/>
      <c r="M62" s="293"/>
      <c r="N62" s="293">
        <f>'将来負担比率（分子）の構造'!M$45</f>
        <v>600</v>
      </c>
      <c r="O62" s="293"/>
      <c r="P62" s="293"/>
    </row>
    <row r="63" spans="1:16" x14ac:dyDescent="0.2">
      <c r="A63" s="293" t="s">
        <v>78</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2">
      <c r="A64" s="293" t="s">
        <v>76</v>
      </c>
      <c r="B64" s="293">
        <f>'将来負担比率（分子）の構造'!I$43</f>
        <v>743</v>
      </c>
      <c r="C64" s="293"/>
      <c r="D64" s="293"/>
      <c r="E64" s="293">
        <f>'将来負担比率（分子）の構造'!J$43</f>
        <v>891</v>
      </c>
      <c r="F64" s="293"/>
      <c r="G64" s="293"/>
      <c r="H64" s="293">
        <f>'将来負担比率（分子）の構造'!K$43</f>
        <v>991</v>
      </c>
      <c r="I64" s="293"/>
      <c r="J64" s="293"/>
      <c r="K64" s="293">
        <f>'将来負担比率（分子）の構造'!L$43</f>
        <v>1147</v>
      </c>
      <c r="L64" s="293"/>
      <c r="M64" s="293"/>
      <c r="N64" s="293">
        <f>'将来負担比率（分子）の構造'!M$43</f>
        <v>1094</v>
      </c>
      <c r="O64" s="293"/>
      <c r="P64" s="293"/>
    </row>
    <row r="65" spans="1:16" x14ac:dyDescent="0.2">
      <c r="A65" s="293" t="s">
        <v>74</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57</v>
      </c>
      <c r="B66" s="293">
        <f>'将来負担比率（分子）の構造'!I$41</f>
        <v>4507</v>
      </c>
      <c r="C66" s="293"/>
      <c r="D66" s="293"/>
      <c r="E66" s="293">
        <f>'将来負担比率（分子）の構造'!J$41</f>
        <v>4492</v>
      </c>
      <c r="F66" s="293"/>
      <c r="G66" s="293"/>
      <c r="H66" s="293">
        <f>'将来負担比率（分子）の構造'!K$41</f>
        <v>4350</v>
      </c>
      <c r="I66" s="293"/>
      <c r="J66" s="293"/>
      <c r="K66" s="293">
        <f>'将来負担比率（分子）の構造'!L$41</f>
        <v>4225</v>
      </c>
      <c r="L66" s="293"/>
      <c r="M66" s="293"/>
      <c r="N66" s="293">
        <f>'将来負担比率（分子）の構造'!M$41</f>
        <v>4019</v>
      </c>
      <c r="O66" s="293"/>
      <c r="P66" s="293"/>
    </row>
    <row r="67" spans="1:16" x14ac:dyDescent="0.2">
      <c r="A67" s="293" t="s">
        <v>101</v>
      </c>
      <c r="B67" s="293" t="e">
        <f>NA()</f>
        <v>#N/A</v>
      </c>
      <c r="C67" s="293">
        <f>IF(ISNUMBER('将来負担比率（分子）の構造'!I$53),IF('将来負担比率（分子）の構造'!I$53&lt;0,0,'将来負担比率（分子）の構造'!I$53),NA())</f>
        <v>1130</v>
      </c>
      <c r="D67" s="293" t="e">
        <f>NA()</f>
        <v>#N/A</v>
      </c>
      <c r="E67" s="293" t="e">
        <f>NA()</f>
        <v>#N/A</v>
      </c>
      <c r="F67" s="293">
        <f>IF(ISNUMBER('将来負担比率（分子）の構造'!J$53),IF('将来負担比率（分子）の構造'!J$53&lt;0,0,'将来負担比率（分子）の構造'!J$53),NA())</f>
        <v>1307</v>
      </c>
      <c r="G67" s="293" t="e">
        <f>NA()</f>
        <v>#N/A</v>
      </c>
      <c r="H67" s="293" t="e">
        <f>NA()</f>
        <v>#N/A</v>
      </c>
      <c r="I67" s="293">
        <f>IF(ISNUMBER('将来負担比率（分子）の構造'!K$53),IF('将来負担比率（分子）の構造'!K$53&lt;0,0,'将来負担比率（分子）の構造'!K$53),NA())</f>
        <v>895</v>
      </c>
      <c r="J67" s="293" t="e">
        <f>NA()</f>
        <v>#N/A</v>
      </c>
      <c r="K67" s="293" t="e">
        <f>NA()</f>
        <v>#N/A</v>
      </c>
      <c r="L67" s="293">
        <f>IF(ISNUMBER('将来負担比率（分子）の構造'!L$53),IF('将来負担比率（分子）の構造'!L$53&lt;0,0,'将来負担比率（分子）の構造'!L$53),NA())</f>
        <v>852</v>
      </c>
      <c r="M67" s="293" t="e">
        <f>NA()</f>
        <v>#N/A</v>
      </c>
      <c r="N67" s="293" t="e">
        <f>NA()</f>
        <v>#N/A</v>
      </c>
      <c r="O67" s="293">
        <f>IF(ISNUMBER('将来負担比率（分子）の構造'!M$53),IF('将来負担比率（分子）の構造'!M$53&lt;0,0,'将来負担比率（分子）の構造'!M$53),NA())</f>
        <v>685</v>
      </c>
      <c r="P67" s="293" t="e">
        <f>NA()</f>
        <v>#N/A</v>
      </c>
    </row>
    <row r="70" spans="1:16" x14ac:dyDescent="0.2">
      <c r="A70" s="296" t="s">
        <v>125</v>
      </c>
      <c r="B70" s="296"/>
      <c r="C70" s="296"/>
      <c r="D70" s="296"/>
      <c r="E70" s="296"/>
      <c r="F70" s="296"/>
    </row>
    <row r="71" spans="1:16" x14ac:dyDescent="0.2">
      <c r="A71" s="295"/>
      <c r="B71" s="295" t="str">
        <f>基金残高に係る経年分析!F54</f>
        <v>R03</v>
      </c>
      <c r="C71" s="295" t="str">
        <f>基金残高に係る経年分析!G54</f>
        <v>R04</v>
      </c>
      <c r="D71" s="295" t="str">
        <f>基金残高に係る経年分析!H54</f>
        <v>R05</v>
      </c>
    </row>
    <row r="72" spans="1:16" x14ac:dyDescent="0.2">
      <c r="A72" s="295" t="s">
        <v>126</v>
      </c>
      <c r="B72" s="297">
        <f>基金残高に係る経年分析!F55</f>
        <v>576</v>
      </c>
      <c r="C72" s="297">
        <f>基金残高に係る経年分析!G55</f>
        <v>628</v>
      </c>
      <c r="D72" s="297">
        <f>基金残高に係る経年分析!H55</f>
        <v>730</v>
      </c>
    </row>
    <row r="73" spans="1:16" x14ac:dyDescent="0.2">
      <c r="A73" s="295" t="s">
        <v>127</v>
      </c>
      <c r="B73" s="297">
        <f>基金残高に係る経年分析!F56</f>
        <v>123</v>
      </c>
      <c r="C73" s="297">
        <f>基金残高に係る経年分析!G56</f>
        <v>94</v>
      </c>
      <c r="D73" s="297">
        <f>基金残高に係る経年分析!H56</f>
        <v>95</v>
      </c>
    </row>
    <row r="74" spans="1:16" x14ac:dyDescent="0.2">
      <c r="A74" s="295" t="s">
        <v>129</v>
      </c>
      <c r="B74" s="297">
        <f>基金残高に係る経年分析!F57</f>
        <v>592</v>
      </c>
      <c r="C74" s="297">
        <f>基金残高に係る経年分析!G57</f>
        <v>701</v>
      </c>
      <c r="D74" s="297">
        <f>基金残高に係る経年分析!H57</f>
        <v>689</v>
      </c>
    </row>
  </sheetData>
  <sheetProtection algorithmName="SHA-512" hashValue="Xf+T/CyEyA2oLUyJDecfBOaGhPgTZbow9NMl+d7XdG/Q9K4SssH7ucnLyDxYCB8NTqnjbVE81NvveKzqqnjlEw==" saltValue="sWujklapOFqBM26fyA0bX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297</v>
      </c>
      <c r="DI1" s="646"/>
      <c r="DJ1" s="646"/>
      <c r="DK1" s="646"/>
      <c r="DL1" s="646"/>
      <c r="DM1" s="646"/>
      <c r="DN1" s="647"/>
      <c r="DO1" s="1"/>
      <c r="DP1" s="645" t="s">
        <v>244</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2">
      <c r="B2" s="40" t="s">
        <v>298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3" t="s">
        <v>117</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300</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301</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2">
      <c r="B4" s="483" t="s">
        <v>5</v>
      </c>
      <c r="C4" s="484"/>
      <c r="D4" s="484"/>
      <c r="E4" s="484"/>
      <c r="F4" s="484"/>
      <c r="G4" s="484"/>
      <c r="H4" s="484"/>
      <c r="I4" s="484"/>
      <c r="J4" s="484"/>
      <c r="K4" s="484"/>
      <c r="L4" s="484"/>
      <c r="M4" s="484"/>
      <c r="N4" s="484"/>
      <c r="O4" s="484"/>
      <c r="P4" s="484"/>
      <c r="Q4" s="526"/>
      <c r="R4" s="483" t="s">
        <v>305</v>
      </c>
      <c r="S4" s="484"/>
      <c r="T4" s="484"/>
      <c r="U4" s="484"/>
      <c r="V4" s="484"/>
      <c r="W4" s="484"/>
      <c r="X4" s="484"/>
      <c r="Y4" s="526"/>
      <c r="Z4" s="483" t="s">
        <v>307</v>
      </c>
      <c r="AA4" s="484"/>
      <c r="AB4" s="484"/>
      <c r="AC4" s="526"/>
      <c r="AD4" s="483" t="s">
        <v>251</v>
      </c>
      <c r="AE4" s="484"/>
      <c r="AF4" s="484"/>
      <c r="AG4" s="484"/>
      <c r="AH4" s="484"/>
      <c r="AI4" s="484"/>
      <c r="AJ4" s="484"/>
      <c r="AK4" s="526"/>
      <c r="AL4" s="483" t="s">
        <v>307</v>
      </c>
      <c r="AM4" s="484"/>
      <c r="AN4" s="484"/>
      <c r="AO4" s="526"/>
      <c r="AP4" s="648" t="s">
        <v>309</v>
      </c>
      <c r="AQ4" s="648"/>
      <c r="AR4" s="648"/>
      <c r="AS4" s="648"/>
      <c r="AT4" s="648"/>
      <c r="AU4" s="648"/>
      <c r="AV4" s="648"/>
      <c r="AW4" s="648"/>
      <c r="AX4" s="648"/>
      <c r="AY4" s="648"/>
      <c r="AZ4" s="648"/>
      <c r="BA4" s="648"/>
      <c r="BB4" s="648"/>
      <c r="BC4" s="648"/>
      <c r="BD4" s="648"/>
      <c r="BE4" s="648"/>
      <c r="BF4" s="648"/>
      <c r="BG4" s="648" t="s">
        <v>287</v>
      </c>
      <c r="BH4" s="648"/>
      <c r="BI4" s="648"/>
      <c r="BJ4" s="648"/>
      <c r="BK4" s="648"/>
      <c r="BL4" s="648"/>
      <c r="BM4" s="648"/>
      <c r="BN4" s="648"/>
      <c r="BO4" s="648" t="s">
        <v>307</v>
      </c>
      <c r="BP4" s="648"/>
      <c r="BQ4" s="648"/>
      <c r="BR4" s="648"/>
      <c r="BS4" s="648" t="s">
        <v>312</v>
      </c>
      <c r="BT4" s="648"/>
      <c r="BU4" s="648"/>
      <c r="BV4" s="648"/>
      <c r="BW4" s="648"/>
      <c r="BX4" s="648"/>
      <c r="BY4" s="648"/>
      <c r="BZ4" s="648"/>
      <c r="CA4" s="648"/>
      <c r="CB4" s="648"/>
      <c r="CD4" s="483" t="s">
        <v>313</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2">
      <c r="B5" s="612" t="s">
        <v>304</v>
      </c>
      <c r="C5" s="613"/>
      <c r="D5" s="613"/>
      <c r="E5" s="613"/>
      <c r="F5" s="613"/>
      <c r="G5" s="613"/>
      <c r="H5" s="613"/>
      <c r="I5" s="613"/>
      <c r="J5" s="613"/>
      <c r="K5" s="613"/>
      <c r="L5" s="613"/>
      <c r="M5" s="613"/>
      <c r="N5" s="613"/>
      <c r="O5" s="613"/>
      <c r="P5" s="613"/>
      <c r="Q5" s="614"/>
      <c r="R5" s="609">
        <v>652387</v>
      </c>
      <c r="S5" s="610"/>
      <c r="T5" s="610"/>
      <c r="U5" s="610"/>
      <c r="V5" s="610"/>
      <c r="W5" s="610"/>
      <c r="X5" s="610"/>
      <c r="Y5" s="632"/>
      <c r="Z5" s="643">
        <v>11.5</v>
      </c>
      <c r="AA5" s="643"/>
      <c r="AB5" s="643"/>
      <c r="AC5" s="643"/>
      <c r="AD5" s="644">
        <v>652387</v>
      </c>
      <c r="AE5" s="644"/>
      <c r="AF5" s="644"/>
      <c r="AG5" s="644"/>
      <c r="AH5" s="644"/>
      <c r="AI5" s="644"/>
      <c r="AJ5" s="644"/>
      <c r="AK5" s="644"/>
      <c r="AL5" s="633">
        <v>23.4</v>
      </c>
      <c r="AM5" s="616"/>
      <c r="AN5" s="616"/>
      <c r="AO5" s="636"/>
      <c r="AP5" s="612" t="s">
        <v>314</v>
      </c>
      <c r="AQ5" s="613"/>
      <c r="AR5" s="613"/>
      <c r="AS5" s="613"/>
      <c r="AT5" s="613"/>
      <c r="AU5" s="613"/>
      <c r="AV5" s="613"/>
      <c r="AW5" s="613"/>
      <c r="AX5" s="613"/>
      <c r="AY5" s="613"/>
      <c r="AZ5" s="613"/>
      <c r="BA5" s="613"/>
      <c r="BB5" s="613"/>
      <c r="BC5" s="613"/>
      <c r="BD5" s="613"/>
      <c r="BE5" s="613"/>
      <c r="BF5" s="614"/>
      <c r="BG5" s="570">
        <v>652387</v>
      </c>
      <c r="BH5" s="454"/>
      <c r="BI5" s="454"/>
      <c r="BJ5" s="454"/>
      <c r="BK5" s="454"/>
      <c r="BL5" s="454"/>
      <c r="BM5" s="454"/>
      <c r="BN5" s="583"/>
      <c r="BO5" s="603">
        <v>100</v>
      </c>
      <c r="BP5" s="603"/>
      <c r="BQ5" s="603"/>
      <c r="BR5" s="603"/>
      <c r="BS5" s="604" t="s">
        <v>198</v>
      </c>
      <c r="BT5" s="604"/>
      <c r="BU5" s="604"/>
      <c r="BV5" s="604"/>
      <c r="BW5" s="604"/>
      <c r="BX5" s="604"/>
      <c r="BY5" s="604"/>
      <c r="BZ5" s="604"/>
      <c r="CA5" s="604"/>
      <c r="CB5" s="626"/>
      <c r="CD5" s="483" t="s">
        <v>309</v>
      </c>
      <c r="CE5" s="484"/>
      <c r="CF5" s="484"/>
      <c r="CG5" s="484"/>
      <c r="CH5" s="484"/>
      <c r="CI5" s="484"/>
      <c r="CJ5" s="484"/>
      <c r="CK5" s="484"/>
      <c r="CL5" s="484"/>
      <c r="CM5" s="484"/>
      <c r="CN5" s="484"/>
      <c r="CO5" s="484"/>
      <c r="CP5" s="484"/>
      <c r="CQ5" s="526"/>
      <c r="CR5" s="483" t="s">
        <v>317</v>
      </c>
      <c r="CS5" s="484"/>
      <c r="CT5" s="484"/>
      <c r="CU5" s="484"/>
      <c r="CV5" s="484"/>
      <c r="CW5" s="484"/>
      <c r="CX5" s="484"/>
      <c r="CY5" s="526"/>
      <c r="CZ5" s="483" t="s">
        <v>307</v>
      </c>
      <c r="DA5" s="484"/>
      <c r="DB5" s="484"/>
      <c r="DC5" s="526"/>
      <c r="DD5" s="483" t="s">
        <v>319</v>
      </c>
      <c r="DE5" s="484"/>
      <c r="DF5" s="484"/>
      <c r="DG5" s="484"/>
      <c r="DH5" s="484"/>
      <c r="DI5" s="484"/>
      <c r="DJ5" s="484"/>
      <c r="DK5" s="484"/>
      <c r="DL5" s="484"/>
      <c r="DM5" s="484"/>
      <c r="DN5" s="484"/>
      <c r="DO5" s="484"/>
      <c r="DP5" s="526"/>
      <c r="DQ5" s="483" t="s">
        <v>321</v>
      </c>
      <c r="DR5" s="484"/>
      <c r="DS5" s="484"/>
      <c r="DT5" s="484"/>
      <c r="DU5" s="484"/>
      <c r="DV5" s="484"/>
      <c r="DW5" s="484"/>
      <c r="DX5" s="484"/>
      <c r="DY5" s="484"/>
      <c r="DZ5" s="484"/>
      <c r="EA5" s="484"/>
      <c r="EB5" s="484"/>
      <c r="EC5" s="526"/>
    </row>
    <row r="6" spans="2:143" ht="11.25" customHeight="1" x14ac:dyDescent="0.2">
      <c r="B6" s="568" t="s">
        <v>322</v>
      </c>
      <c r="C6" s="357"/>
      <c r="D6" s="357"/>
      <c r="E6" s="357"/>
      <c r="F6" s="357"/>
      <c r="G6" s="357"/>
      <c r="H6" s="357"/>
      <c r="I6" s="357"/>
      <c r="J6" s="357"/>
      <c r="K6" s="357"/>
      <c r="L6" s="357"/>
      <c r="M6" s="357"/>
      <c r="N6" s="357"/>
      <c r="O6" s="357"/>
      <c r="P6" s="357"/>
      <c r="Q6" s="569"/>
      <c r="R6" s="570">
        <v>57283</v>
      </c>
      <c r="S6" s="454"/>
      <c r="T6" s="454"/>
      <c r="U6" s="454"/>
      <c r="V6" s="454"/>
      <c r="W6" s="454"/>
      <c r="X6" s="454"/>
      <c r="Y6" s="583"/>
      <c r="Z6" s="603">
        <v>1</v>
      </c>
      <c r="AA6" s="603"/>
      <c r="AB6" s="603"/>
      <c r="AC6" s="603"/>
      <c r="AD6" s="604">
        <v>57283</v>
      </c>
      <c r="AE6" s="604"/>
      <c r="AF6" s="604"/>
      <c r="AG6" s="604"/>
      <c r="AH6" s="604"/>
      <c r="AI6" s="604"/>
      <c r="AJ6" s="604"/>
      <c r="AK6" s="604"/>
      <c r="AL6" s="573">
        <v>2.1</v>
      </c>
      <c r="AM6" s="317"/>
      <c r="AN6" s="317"/>
      <c r="AO6" s="605"/>
      <c r="AP6" s="568" t="s">
        <v>109</v>
      </c>
      <c r="AQ6" s="357"/>
      <c r="AR6" s="357"/>
      <c r="AS6" s="357"/>
      <c r="AT6" s="357"/>
      <c r="AU6" s="357"/>
      <c r="AV6" s="357"/>
      <c r="AW6" s="357"/>
      <c r="AX6" s="357"/>
      <c r="AY6" s="357"/>
      <c r="AZ6" s="357"/>
      <c r="BA6" s="357"/>
      <c r="BB6" s="357"/>
      <c r="BC6" s="357"/>
      <c r="BD6" s="357"/>
      <c r="BE6" s="357"/>
      <c r="BF6" s="569"/>
      <c r="BG6" s="570">
        <v>652387</v>
      </c>
      <c r="BH6" s="454"/>
      <c r="BI6" s="454"/>
      <c r="BJ6" s="454"/>
      <c r="BK6" s="454"/>
      <c r="BL6" s="454"/>
      <c r="BM6" s="454"/>
      <c r="BN6" s="583"/>
      <c r="BO6" s="603">
        <v>100</v>
      </c>
      <c r="BP6" s="603"/>
      <c r="BQ6" s="603"/>
      <c r="BR6" s="603"/>
      <c r="BS6" s="604" t="s">
        <v>198</v>
      </c>
      <c r="BT6" s="604"/>
      <c r="BU6" s="604"/>
      <c r="BV6" s="604"/>
      <c r="BW6" s="604"/>
      <c r="BX6" s="604"/>
      <c r="BY6" s="604"/>
      <c r="BZ6" s="604"/>
      <c r="CA6" s="604"/>
      <c r="CB6" s="626"/>
      <c r="CD6" s="612" t="s">
        <v>323</v>
      </c>
      <c r="CE6" s="613"/>
      <c r="CF6" s="613"/>
      <c r="CG6" s="613"/>
      <c r="CH6" s="613"/>
      <c r="CI6" s="613"/>
      <c r="CJ6" s="613"/>
      <c r="CK6" s="613"/>
      <c r="CL6" s="613"/>
      <c r="CM6" s="613"/>
      <c r="CN6" s="613"/>
      <c r="CO6" s="613"/>
      <c r="CP6" s="613"/>
      <c r="CQ6" s="614"/>
      <c r="CR6" s="570">
        <v>57645</v>
      </c>
      <c r="CS6" s="454"/>
      <c r="CT6" s="454"/>
      <c r="CU6" s="454"/>
      <c r="CV6" s="454"/>
      <c r="CW6" s="454"/>
      <c r="CX6" s="454"/>
      <c r="CY6" s="583"/>
      <c r="CZ6" s="633">
        <v>1</v>
      </c>
      <c r="DA6" s="616"/>
      <c r="DB6" s="616"/>
      <c r="DC6" s="634"/>
      <c r="DD6" s="576" t="s">
        <v>198</v>
      </c>
      <c r="DE6" s="454"/>
      <c r="DF6" s="454"/>
      <c r="DG6" s="454"/>
      <c r="DH6" s="454"/>
      <c r="DI6" s="454"/>
      <c r="DJ6" s="454"/>
      <c r="DK6" s="454"/>
      <c r="DL6" s="454"/>
      <c r="DM6" s="454"/>
      <c r="DN6" s="454"/>
      <c r="DO6" s="454"/>
      <c r="DP6" s="583"/>
      <c r="DQ6" s="576">
        <v>57639</v>
      </c>
      <c r="DR6" s="454"/>
      <c r="DS6" s="454"/>
      <c r="DT6" s="454"/>
      <c r="DU6" s="454"/>
      <c r="DV6" s="454"/>
      <c r="DW6" s="454"/>
      <c r="DX6" s="454"/>
      <c r="DY6" s="454"/>
      <c r="DZ6" s="454"/>
      <c r="EA6" s="454"/>
      <c r="EB6" s="454"/>
      <c r="EC6" s="601"/>
    </row>
    <row r="7" spans="2:143" ht="11.25" customHeight="1" x14ac:dyDescent="0.2">
      <c r="B7" s="568" t="s">
        <v>44</v>
      </c>
      <c r="C7" s="357"/>
      <c r="D7" s="357"/>
      <c r="E7" s="357"/>
      <c r="F7" s="357"/>
      <c r="G7" s="357"/>
      <c r="H7" s="357"/>
      <c r="I7" s="357"/>
      <c r="J7" s="357"/>
      <c r="K7" s="357"/>
      <c r="L7" s="357"/>
      <c r="M7" s="357"/>
      <c r="N7" s="357"/>
      <c r="O7" s="357"/>
      <c r="P7" s="357"/>
      <c r="Q7" s="569"/>
      <c r="R7" s="570">
        <v>95</v>
      </c>
      <c r="S7" s="454"/>
      <c r="T7" s="454"/>
      <c r="U7" s="454"/>
      <c r="V7" s="454"/>
      <c r="W7" s="454"/>
      <c r="X7" s="454"/>
      <c r="Y7" s="583"/>
      <c r="Z7" s="603">
        <v>0</v>
      </c>
      <c r="AA7" s="603"/>
      <c r="AB7" s="603"/>
      <c r="AC7" s="603"/>
      <c r="AD7" s="604">
        <v>95</v>
      </c>
      <c r="AE7" s="604"/>
      <c r="AF7" s="604"/>
      <c r="AG7" s="604"/>
      <c r="AH7" s="604"/>
      <c r="AI7" s="604"/>
      <c r="AJ7" s="604"/>
      <c r="AK7" s="604"/>
      <c r="AL7" s="573">
        <v>0</v>
      </c>
      <c r="AM7" s="317"/>
      <c r="AN7" s="317"/>
      <c r="AO7" s="605"/>
      <c r="AP7" s="568" t="s">
        <v>324</v>
      </c>
      <c r="AQ7" s="357"/>
      <c r="AR7" s="357"/>
      <c r="AS7" s="357"/>
      <c r="AT7" s="357"/>
      <c r="AU7" s="357"/>
      <c r="AV7" s="357"/>
      <c r="AW7" s="357"/>
      <c r="AX7" s="357"/>
      <c r="AY7" s="357"/>
      <c r="AZ7" s="357"/>
      <c r="BA7" s="357"/>
      <c r="BB7" s="357"/>
      <c r="BC7" s="357"/>
      <c r="BD7" s="357"/>
      <c r="BE7" s="357"/>
      <c r="BF7" s="569"/>
      <c r="BG7" s="570">
        <v>243624</v>
      </c>
      <c r="BH7" s="454"/>
      <c r="BI7" s="454"/>
      <c r="BJ7" s="454"/>
      <c r="BK7" s="454"/>
      <c r="BL7" s="454"/>
      <c r="BM7" s="454"/>
      <c r="BN7" s="583"/>
      <c r="BO7" s="603">
        <v>37.299999999999997</v>
      </c>
      <c r="BP7" s="603"/>
      <c r="BQ7" s="603"/>
      <c r="BR7" s="603"/>
      <c r="BS7" s="604" t="s">
        <v>198</v>
      </c>
      <c r="BT7" s="604"/>
      <c r="BU7" s="604"/>
      <c r="BV7" s="604"/>
      <c r="BW7" s="604"/>
      <c r="BX7" s="604"/>
      <c r="BY7" s="604"/>
      <c r="BZ7" s="604"/>
      <c r="CA7" s="604"/>
      <c r="CB7" s="626"/>
      <c r="CD7" s="568" t="s">
        <v>326</v>
      </c>
      <c r="CE7" s="357"/>
      <c r="CF7" s="357"/>
      <c r="CG7" s="357"/>
      <c r="CH7" s="357"/>
      <c r="CI7" s="357"/>
      <c r="CJ7" s="357"/>
      <c r="CK7" s="357"/>
      <c r="CL7" s="357"/>
      <c r="CM7" s="357"/>
      <c r="CN7" s="357"/>
      <c r="CO7" s="357"/>
      <c r="CP7" s="357"/>
      <c r="CQ7" s="569"/>
      <c r="CR7" s="570">
        <v>1210264</v>
      </c>
      <c r="CS7" s="454"/>
      <c r="CT7" s="454"/>
      <c r="CU7" s="454"/>
      <c r="CV7" s="454"/>
      <c r="CW7" s="454"/>
      <c r="CX7" s="454"/>
      <c r="CY7" s="583"/>
      <c r="CZ7" s="603">
        <v>21.6</v>
      </c>
      <c r="DA7" s="603"/>
      <c r="DB7" s="603"/>
      <c r="DC7" s="603"/>
      <c r="DD7" s="576">
        <v>6354</v>
      </c>
      <c r="DE7" s="454"/>
      <c r="DF7" s="454"/>
      <c r="DG7" s="454"/>
      <c r="DH7" s="454"/>
      <c r="DI7" s="454"/>
      <c r="DJ7" s="454"/>
      <c r="DK7" s="454"/>
      <c r="DL7" s="454"/>
      <c r="DM7" s="454"/>
      <c r="DN7" s="454"/>
      <c r="DO7" s="454"/>
      <c r="DP7" s="583"/>
      <c r="DQ7" s="576">
        <v>573667</v>
      </c>
      <c r="DR7" s="454"/>
      <c r="DS7" s="454"/>
      <c r="DT7" s="454"/>
      <c r="DU7" s="454"/>
      <c r="DV7" s="454"/>
      <c r="DW7" s="454"/>
      <c r="DX7" s="454"/>
      <c r="DY7" s="454"/>
      <c r="DZ7" s="454"/>
      <c r="EA7" s="454"/>
      <c r="EB7" s="454"/>
      <c r="EC7" s="601"/>
    </row>
    <row r="8" spans="2:143" ht="11.25" customHeight="1" x14ac:dyDescent="0.2">
      <c r="B8" s="568" t="s">
        <v>327</v>
      </c>
      <c r="C8" s="357"/>
      <c r="D8" s="357"/>
      <c r="E8" s="357"/>
      <c r="F8" s="357"/>
      <c r="G8" s="357"/>
      <c r="H8" s="357"/>
      <c r="I8" s="357"/>
      <c r="J8" s="357"/>
      <c r="K8" s="357"/>
      <c r="L8" s="357"/>
      <c r="M8" s="357"/>
      <c r="N8" s="357"/>
      <c r="O8" s="357"/>
      <c r="P8" s="357"/>
      <c r="Q8" s="569"/>
      <c r="R8" s="570">
        <v>2082</v>
      </c>
      <c r="S8" s="454"/>
      <c r="T8" s="454"/>
      <c r="U8" s="454"/>
      <c r="V8" s="454"/>
      <c r="W8" s="454"/>
      <c r="X8" s="454"/>
      <c r="Y8" s="583"/>
      <c r="Z8" s="603">
        <v>0</v>
      </c>
      <c r="AA8" s="603"/>
      <c r="AB8" s="603"/>
      <c r="AC8" s="603"/>
      <c r="AD8" s="604">
        <v>2082</v>
      </c>
      <c r="AE8" s="604"/>
      <c r="AF8" s="604"/>
      <c r="AG8" s="604"/>
      <c r="AH8" s="604"/>
      <c r="AI8" s="604"/>
      <c r="AJ8" s="604"/>
      <c r="AK8" s="604"/>
      <c r="AL8" s="573">
        <v>0.1</v>
      </c>
      <c r="AM8" s="317"/>
      <c r="AN8" s="317"/>
      <c r="AO8" s="605"/>
      <c r="AP8" s="568" t="s">
        <v>122</v>
      </c>
      <c r="AQ8" s="357"/>
      <c r="AR8" s="357"/>
      <c r="AS8" s="357"/>
      <c r="AT8" s="357"/>
      <c r="AU8" s="357"/>
      <c r="AV8" s="357"/>
      <c r="AW8" s="357"/>
      <c r="AX8" s="357"/>
      <c r="AY8" s="357"/>
      <c r="AZ8" s="357"/>
      <c r="BA8" s="357"/>
      <c r="BB8" s="357"/>
      <c r="BC8" s="357"/>
      <c r="BD8" s="357"/>
      <c r="BE8" s="357"/>
      <c r="BF8" s="569"/>
      <c r="BG8" s="570">
        <v>10835</v>
      </c>
      <c r="BH8" s="454"/>
      <c r="BI8" s="454"/>
      <c r="BJ8" s="454"/>
      <c r="BK8" s="454"/>
      <c r="BL8" s="454"/>
      <c r="BM8" s="454"/>
      <c r="BN8" s="583"/>
      <c r="BO8" s="603">
        <v>1.7</v>
      </c>
      <c r="BP8" s="603"/>
      <c r="BQ8" s="603"/>
      <c r="BR8" s="603"/>
      <c r="BS8" s="604" t="s">
        <v>198</v>
      </c>
      <c r="BT8" s="604"/>
      <c r="BU8" s="604"/>
      <c r="BV8" s="604"/>
      <c r="BW8" s="604"/>
      <c r="BX8" s="604"/>
      <c r="BY8" s="604"/>
      <c r="BZ8" s="604"/>
      <c r="CA8" s="604"/>
      <c r="CB8" s="626"/>
      <c r="CD8" s="568" t="s">
        <v>329</v>
      </c>
      <c r="CE8" s="357"/>
      <c r="CF8" s="357"/>
      <c r="CG8" s="357"/>
      <c r="CH8" s="357"/>
      <c r="CI8" s="357"/>
      <c r="CJ8" s="357"/>
      <c r="CK8" s="357"/>
      <c r="CL8" s="357"/>
      <c r="CM8" s="357"/>
      <c r="CN8" s="357"/>
      <c r="CO8" s="357"/>
      <c r="CP8" s="357"/>
      <c r="CQ8" s="569"/>
      <c r="CR8" s="570">
        <v>1623765</v>
      </c>
      <c r="CS8" s="454"/>
      <c r="CT8" s="454"/>
      <c r="CU8" s="454"/>
      <c r="CV8" s="454"/>
      <c r="CW8" s="454"/>
      <c r="CX8" s="454"/>
      <c r="CY8" s="583"/>
      <c r="CZ8" s="603">
        <v>29</v>
      </c>
      <c r="DA8" s="603"/>
      <c r="DB8" s="603"/>
      <c r="DC8" s="603"/>
      <c r="DD8" s="576">
        <v>11969</v>
      </c>
      <c r="DE8" s="454"/>
      <c r="DF8" s="454"/>
      <c r="DG8" s="454"/>
      <c r="DH8" s="454"/>
      <c r="DI8" s="454"/>
      <c r="DJ8" s="454"/>
      <c r="DK8" s="454"/>
      <c r="DL8" s="454"/>
      <c r="DM8" s="454"/>
      <c r="DN8" s="454"/>
      <c r="DO8" s="454"/>
      <c r="DP8" s="583"/>
      <c r="DQ8" s="576">
        <v>955020</v>
      </c>
      <c r="DR8" s="454"/>
      <c r="DS8" s="454"/>
      <c r="DT8" s="454"/>
      <c r="DU8" s="454"/>
      <c r="DV8" s="454"/>
      <c r="DW8" s="454"/>
      <c r="DX8" s="454"/>
      <c r="DY8" s="454"/>
      <c r="DZ8" s="454"/>
      <c r="EA8" s="454"/>
      <c r="EB8" s="454"/>
      <c r="EC8" s="601"/>
    </row>
    <row r="9" spans="2:143" ht="11.25" customHeight="1" x14ac:dyDescent="0.2">
      <c r="B9" s="568" t="s">
        <v>330</v>
      </c>
      <c r="C9" s="357"/>
      <c r="D9" s="357"/>
      <c r="E9" s="357"/>
      <c r="F9" s="357"/>
      <c r="G9" s="357"/>
      <c r="H9" s="357"/>
      <c r="I9" s="357"/>
      <c r="J9" s="357"/>
      <c r="K9" s="357"/>
      <c r="L9" s="357"/>
      <c r="M9" s="357"/>
      <c r="N9" s="357"/>
      <c r="O9" s="357"/>
      <c r="P9" s="357"/>
      <c r="Q9" s="569"/>
      <c r="R9" s="570">
        <v>2275</v>
      </c>
      <c r="S9" s="454"/>
      <c r="T9" s="454"/>
      <c r="U9" s="454"/>
      <c r="V9" s="454"/>
      <c r="W9" s="454"/>
      <c r="X9" s="454"/>
      <c r="Y9" s="583"/>
      <c r="Z9" s="603">
        <v>0</v>
      </c>
      <c r="AA9" s="603"/>
      <c r="AB9" s="603"/>
      <c r="AC9" s="603"/>
      <c r="AD9" s="604">
        <v>2275</v>
      </c>
      <c r="AE9" s="604"/>
      <c r="AF9" s="604"/>
      <c r="AG9" s="604"/>
      <c r="AH9" s="604"/>
      <c r="AI9" s="604"/>
      <c r="AJ9" s="604"/>
      <c r="AK9" s="604"/>
      <c r="AL9" s="573">
        <v>0.1</v>
      </c>
      <c r="AM9" s="317"/>
      <c r="AN9" s="317"/>
      <c r="AO9" s="605"/>
      <c r="AP9" s="568" t="s">
        <v>332</v>
      </c>
      <c r="AQ9" s="357"/>
      <c r="AR9" s="357"/>
      <c r="AS9" s="357"/>
      <c r="AT9" s="357"/>
      <c r="AU9" s="357"/>
      <c r="AV9" s="357"/>
      <c r="AW9" s="357"/>
      <c r="AX9" s="357"/>
      <c r="AY9" s="357"/>
      <c r="AZ9" s="357"/>
      <c r="BA9" s="357"/>
      <c r="BB9" s="357"/>
      <c r="BC9" s="357"/>
      <c r="BD9" s="357"/>
      <c r="BE9" s="357"/>
      <c r="BF9" s="569"/>
      <c r="BG9" s="570">
        <v>205872</v>
      </c>
      <c r="BH9" s="454"/>
      <c r="BI9" s="454"/>
      <c r="BJ9" s="454"/>
      <c r="BK9" s="454"/>
      <c r="BL9" s="454"/>
      <c r="BM9" s="454"/>
      <c r="BN9" s="583"/>
      <c r="BO9" s="603">
        <v>31.6</v>
      </c>
      <c r="BP9" s="603"/>
      <c r="BQ9" s="603"/>
      <c r="BR9" s="603"/>
      <c r="BS9" s="604" t="s">
        <v>198</v>
      </c>
      <c r="BT9" s="604"/>
      <c r="BU9" s="604"/>
      <c r="BV9" s="604"/>
      <c r="BW9" s="604"/>
      <c r="BX9" s="604"/>
      <c r="BY9" s="604"/>
      <c r="BZ9" s="604"/>
      <c r="CA9" s="604"/>
      <c r="CB9" s="626"/>
      <c r="CD9" s="568" t="s">
        <v>334</v>
      </c>
      <c r="CE9" s="357"/>
      <c r="CF9" s="357"/>
      <c r="CG9" s="357"/>
      <c r="CH9" s="357"/>
      <c r="CI9" s="357"/>
      <c r="CJ9" s="357"/>
      <c r="CK9" s="357"/>
      <c r="CL9" s="357"/>
      <c r="CM9" s="357"/>
      <c r="CN9" s="357"/>
      <c r="CO9" s="357"/>
      <c r="CP9" s="357"/>
      <c r="CQ9" s="569"/>
      <c r="CR9" s="570">
        <v>280753</v>
      </c>
      <c r="CS9" s="454"/>
      <c r="CT9" s="454"/>
      <c r="CU9" s="454"/>
      <c r="CV9" s="454"/>
      <c r="CW9" s="454"/>
      <c r="CX9" s="454"/>
      <c r="CY9" s="583"/>
      <c r="CZ9" s="603">
        <v>5</v>
      </c>
      <c r="DA9" s="603"/>
      <c r="DB9" s="603"/>
      <c r="DC9" s="603"/>
      <c r="DD9" s="576">
        <v>11398</v>
      </c>
      <c r="DE9" s="454"/>
      <c r="DF9" s="454"/>
      <c r="DG9" s="454"/>
      <c r="DH9" s="454"/>
      <c r="DI9" s="454"/>
      <c r="DJ9" s="454"/>
      <c r="DK9" s="454"/>
      <c r="DL9" s="454"/>
      <c r="DM9" s="454"/>
      <c r="DN9" s="454"/>
      <c r="DO9" s="454"/>
      <c r="DP9" s="583"/>
      <c r="DQ9" s="576">
        <v>246648</v>
      </c>
      <c r="DR9" s="454"/>
      <c r="DS9" s="454"/>
      <c r="DT9" s="454"/>
      <c r="DU9" s="454"/>
      <c r="DV9" s="454"/>
      <c r="DW9" s="454"/>
      <c r="DX9" s="454"/>
      <c r="DY9" s="454"/>
      <c r="DZ9" s="454"/>
      <c r="EA9" s="454"/>
      <c r="EB9" s="454"/>
      <c r="EC9" s="601"/>
    </row>
    <row r="10" spans="2:143" ht="11.25" customHeight="1" x14ac:dyDescent="0.2">
      <c r="B10" s="568" t="s">
        <v>128</v>
      </c>
      <c r="C10" s="357"/>
      <c r="D10" s="357"/>
      <c r="E10" s="357"/>
      <c r="F10" s="357"/>
      <c r="G10" s="357"/>
      <c r="H10" s="357"/>
      <c r="I10" s="357"/>
      <c r="J10" s="357"/>
      <c r="K10" s="357"/>
      <c r="L10" s="357"/>
      <c r="M10" s="357"/>
      <c r="N10" s="357"/>
      <c r="O10" s="357"/>
      <c r="P10" s="357"/>
      <c r="Q10" s="569"/>
      <c r="R10" s="570" t="s">
        <v>198</v>
      </c>
      <c r="S10" s="454"/>
      <c r="T10" s="454"/>
      <c r="U10" s="454"/>
      <c r="V10" s="454"/>
      <c r="W10" s="454"/>
      <c r="X10" s="454"/>
      <c r="Y10" s="583"/>
      <c r="Z10" s="603" t="s">
        <v>198</v>
      </c>
      <c r="AA10" s="603"/>
      <c r="AB10" s="603"/>
      <c r="AC10" s="603"/>
      <c r="AD10" s="604" t="s">
        <v>198</v>
      </c>
      <c r="AE10" s="604"/>
      <c r="AF10" s="604"/>
      <c r="AG10" s="604"/>
      <c r="AH10" s="604"/>
      <c r="AI10" s="604"/>
      <c r="AJ10" s="604"/>
      <c r="AK10" s="604"/>
      <c r="AL10" s="573" t="s">
        <v>198</v>
      </c>
      <c r="AM10" s="317"/>
      <c r="AN10" s="317"/>
      <c r="AO10" s="605"/>
      <c r="AP10" s="568" t="s">
        <v>189</v>
      </c>
      <c r="AQ10" s="357"/>
      <c r="AR10" s="357"/>
      <c r="AS10" s="357"/>
      <c r="AT10" s="357"/>
      <c r="AU10" s="357"/>
      <c r="AV10" s="357"/>
      <c r="AW10" s="357"/>
      <c r="AX10" s="357"/>
      <c r="AY10" s="357"/>
      <c r="AZ10" s="357"/>
      <c r="BA10" s="357"/>
      <c r="BB10" s="357"/>
      <c r="BC10" s="357"/>
      <c r="BD10" s="357"/>
      <c r="BE10" s="357"/>
      <c r="BF10" s="569"/>
      <c r="BG10" s="570">
        <v>14082</v>
      </c>
      <c r="BH10" s="454"/>
      <c r="BI10" s="454"/>
      <c r="BJ10" s="454"/>
      <c r="BK10" s="454"/>
      <c r="BL10" s="454"/>
      <c r="BM10" s="454"/>
      <c r="BN10" s="583"/>
      <c r="BO10" s="603">
        <v>2.2000000000000002</v>
      </c>
      <c r="BP10" s="603"/>
      <c r="BQ10" s="603"/>
      <c r="BR10" s="603"/>
      <c r="BS10" s="604" t="s">
        <v>198</v>
      </c>
      <c r="BT10" s="604"/>
      <c r="BU10" s="604"/>
      <c r="BV10" s="604"/>
      <c r="BW10" s="604"/>
      <c r="BX10" s="604"/>
      <c r="BY10" s="604"/>
      <c r="BZ10" s="604"/>
      <c r="CA10" s="604"/>
      <c r="CB10" s="626"/>
      <c r="CD10" s="568" t="s">
        <v>225</v>
      </c>
      <c r="CE10" s="357"/>
      <c r="CF10" s="357"/>
      <c r="CG10" s="357"/>
      <c r="CH10" s="357"/>
      <c r="CI10" s="357"/>
      <c r="CJ10" s="357"/>
      <c r="CK10" s="357"/>
      <c r="CL10" s="357"/>
      <c r="CM10" s="357"/>
      <c r="CN10" s="357"/>
      <c r="CO10" s="357"/>
      <c r="CP10" s="357"/>
      <c r="CQ10" s="569"/>
      <c r="CR10" s="570" t="s">
        <v>198</v>
      </c>
      <c r="CS10" s="454"/>
      <c r="CT10" s="454"/>
      <c r="CU10" s="454"/>
      <c r="CV10" s="454"/>
      <c r="CW10" s="454"/>
      <c r="CX10" s="454"/>
      <c r="CY10" s="583"/>
      <c r="CZ10" s="603" t="s">
        <v>198</v>
      </c>
      <c r="DA10" s="603"/>
      <c r="DB10" s="603"/>
      <c r="DC10" s="603"/>
      <c r="DD10" s="576" t="s">
        <v>198</v>
      </c>
      <c r="DE10" s="454"/>
      <c r="DF10" s="454"/>
      <c r="DG10" s="454"/>
      <c r="DH10" s="454"/>
      <c r="DI10" s="454"/>
      <c r="DJ10" s="454"/>
      <c r="DK10" s="454"/>
      <c r="DL10" s="454"/>
      <c r="DM10" s="454"/>
      <c r="DN10" s="454"/>
      <c r="DO10" s="454"/>
      <c r="DP10" s="583"/>
      <c r="DQ10" s="576" t="s">
        <v>198</v>
      </c>
      <c r="DR10" s="454"/>
      <c r="DS10" s="454"/>
      <c r="DT10" s="454"/>
      <c r="DU10" s="454"/>
      <c r="DV10" s="454"/>
      <c r="DW10" s="454"/>
      <c r="DX10" s="454"/>
      <c r="DY10" s="454"/>
      <c r="DZ10" s="454"/>
      <c r="EA10" s="454"/>
      <c r="EB10" s="454"/>
      <c r="EC10" s="601"/>
    </row>
    <row r="11" spans="2:143" ht="11.25" customHeight="1" x14ac:dyDescent="0.2">
      <c r="B11" s="568" t="s">
        <v>107</v>
      </c>
      <c r="C11" s="357"/>
      <c r="D11" s="357"/>
      <c r="E11" s="357"/>
      <c r="F11" s="357"/>
      <c r="G11" s="357"/>
      <c r="H11" s="357"/>
      <c r="I11" s="357"/>
      <c r="J11" s="357"/>
      <c r="K11" s="357"/>
      <c r="L11" s="357"/>
      <c r="M11" s="357"/>
      <c r="N11" s="357"/>
      <c r="O11" s="357"/>
      <c r="P11" s="357"/>
      <c r="Q11" s="569"/>
      <c r="R11" s="570">
        <v>166016</v>
      </c>
      <c r="S11" s="454"/>
      <c r="T11" s="454"/>
      <c r="U11" s="454"/>
      <c r="V11" s="454"/>
      <c r="W11" s="454"/>
      <c r="X11" s="454"/>
      <c r="Y11" s="583"/>
      <c r="Z11" s="573">
        <v>2.9</v>
      </c>
      <c r="AA11" s="317"/>
      <c r="AB11" s="317"/>
      <c r="AC11" s="584"/>
      <c r="AD11" s="576">
        <v>166016</v>
      </c>
      <c r="AE11" s="454"/>
      <c r="AF11" s="454"/>
      <c r="AG11" s="454"/>
      <c r="AH11" s="454"/>
      <c r="AI11" s="454"/>
      <c r="AJ11" s="454"/>
      <c r="AK11" s="583"/>
      <c r="AL11" s="573">
        <v>6</v>
      </c>
      <c r="AM11" s="317"/>
      <c r="AN11" s="317"/>
      <c r="AO11" s="605"/>
      <c r="AP11" s="568" t="s">
        <v>336</v>
      </c>
      <c r="AQ11" s="357"/>
      <c r="AR11" s="357"/>
      <c r="AS11" s="357"/>
      <c r="AT11" s="357"/>
      <c r="AU11" s="357"/>
      <c r="AV11" s="357"/>
      <c r="AW11" s="357"/>
      <c r="AX11" s="357"/>
      <c r="AY11" s="357"/>
      <c r="AZ11" s="357"/>
      <c r="BA11" s="357"/>
      <c r="BB11" s="357"/>
      <c r="BC11" s="357"/>
      <c r="BD11" s="357"/>
      <c r="BE11" s="357"/>
      <c r="BF11" s="569"/>
      <c r="BG11" s="570">
        <v>12835</v>
      </c>
      <c r="BH11" s="454"/>
      <c r="BI11" s="454"/>
      <c r="BJ11" s="454"/>
      <c r="BK11" s="454"/>
      <c r="BL11" s="454"/>
      <c r="BM11" s="454"/>
      <c r="BN11" s="583"/>
      <c r="BO11" s="603">
        <v>2</v>
      </c>
      <c r="BP11" s="603"/>
      <c r="BQ11" s="603"/>
      <c r="BR11" s="603"/>
      <c r="BS11" s="604" t="s">
        <v>198</v>
      </c>
      <c r="BT11" s="604"/>
      <c r="BU11" s="604"/>
      <c r="BV11" s="604"/>
      <c r="BW11" s="604"/>
      <c r="BX11" s="604"/>
      <c r="BY11" s="604"/>
      <c r="BZ11" s="604"/>
      <c r="CA11" s="604"/>
      <c r="CB11" s="626"/>
      <c r="CD11" s="568" t="s">
        <v>339</v>
      </c>
      <c r="CE11" s="357"/>
      <c r="CF11" s="357"/>
      <c r="CG11" s="357"/>
      <c r="CH11" s="357"/>
      <c r="CI11" s="357"/>
      <c r="CJ11" s="357"/>
      <c r="CK11" s="357"/>
      <c r="CL11" s="357"/>
      <c r="CM11" s="357"/>
      <c r="CN11" s="357"/>
      <c r="CO11" s="357"/>
      <c r="CP11" s="357"/>
      <c r="CQ11" s="569"/>
      <c r="CR11" s="570">
        <v>340672</v>
      </c>
      <c r="CS11" s="454"/>
      <c r="CT11" s="454"/>
      <c r="CU11" s="454"/>
      <c r="CV11" s="454"/>
      <c r="CW11" s="454"/>
      <c r="CX11" s="454"/>
      <c r="CY11" s="583"/>
      <c r="CZ11" s="603">
        <v>6.1</v>
      </c>
      <c r="DA11" s="603"/>
      <c r="DB11" s="603"/>
      <c r="DC11" s="603"/>
      <c r="DD11" s="576">
        <v>87106</v>
      </c>
      <c r="DE11" s="454"/>
      <c r="DF11" s="454"/>
      <c r="DG11" s="454"/>
      <c r="DH11" s="454"/>
      <c r="DI11" s="454"/>
      <c r="DJ11" s="454"/>
      <c r="DK11" s="454"/>
      <c r="DL11" s="454"/>
      <c r="DM11" s="454"/>
      <c r="DN11" s="454"/>
      <c r="DO11" s="454"/>
      <c r="DP11" s="583"/>
      <c r="DQ11" s="576">
        <v>157494</v>
      </c>
      <c r="DR11" s="454"/>
      <c r="DS11" s="454"/>
      <c r="DT11" s="454"/>
      <c r="DU11" s="454"/>
      <c r="DV11" s="454"/>
      <c r="DW11" s="454"/>
      <c r="DX11" s="454"/>
      <c r="DY11" s="454"/>
      <c r="DZ11" s="454"/>
      <c r="EA11" s="454"/>
      <c r="EB11" s="454"/>
      <c r="EC11" s="601"/>
    </row>
    <row r="12" spans="2:143" ht="11.25" customHeight="1" x14ac:dyDescent="0.2">
      <c r="B12" s="568" t="s">
        <v>146</v>
      </c>
      <c r="C12" s="357"/>
      <c r="D12" s="357"/>
      <c r="E12" s="357"/>
      <c r="F12" s="357"/>
      <c r="G12" s="357"/>
      <c r="H12" s="357"/>
      <c r="I12" s="357"/>
      <c r="J12" s="357"/>
      <c r="K12" s="357"/>
      <c r="L12" s="357"/>
      <c r="M12" s="357"/>
      <c r="N12" s="357"/>
      <c r="O12" s="357"/>
      <c r="P12" s="357"/>
      <c r="Q12" s="569"/>
      <c r="R12" s="570" t="s">
        <v>198</v>
      </c>
      <c r="S12" s="454"/>
      <c r="T12" s="454"/>
      <c r="U12" s="454"/>
      <c r="V12" s="454"/>
      <c r="W12" s="454"/>
      <c r="X12" s="454"/>
      <c r="Y12" s="583"/>
      <c r="Z12" s="603" t="s">
        <v>198</v>
      </c>
      <c r="AA12" s="603"/>
      <c r="AB12" s="603"/>
      <c r="AC12" s="603"/>
      <c r="AD12" s="604" t="s">
        <v>198</v>
      </c>
      <c r="AE12" s="604"/>
      <c r="AF12" s="604"/>
      <c r="AG12" s="604"/>
      <c r="AH12" s="604"/>
      <c r="AI12" s="604"/>
      <c r="AJ12" s="604"/>
      <c r="AK12" s="604"/>
      <c r="AL12" s="573" t="s">
        <v>198</v>
      </c>
      <c r="AM12" s="317"/>
      <c r="AN12" s="317"/>
      <c r="AO12" s="605"/>
      <c r="AP12" s="568" t="s">
        <v>340</v>
      </c>
      <c r="AQ12" s="357"/>
      <c r="AR12" s="357"/>
      <c r="AS12" s="357"/>
      <c r="AT12" s="357"/>
      <c r="AU12" s="357"/>
      <c r="AV12" s="357"/>
      <c r="AW12" s="357"/>
      <c r="AX12" s="357"/>
      <c r="AY12" s="357"/>
      <c r="AZ12" s="357"/>
      <c r="BA12" s="357"/>
      <c r="BB12" s="357"/>
      <c r="BC12" s="357"/>
      <c r="BD12" s="357"/>
      <c r="BE12" s="357"/>
      <c r="BF12" s="569"/>
      <c r="BG12" s="570">
        <v>326788</v>
      </c>
      <c r="BH12" s="454"/>
      <c r="BI12" s="454"/>
      <c r="BJ12" s="454"/>
      <c r="BK12" s="454"/>
      <c r="BL12" s="454"/>
      <c r="BM12" s="454"/>
      <c r="BN12" s="583"/>
      <c r="BO12" s="603">
        <v>50.1</v>
      </c>
      <c r="BP12" s="603"/>
      <c r="BQ12" s="603"/>
      <c r="BR12" s="603"/>
      <c r="BS12" s="604" t="s">
        <v>198</v>
      </c>
      <c r="BT12" s="604"/>
      <c r="BU12" s="604"/>
      <c r="BV12" s="604"/>
      <c r="BW12" s="604"/>
      <c r="BX12" s="604"/>
      <c r="BY12" s="604"/>
      <c r="BZ12" s="604"/>
      <c r="CA12" s="604"/>
      <c r="CB12" s="626"/>
      <c r="CD12" s="568" t="s">
        <v>93</v>
      </c>
      <c r="CE12" s="357"/>
      <c r="CF12" s="357"/>
      <c r="CG12" s="357"/>
      <c r="CH12" s="357"/>
      <c r="CI12" s="357"/>
      <c r="CJ12" s="357"/>
      <c r="CK12" s="357"/>
      <c r="CL12" s="357"/>
      <c r="CM12" s="357"/>
      <c r="CN12" s="357"/>
      <c r="CO12" s="357"/>
      <c r="CP12" s="357"/>
      <c r="CQ12" s="569"/>
      <c r="CR12" s="570">
        <v>241146</v>
      </c>
      <c r="CS12" s="454"/>
      <c r="CT12" s="454"/>
      <c r="CU12" s="454"/>
      <c r="CV12" s="454"/>
      <c r="CW12" s="454"/>
      <c r="CX12" s="454"/>
      <c r="CY12" s="583"/>
      <c r="CZ12" s="603">
        <v>4.3</v>
      </c>
      <c r="DA12" s="603"/>
      <c r="DB12" s="603"/>
      <c r="DC12" s="603"/>
      <c r="DD12" s="576">
        <v>17279</v>
      </c>
      <c r="DE12" s="454"/>
      <c r="DF12" s="454"/>
      <c r="DG12" s="454"/>
      <c r="DH12" s="454"/>
      <c r="DI12" s="454"/>
      <c r="DJ12" s="454"/>
      <c r="DK12" s="454"/>
      <c r="DL12" s="454"/>
      <c r="DM12" s="454"/>
      <c r="DN12" s="454"/>
      <c r="DO12" s="454"/>
      <c r="DP12" s="583"/>
      <c r="DQ12" s="576">
        <v>117556</v>
      </c>
      <c r="DR12" s="454"/>
      <c r="DS12" s="454"/>
      <c r="DT12" s="454"/>
      <c r="DU12" s="454"/>
      <c r="DV12" s="454"/>
      <c r="DW12" s="454"/>
      <c r="DX12" s="454"/>
      <c r="DY12" s="454"/>
      <c r="DZ12" s="454"/>
      <c r="EA12" s="454"/>
      <c r="EB12" s="454"/>
      <c r="EC12" s="601"/>
    </row>
    <row r="13" spans="2:143" ht="11.25" customHeight="1" x14ac:dyDescent="0.2">
      <c r="B13" s="568" t="s">
        <v>341</v>
      </c>
      <c r="C13" s="357"/>
      <c r="D13" s="357"/>
      <c r="E13" s="357"/>
      <c r="F13" s="357"/>
      <c r="G13" s="357"/>
      <c r="H13" s="357"/>
      <c r="I13" s="357"/>
      <c r="J13" s="357"/>
      <c r="K13" s="357"/>
      <c r="L13" s="357"/>
      <c r="M13" s="357"/>
      <c r="N13" s="357"/>
      <c r="O13" s="357"/>
      <c r="P13" s="357"/>
      <c r="Q13" s="569"/>
      <c r="R13" s="570" t="s">
        <v>198</v>
      </c>
      <c r="S13" s="454"/>
      <c r="T13" s="454"/>
      <c r="U13" s="454"/>
      <c r="V13" s="454"/>
      <c r="W13" s="454"/>
      <c r="X13" s="454"/>
      <c r="Y13" s="583"/>
      <c r="Z13" s="603" t="s">
        <v>198</v>
      </c>
      <c r="AA13" s="603"/>
      <c r="AB13" s="603"/>
      <c r="AC13" s="603"/>
      <c r="AD13" s="604" t="s">
        <v>198</v>
      </c>
      <c r="AE13" s="604"/>
      <c r="AF13" s="604"/>
      <c r="AG13" s="604"/>
      <c r="AH13" s="604"/>
      <c r="AI13" s="604"/>
      <c r="AJ13" s="604"/>
      <c r="AK13" s="604"/>
      <c r="AL13" s="573" t="s">
        <v>198</v>
      </c>
      <c r="AM13" s="317"/>
      <c r="AN13" s="317"/>
      <c r="AO13" s="605"/>
      <c r="AP13" s="568" t="s">
        <v>342</v>
      </c>
      <c r="AQ13" s="357"/>
      <c r="AR13" s="357"/>
      <c r="AS13" s="357"/>
      <c r="AT13" s="357"/>
      <c r="AU13" s="357"/>
      <c r="AV13" s="357"/>
      <c r="AW13" s="357"/>
      <c r="AX13" s="357"/>
      <c r="AY13" s="357"/>
      <c r="AZ13" s="357"/>
      <c r="BA13" s="357"/>
      <c r="BB13" s="357"/>
      <c r="BC13" s="357"/>
      <c r="BD13" s="357"/>
      <c r="BE13" s="357"/>
      <c r="BF13" s="569"/>
      <c r="BG13" s="570">
        <v>306567</v>
      </c>
      <c r="BH13" s="454"/>
      <c r="BI13" s="454"/>
      <c r="BJ13" s="454"/>
      <c r="BK13" s="454"/>
      <c r="BL13" s="454"/>
      <c r="BM13" s="454"/>
      <c r="BN13" s="583"/>
      <c r="BO13" s="603">
        <v>47</v>
      </c>
      <c r="BP13" s="603"/>
      <c r="BQ13" s="603"/>
      <c r="BR13" s="603"/>
      <c r="BS13" s="604" t="s">
        <v>198</v>
      </c>
      <c r="BT13" s="604"/>
      <c r="BU13" s="604"/>
      <c r="BV13" s="604"/>
      <c r="BW13" s="604"/>
      <c r="BX13" s="604"/>
      <c r="BY13" s="604"/>
      <c r="BZ13" s="604"/>
      <c r="CA13" s="604"/>
      <c r="CB13" s="626"/>
      <c r="CD13" s="568" t="s">
        <v>344</v>
      </c>
      <c r="CE13" s="357"/>
      <c r="CF13" s="357"/>
      <c r="CG13" s="357"/>
      <c r="CH13" s="357"/>
      <c r="CI13" s="357"/>
      <c r="CJ13" s="357"/>
      <c r="CK13" s="357"/>
      <c r="CL13" s="357"/>
      <c r="CM13" s="357"/>
      <c r="CN13" s="357"/>
      <c r="CO13" s="357"/>
      <c r="CP13" s="357"/>
      <c r="CQ13" s="569"/>
      <c r="CR13" s="570">
        <v>570124</v>
      </c>
      <c r="CS13" s="454"/>
      <c r="CT13" s="454"/>
      <c r="CU13" s="454"/>
      <c r="CV13" s="454"/>
      <c r="CW13" s="454"/>
      <c r="CX13" s="454"/>
      <c r="CY13" s="583"/>
      <c r="CZ13" s="603">
        <v>10.199999999999999</v>
      </c>
      <c r="DA13" s="603"/>
      <c r="DB13" s="603"/>
      <c r="DC13" s="603"/>
      <c r="DD13" s="576">
        <v>412115</v>
      </c>
      <c r="DE13" s="454"/>
      <c r="DF13" s="454"/>
      <c r="DG13" s="454"/>
      <c r="DH13" s="454"/>
      <c r="DI13" s="454"/>
      <c r="DJ13" s="454"/>
      <c r="DK13" s="454"/>
      <c r="DL13" s="454"/>
      <c r="DM13" s="454"/>
      <c r="DN13" s="454"/>
      <c r="DO13" s="454"/>
      <c r="DP13" s="583"/>
      <c r="DQ13" s="576">
        <v>226334</v>
      </c>
      <c r="DR13" s="454"/>
      <c r="DS13" s="454"/>
      <c r="DT13" s="454"/>
      <c r="DU13" s="454"/>
      <c r="DV13" s="454"/>
      <c r="DW13" s="454"/>
      <c r="DX13" s="454"/>
      <c r="DY13" s="454"/>
      <c r="DZ13" s="454"/>
      <c r="EA13" s="454"/>
      <c r="EB13" s="454"/>
      <c r="EC13" s="601"/>
    </row>
    <row r="14" spans="2:143" ht="11.25" customHeight="1" x14ac:dyDescent="0.2">
      <c r="B14" s="568" t="s">
        <v>346</v>
      </c>
      <c r="C14" s="357"/>
      <c r="D14" s="357"/>
      <c r="E14" s="357"/>
      <c r="F14" s="357"/>
      <c r="G14" s="357"/>
      <c r="H14" s="357"/>
      <c r="I14" s="357"/>
      <c r="J14" s="357"/>
      <c r="K14" s="357"/>
      <c r="L14" s="357"/>
      <c r="M14" s="357"/>
      <c r="N14" s="357"/>
      <c r="O14" s="357"/>
      <c r="P14" s="357"/>
      <c r="Q14" s="569"/>
      <c r="R14" s="570">
        <v>235</v>
      </c>
      <c r="S14" s="454"/>
      <c r="T14" s="454"/>
      <c r="U14" s="454"/>
      <c r="V14" s="454"/>
      <c r="W14" s="454"/>
      <c r="X14" s="454"/>
      <c r="Y14" s="583"/>
      <c r="Z14" s="603">
        <v>0</v>
      </c>
      <c r="AA14" s="603"/>
      <c r="AB14" s="603"/>
      <c r="AC14" s="603"/>
      <c r="AD14" s="604">
        <v>235</v>
      </c>
      <c r="AE14" s="604"/>
      <c r="AF14" s="604"/>
      <c r="AG14" s="604"/>
      <c r="AH14" s="604"/>
      <c r="AI14" s="604"/>
      <c r="AJ14" s="604"/>
      <c r="AK14" s="604"/>
      <c r="AL14" s="573">
        <v>0</v>
      </c>
      <c r="AM14" s="317"/>
      <c r="AN14" s="317"/>
      <c r="AO14" s="605"/>
      <c r="AP14" s="568" t="s">
        <v>215</v>
      </c>
      <c r="AQ14" s="357"/>
      <c r="AR14" s="357"/>
      <c r="AS14" s="357"/>
      <c r="AT14" s="357"/>
      <c r="AU14" s="357"/>
      <c r="AV14" s="357"/>
      <c r="AW14" s="357"/>
      <c r="AX14" s="357"/>
      <c r="AY14" s="357"/>
      <c r="AZ14" s="357"/>
      <c r="BA14" s="357"/>
      <c r="BB14" s="357"/>
      <c r="BC14" s="357"/>
      <c r="BD14" s="357"/>
      <c r="BE14" s="357"/>
      <c r="BF14" s="569"/>
      <c r="BG14" s="570">
        <v>31864</v>
      </c>
      <c r="BH14" s="454"/>
      <c r="BI14" s="454"/>
      <c r="BJ14" s="454"/>
      <c r="BK14" s="454"/>
      <c r="BL14" s="454"/>
      <c r="BM14" s="454"/>
      <c r="BN14" s="583"/>
      <c r="BO14" s="603">
        <v>4.9000000000000004</v>
      </c>
      <c r="BP14" s="603"/>
      <c r="BQ14" s="603"/>
      <c r="BR14" s="603"/>
      <c r="BS14" s="604" t="s">
        <v>198</v>
      </c>
      <c r="BT14" s="604"/>
      <c r="BU14" s="604"/>
      <c r="BV14" s="604"/>
      <c r="BW14" s="604"/>
      <c r="BX14" s="604"/>
      <c r="BY14" s="604"/>
      <c r="BZ14" s="604"/>
      <c r="CA14" s="604"/>
      <c r="CB14" s="626"/>
      <c r="CD14" s="568" t="s">
        <v>69</v>
      </c>
      <c r="CE14" s="357"/>
      <c r="CF14" s="357"/>
      <c r="CG14" s="357"/>
      <c r="CH14" s="357"/>
      <c r="CI14" s="357"/>
      <c r="CJ14" s="357"/>
      <c r="CK14" s="357"/>
      <c r="CL14" s="357"/>
      <c r="CM14" s="357"/>
      <c r="CN14" s="357"/>
      <c r="CO14" s="357"/>
      <c r="CP14" s="357"/>
      <c r="CQ14" s="569"/>
      <c r="CR14" s="570">
        <v>196890</v>
      </c>
      <c r="CS14" s="454"/>
      <c r="CT14" s="454"/>
      <c r="CU14" s="454"/>
      <c r="CV14" s="454"/>
      <c r="CW14" s="454"/>
      <c r="CX14" s="454"/>
      <c r="CY14" s="583"/>
      <c r="CZ14" s="603">
        <v>3.5</v>
      </c>
      <c r="DA14" s="603"/>
      <c r="DB14" s="603"/>
      <c r="DC14" s="603"/>
      <c r="DD14" s="576">
        <v>1337</v>
      </c>
      <c r="DE14" s="454"/>
      <c r="DF14" s="454"/>
      <c r="DG14" s="454"/>
      <c r="DH14" s="454"/>
      <c r="DI14" s="454"/>
      <c r="DJ14" s="454"/>
      <c r="DK14" s="454"/>
      <c r="DL14" s="454"/>
      <c r="DM14" s="454"/>
      <c r="DN14" s="454"/>
      <c r="DO14" s="454"/>
      <c r="DP14" s="583"/>
      <c r="DQ14" s="576">
        <v>185892</v>
      </c>
      <c r="DR14" s="454"/>
      <c r="DS14" s="454"/>
      <c r="DT14" s="454"/>
      <c r="DU14" s="454"/>
      <c r="DV14" s="454"/>
      <c r="DW14" s="454"/>
      <c r="DX14" s="454"/>
      <c r="DY14" s="454"/>
      <c r="DZ14" s="454"/>
      <c r="EA14" s="454"/>
      <c r="EB14" s="454"/>
      <c r="EC14" s="601"/>
    </row>
    <row r="15" spans="2:143" ht="11.25" customHeight="1" x14ac:dyDescent="0.2">
      <c r="B15" s="568" t="s">
        <v>315</v>
      </c>
      <c r="C15" s="357"/>
      <c r="D15" s="357"/>
      <c r="E15" s="357"/>
      <c r="F15" s="357"/>
      <c r="G15" s="357"/>
      <c r="H15" s="357"/>
      <c r="I15" s="357"/>
      <c r="J15" s="357"/>
      <c r="K15" s="357"/>
      <c r="L15" s="357"/>
      <c r="M15" s="357"/>
      <c r="N15" s="357"/>
      <c r="O15" s="357"/>
      <c r="P15" s="357"/>
      <c r="Q15" s="569"/>
      <c r="R15" s="570" t="s">
        <v>198</v>
      </c>
      <c r="S15" s="454"/>
      <c r="T15" s="454"/>
      <c r="U15" s="454"/>
      <c r="V15" s="454"/>
      <c r="W15" s="454"/>
      <c r="X15" s="454"/>
      <c r="Y15" s="583"/>
      <c r="Z15" s="603" t="s">
        <v>198</v>
      </c>
      <c r="AA15" s="603"/>
      <c r="AB15" s="603"/>
      <c r="AC15" s="603"/>
      <c r="AD15" s="604" t="s">
        <v>198</v>
      </c>
      <c r="AE15" s="604"/>
      <c r="AF15" s="604"/>
      <c r="AG15" s="604"/>
      <c r="AH15" s="604"/>
      <c r="AI15" s="604"/>
      <c r="AJ15" s="604"/>
      <c r="AK15" s="604"/>
      <c r="AL15" s="573" t="s">
        <v>198</v>
      </c>
      <c r="AM15" s="317"/>
      <c r="AN15" s="317"/>
      <c r="AO15" s="605"/>
      <c r="AP15" s="568" t="s">
        <v>348</v>
      </c>
      <c r="AQ15" s="357"/>
      <c r="AR15" s="357"/>
      <c r="AS15" s="357"/>
      <c r="AT15" s="357"/>
      <c r="AU15" s="357"/>
      <c r="AV15" s="357"/>
      <c r="AW15" s="357"/>
      <c r="AX15" s="357"/>
      <c r="AY15" s="357"/>
      <c r="AZ15" s="357"/>
      <c r="BA15" s="357"/>
      <c r="BB15" s="357"/>
      <c r="BC15" s="357"/>
      <c r="BD15" s="357"/>
      <c r="BE15" s="357"/>
      <c r="BF15" s="569"/>
      <c r="BG15" s="570">
        <v>50111</v>
      </c>
      <c r="BH15" s="454"/>
      <c r="BI15" s="454"/>
      <c r="BJ15" s="454"/>
      <c r="BK15" s="454"/>
      <c r="BL15" s="454"/>
      <c r="BM15" s="454"/>
      <c r="BN15" s="583"/>
      <c r="BO15" s="603">
        <v>7.7</v>
      </c>
      <c r="BP15" s="603"/>
      <c r="BQ15" s="603"/>
      <c r="BR15" s="603"/>
      <c r="BS15" s="604" t="s">
        <v>198</v>
      </c>
      <c r="BT15" s="604"/>
      <c r="BU15" s="604"/>
      <c r="BV15" s="604"/>
      <c r="BW15" s="604"/>
      <c r="BX15" s="604"/>
      <c r="BY15" s="604"/>
      <c r="BZ15" s="604"/>
      <c r="CA15" s="604"/>
      <c r="CB15" s="626"/>
      <c r="CD15" s="568" t="s">
        <v>349</v>
      </c>
      <c r="CE15" s="357"/>
      <c r="CF15" s="357"/>
      <c r="CG15" s="357"/>
      <c r="CH15" s="357"/>
      <c r="CI15" s="357"/>
      <c r="CJ15" s="357"/>
      <c r="CK15" s="357"/>
      <c r="CL15" s="357"/>
      <c r="CM15" s="357"/>
      <c r="CN15" s="357"/>
      <c r="CO15" s="357"/>
      <c r="CP15" s="357"/>
      <c r="CQ15" s="569"/>
      <c r="CR15" s="570">
        <v>462263</v>
      </c>
      <c r="CS15" s="454"/>
      <c r="CT15" s="454"/>
      <c r="CU15" s="454"/>
      <c r="CV15" s="454"/>
      <c r="CW15" s="454"/>
      <c r="CX15" s="454"/>
      <c r="CY15" s="583"/>
      <c r="CZ15" s="603">
        <v>8.3000000000000007</v>
      </c>
      <c r="DA15" s="603"/>
      <c r="DB15" s="603"/>
      <c r="DC15" s="603"/>
      <c r="DD15" s="576">
        <v>34200</v>
      </c>
      <c r="DE15" s="454"/>
      <c r="DF15" s="454"/>
      <c r="DG15" s="454"/>
      <c r="DH15" s="454"/>
      <c r="DI15" s="454"/>
      <c r="DJ15" s="454"/>
      <c r="DK15" s="454"/>
      <c r="DL15" s="454"/>
      <c r="DM15" s="454"/>
      <c r="DN15" s="454"/>
      <c r="DO15" s="454"/>
      <c r="DP15" s="583"/>
      <c r="DQ15" s="576">
        <v>321397</v>
      </c>
      <c r="DR15" s="454"/>
      <c r="DS15" s="454"/>
      <c r="DT15" s="454"/>
      <c r="DU15" s="454"/>
      <c r="DV15" s="454"/>
      <c r="DW15" s="454"/>
      <c r="DX15" s="454"/>
      <c r="DY15" s="454"/>
      <c r="DZ15" s="454"/>
      <c r="EA15" s="454"/>
      <c r="EB15" s="454"/>
      <c r="EC15" s="601"/>
    </row>
    <row r="16" spans="2:143" ht="11.25" customHeight="1" x14ac:dyDescent="0.2">
      <c r="B16" s="568" t="s">
        <v>350</v>
      </c>
      <c r="C16" s="357"/>
      <c r="D16" s="357"/>
      <c r="E16" s="357"/>
      <c r="F16" s="357"/>
      <c r="G16" s="357"/>
      <c r="H16" s="357"/>
      <c r="I16" s="357"/>
      <c r="J16" s="357"/>
      <c r="K16" s="357"/>
      <c r="L16" s="357"/>
      <c r="M16" s="357"/>
      <c r="N16" s="357"/>
      <c r="O16" s="357"/>
      <c r="P16" s="357"/>
      <c r="Q16" s="569"/>
      <c r="R16" s="570">
        <v>3337</v>
      </c>
      <c r="S16" s="454"/>
      <c r="T16" s="454"/>
      <c r="U16" s="454"/>
      <c r="V16" s="454"/>
      <c r="W16" s="454"/>
      <c r="X16" s="454"/>
      <c r="Y16" s="583"/>
      <c r="Z16" s="603">
        <v>0.1</v>
      </c>
      <c r="AA16" s="603"/>
      <c r="AB16" s="603"/>
      <c r="AC16" s="603"/>
      <c r="AD16" s="604">
        <v>3337</v>
      </c>
      <c r="AE16" s="604"/>
      <c r="AF16" s="604"/>
      <c r="AG16" s="604"/>
      <c r="AH16" s="604"/>
      <c r="AI16" s="604"/>
      <c r="AJ16" s="604"/>
      <c r="AK16" s="604"/>
      <c r="AL16" s="573">
        <v>0.1</v>
      </c>
      <c r="AM16" s="317"/>
      <c r="AN16" s="317"/>
      <c r="AO16" s="605"/>
      <c r="AP16" s="568" t="s">
        <v>351</v>
      </c>
      <c r="AQ16" s="357"/>
      <c r="AR16" s="357"/>
      <c r="AS16" s="357"/>
      <c r="AT16" s="357"/>
      <c r="AU16" s="357"/>
      <c r="AV16" s="357"/>
      <c r="AW16" s="357"/>
      <c r="AX16" s="357"/>
      <c r="AY16" s="357"/>
      <c r="AZ16" s="357"/>
      <c r="BA16" s="357"/>
      <c r="BB16" s="357"/>
      <c r="BC16" s="357"/>
      <c r="BD16" s="357"/>
      <c r="BE16" s="357"/>
      <c r="BF16" s="569"/>
      <c r="BG16" s="570" t="s">
        <v>198</v>
      </c>
      <c r="BH16" s="454"/>
      <c r="BI16" s="454"/>
      <c r="BJ16" s="454"/>
      <c r="BK16" s="454"/>
      <c r="BL16" s="454"/>
      <c r="BM16" s="454"/>
      <c r="BN16" s="583"/>
      <c r="BO16" s="603" t="s">
        <v>198</v>
      </c>
      <c r="BP16" s="603"/>
      <c r="BQ16" s="603"/>
      <c r="BR16" s="603"/>
      <c r="BS16" s="604" t="s">
        <v>198</v>
      </c>
      <c r="BT16" s="604"/>
      <c r="BU16" s="604"/>
      <c r="BV16" s="604"/>
      <c r="BW16" s="604"/>
      <c r="BX16" s="604"/>
      <c r="BY16" s="604"/>
      <c r="BZ16" s="604"/>
      <c r="CA16" s="604"/>
      <c r="CB16" s="626"/>
      <c r="CD16" s="568" t="s">
        <v>352</v>
      </c>
      <c r="CE16" s="357"/>
      <c r="CF16" s="357"/>
      <c r="CG16" s="357"/>
      <c r="CH16" s="357"/>
      <c r="CI16" s="357"/>
      <c r="CJ16" s="357"/>
      <c r="CK16" s="357"/>
      <c r="CL16" s="357"/>
      <c r="CM16" s="357"/>
      <c r="CN16" s="357"/>
      <c r="CO16" s="357"/>
      <c r="CP16" s="357"/>
      <c r="CQ16" s="569"/>
      <c r="CR16" s="570">
        <v>137170</v>
      </c>
      <c r="CS16" s="454"/>
      <c r="CT16" s="454"/>
      <c r="CU16" s="454"/>
      <c r="CV16" s="454"/>
      <c r="CW16" s="454"/>
      <c r="CX16" s="454"/>
      <c r="CY16" s="583"/>
      <c r="CZ16" s="603">
        <v>2.4</v>
      </c>
      <c r="DA16" s="603"/>
      <c r="DB16" s="603"/>
      <c r="DC16" s="603"/>
      <c r="DD16" s="576" t="s">
        <v>198</v>
      </c>
      <c r="DE16" s="454"/>
      <c r="DF16" s="454"/>
      <c r="DG16" s="454"/>
      <c r="DH16" s="454"/>
      <c r="DI16" s="454"/>
      <c r="DJ16" s="454"/>
      <c r="DK16" s="454"/>
      <c r="DL16" s="454"/>
      <c r="DM16" s="454"/>
      <c r="DN16" s="454"/>
      <c r="DO16" s="454"/>
      <c r="DP16" s="583"/>
      <c r="DQ16" s="576">
        <v>30567</v>
      </c>
      <c r="DR16" s="454"/>
      <c r="DS16" s="454"/>
      <c r="DT16" s="454"/>
      <c r="DU16" s="454"/>
      <c r="DV16" s="454"/>
      <c r="DW16" s="454"/>
      <c r="DX16" s="454"/>
      <c r="DY16" s="454"/>
      <c r="DZ16" s="454"/>
      <c r="EA16" s="454"/>
      <c r="EB16" s="454"/>
      <c r="EC16" s="601"/>
    </row>
    <row r="17" spans="2:133" ht="11.25" customHeight="1" x14ac:dyDescent="0.2">
      <c r="B17" s="568" t="s">
        <v>353</v>
      </c>
      <c r="C17" s="357"/>
      <c r="D17" s="357"/>
      <c r="E17" s="357"/>
      <c r="F17" s="357"/>
      <c r="G17" s="357"/>
      <c r="H17" s="357"/>
      <c r="I17" s="357"/>
      <c r="J17" s="357"/>
      <c r="K17" s="357"/>
      <c r="L17" s="357"/>
      <c r="M17" s="357"/>
      <c r="N17" s="357"/>
      <c r="O17" s="357"/>
      <c r="P17" s="357"/>
      <c r="Q17" s="569"/>
      <c r="R17" s="570">
        <v>8073</v>
      </c>
      <c r="S17" s="454"/>
      <c r="T17" s="454"/>
      <c r="U17" s="454"/>
      <c r="V17" s="454"/>
      <c r="W17" s="454"/>
      <c r="X17" s="454"/>
      <c r="Y17" s="583"/>
      <c r="Z17" s="603">
        <v>0.1</v>
      </c>
      <c r="AA17" s="603"/>
      <c r="AB17" s="603"/>
      <c r="AC17" s="603"/>
      <c r="AD17" s="604">
        <v>8073</v>
      </c>
      <c r="AE17" s="604"/>
      <c r="AF17" s="604"/>
      <c r="AG17" s="604"/>
      <c r="AH17" s="604"/>
      <c r="AI17" s="604"/>
      <c r="AJ17" s="604"/>
      <c r="AK17" s="604"/>
      <c r="AL17" s="573">
        <v>0.3</v>
      </c>
      <c r="AM17" s="317"/>
      <c r="AN17" s="317"/>
      <c r="AO17" s="605"/>
      <c r="AP17" s="568" t="s">
        <v>354</v>
      </c>
      <c r="AQ17" s="357"/>
      <c r="AR17" s="357"/>
      <c r="AS17" s="357"/>
      <c r="AT17" s="357"/>
      <c r="AU17" s="357"/>
      <c r="AV17" s="357"/>
      <c r="AW17" s="357"/>
      <c r="AX17" s="357"/>
      <c r="AY17" s="357"/>
      <c r="AZ17" s="357"/>
      <c r="BA17" s="357"/>
      <c r="BB17" s="357"/>
      <c r="BC17" s="357"/>
      <c r="BD17" s="357"/>
      <c r="BE17" s="357"/>
      <c r="BF17" s="569"/>
      <c r="BG17" s="570" t="s">
        <v>198</v>
      </c>
      <c r="BH17" s="454"/>
      <c r="BI17" s="454"/>
      <c r="BJ17" s="454"/>
      <c r="BK17" s="454"/>
      <c r="BL17" s="454"/>
      <c r="BM17" s="454"/>
      <c r="BN17" s="583"/>
      <c r="BO17" s="603" t="s">
        <v>198</v>
      </c>
      <c r="BP17" s="603"/>
      <c r="BQ17" s="603"/>
      <c r="BR17" s="603"/>
      <c r="BS17" s="604" t="s">
        <v>198</v>
      </c>
      <c r="BT17" s="604"/>
      <c r="BU17" s="604"/>
      <c r="BV17" s="604"/>
      <c r="BW17" s="604"/>
      <c r="BX17" s="604"/>
      <c r="BY17" s="604"/>
      <c r="BZ17" s="604"/>
      <c r="CA17" s="604"/>
      <c r="CB17" s="626"/>
      <c r="CD17" s="568" t="s">
        <v>356</v>
      </c>
      <c r="CE17" s="357"/>
      <c r="CF17" s="357"/>
      <c r="CG17" s="357"/>
      <c r="CH17" s="357"/>
      <c r="CI17" s="357"/>
      <c r="CJ17" s="357"/>
      <c r="CK17" s="357"/>
      <c r="CL17" s="357"/>
      <c r="CM17" s="357"/>
      <c r="CN17" s="357"/>
      <c r="CO17" s="357"/>
      <c r="CP17" s="357"/>
      <c r="CQ17" s="569"/>
      <c r="CR17" s="570">
        <v>481514</v>
      </c>
      <c r="CS17" s="454"/>
      <c r="CT17" s="454"/>
      <c r="CU17" s="454"/>
      <c r="CV17" s="454"/>
      <c r="CW17" s="454"/>
      <c r="CX17" s="454"/>
      <c r="CY17" s="583"/>
      <c r="CZ17" s="603">
        <v>8.6</v>
      </c>
      <c r="DA17" s="603"/>
      <c r="DB17" s="603"/>
      <c r="DC17" s="603"/>
      <c r="DD17" s="576" t="s">
        <v>198</v>
      </c>
      <c r="DE17" s="454"/>
      <c r="DF17" s="454"/>
      <c r="DG17" s="454"/>
      <c r="DH17" s="454"/>
      <c r="DI17" s="454"/>
      <c r="DJ17" s="454"/>
      <c r="DK17" s="454"/>
      <c r="DL17" s="454"/>
      <c r="DM17" s="454"/>
      <c r="DN17" s="454"/>
      <c r="DO17" s="454"/>
      <c r="DP17" s="583"/>
      <c r="DQ17" s="576">
        <v>462808</v>
      </c>
      <c r="DR17" s="454"/>
      <c r="DS17" s="454"/>
      <c r="DT17" s="454"/>
      <c r="DU17" s="454"/>
      <c r="DV17" s="454"/>
      <c r="DW17" s="454"/>
      <c r="DX17" s="454"/>
      <c r="DY17" s="454"/>
      <c r="DZ17" s="454"/>
      <c r="EA17" s="454"/>
      <c r="EB17" s="454"/>
      <c r="EC17" s="601"/>
    </row>
    <row r="18" spans="2:133" ht="11.25" customHeight="1" x14ac:dyDescent="0.2">
      <c r="B18" s="568" t="s">
        <v>357</v>
      </c>
      <c r="C18" s="357"/>
      <c r="D18" s="357"/>
      <c r="E18" s="357"/>
      <c r="F18" s="357"/>
      <c r="G18" s="357"/>
      <c r="H18" s="357"/>
      <c r="I18" s="357"/>
      <c r="J18" s="357"/>
      <c r="K18" s="357"/>
      <c r="L18" s="357"/>
      <c r="M18" s="357"/>
      <c r="N18" s="357"/>
      <c r="O18" s="357"/>
      <c r="P18" s="357"/>
      <c r="Q18" s="569"/>
      <c r="R18" s="570">
        <v>6813</v>
      </c>
      <c r="S18" s="454"/>
      <c r="T18" s="454"/>
      <c r="U18" s="454"/>
      <c r="V18" s="454"/>
      <c r="W18" s="454"/>
      <c r="X18" s="454"/>
      <c r="Y18" s="583"/>
      <c r="Z18" s="603">
        <v>0.1</v>
      </c>
      <c r="AA18" s="603"/>
      <c r="AB18" s="603"/>
      <c r="AC18" s="603"/>
      <c r="AD18" s="604">
        <v>6813</v>
      </c>
      <c r="AE18" s="604"/>
      <c r="AF18" s="604"/>
      <c r="AG18" s="604"/>
      <c r="AH18" s="604"/>
      <c r="AI18" s="604"/>
      <c r="AJ18" s="604"/>
      <c r="AK18" s="604"/>
      <c r="AL18" s="573">
        <v>0.2</v>
      </c>
      <c r="AM18" s="317"/>
      <c r="AN18" s="317"/>
      <c r="AO18" s="605"/>
      <c r="AP18" s="568" t="s">
        <v>103</v>
      </c>
      <c r="AQ18" s="357"/>
      <c r="AR18" s="357"/>
      <c r="AS18" s="357"/>
      <c r="AT18" s="357"/>
      <c r="AU18" s="357"/>
      <c r="AV18" s="357"/>
      <c r="AW18" s="357"/>
      <c r="AX18" s="357"/>
      <c r="AY18" s="357"/>
      <c r="AZ18" s="357"/>
      <c r="BA18" s="357"/>
      <c r="BB18" s="357"/>
      <c r="BC18" s="357"/>
      <c r="BD18" s="357"/>
      <c r="BE18" s="357"/>
      <c r="BF18" s="569"/>
      <c r="BG18" s="570" t="s">
        <v>198</v>
      </c>
      <c r="BH18" s="454"/>
      <c r="BI18" s="454"/>
      <c r="BJ18" s="454"/>
      <c r="BK18" s="454"/>
      <c r="BL18" s="454"/>
      <c r="BM18" s="454"/>
      <c r="BN18" s="583"/>
      <c r="BO18" s="603" t="s">
        <v>198</v>
      </c>
      <c r="BP18" s="603"/>
      <c r="BQ18" s="603"/>
      <c r="BR18" s="603"/>
      <c r="BS18" s="604" t="s">
        <v>198</v>
      </c>
      <c r="BT18" s="604"/>
      <c r="BU18" s="604"/>
      <c r="BV18" s="604"/>
      <c r="BW18" s="604"/>
      <c r="BX18" s="604"/>
      <c r="BY18" s="604"/>
      <c r="BZ18" s="604"/>
      <c r="CA18" s="604"/>
      <c r="CB18" s="626"/>
      <c r="CD18" s="568" t="s">
        <v>358</v>
      </c>
      <c r="CE18" s="357"/>
      <c r="CF18" s="357"/>
      <c r="CG18" s="357"/>
      <c r="CH18" s="357"/>
      <c r="CI18" s="357"/>
      <c r="CJ18" s="357"/>
      <c r="CK18" s="357"/>
      <c r="CL18" s="357"/>
      <c r="CM18" s="357"/>
      <c r="CN18" s="357"/>
      <c r="CO18" s="357"/>
      <c r="CP18" s="357"/>
      <c r="CQ18" s="569"/>
      <c r="CR18" s="570" t="s">
        <v>198</v>
      </c>
      <c r="CS18" s="454"/>
      <c r="CT18" s="454"/>
      <c r="CU18" s="454"/>
      <c r="CV18" s="454"/>
      <c r="CW18" s="454"/>
      <c r="CX18" s="454"/>
      <c r="CY18" s="583"/>
      <c r="CZ18" s="603" t="s">
        <v>198</v>
      </c>
      <c r="DA18" s="603"/>
      <c r="DB18" s="603"/>
      <c r="DC18" s="603"/>
      <c r="DD18" s="576" t="s">
        <v>198</v>
      </c>
      <c r="DE18" s="454"/>
      <c r="DF18" s="454"/>
      <c r="DG18" s="454"/>
      <c r="DH18" s="454"/>
      <c r="DI18" s="454"/>
      <c r="DJ18" s="454"/>
      <c r="DK18" s="454"/>
      <c r="DL18" s="454"/>
      <c r="DM18" s="454"/>
      <c r="DN18" s="454"/>
      <c r="DO18" s="454"/>
      <c r="DP18" s="583"/>
      <c r="DQ18" s="576" t="s">
        <v>198</v>
      </c>
      <c r="DR18" s="454"/>
      <c r="DS18" s="454"/>
      <c r="DT18" s="454"/>
      <c r="DU18" s="454"/>
      <c r="DV18" s="454"/>
      <c r="DW18" s="454"/>
      <c r="DX18" s="454"/>
      <c r="DY18" s="454"/>
      <c r="DZ18" s="454"/>
      <c r="EA18" s="454"/>
      <c r="EB18" s="454"/>
      <c r="EC18" s="601"/>
    </row>
    <row r="19" spans="2:133" ht="11.25" customHeight="1" x14ac:dyDescent="0.2">
      <c r="B19" s="568" t="s">
        <v>359</v>
      </c>
      <c r="C19" s="357"/>
      <c r="D19" s="357"/>
      <c r="E19" s="357"/>
      <c r="F19" s="357"/>
      <c r="G19" s="357"/>
      <c r="H19" s="357"/>
      <c r="I19" s="357"/>
      <c r="J19" s="357"/>
      <c r="K19" s="357"/>
      <c r="L19" s="357"/>
      <c r="M19" s="357"/>
      <c r="N19" s="357"/>
      <c r="O19" s="357"/>
      <c r="P19" s="357"/>
      <c r="Q19" s="569"/>
      <c r="R19" s="570">
        <v>5032</v>
      </c>
      <c r="S19" s="454"/>
      <c r="T19" s="454"/>
      <c r="U19" s="454"/>
      <c r="V19" s="454"/>
      <c r="W19" s="454"/>
      <c r="X19" s="454"/>
      <c r="Y19" s="583"/>
      <c r="Z19" s="603">
        <v>0.1</v>
      </c>
      <c r="AA19" s="603"/>
      <c r="AB19" s="603"/>
      <c r="AC19" s="603"/>
      <c r="AD19" s="604">
        <v>5032</v>
      </c>
      <c r="AE19" s="604"/>
      <c r="AF19" s="604"/>
      <c r="AG19" s="604"/>
      <c r="AH19" s="604"/>
      <c r="AI19" s="604"/>
      <c r="AJ19" s="604"/>
      <c r="AK19" s="604"/>
      <c r="AL19" s="573">
        <v>0.2</v>
      </c>
      <c r="AM19" s="317"/>
      <c r="AN19" s="317"/>
      <c r="AO19" s="605"/>
      <c r="AP19" s="568" t="s">
        <v>248</v>
      </c>
      <c r="AQ19" s="357"/>
      <c r="AR19" s="357"/>
      <c r="AS19" s="357"/>
      <c r="AT19" s="357"/>
      <c r="AU19" s="357"/>
      <c r="AV19" s="357"/>
      <c r="AW19" s="357"/>
      <c r="AX19" s="357"/>
      <c r="AY19" s="357"/>
      <c r="AZ19" s="357"/>
      <c r="BA19" s="357"/>
      <c r="BB19" s="357"/>
      <c r="BC19" s="357"/>
      <c r="BD19" s="357"/>
      <c r="BE19" s="357"/>
      <c r="BF19" s="569"/>
      <c r="BG19" s="570" t="s">
        <v>198</v>
      </c>
      <c r="BH19" s="454"/>
      <c r="BI19" s="454"/>
      <c r="BJ19" s="454"/>
      <c r="BK19" s="454"/>
      <c r="BL19" s="454"/>
      <c r="BM19" s="454"/>
      <c r="BN19" s="583"/>
      <c r="BO19" s="603" t="s">
        <v>198</v>
      </c>
      <c r="BP19" s="603"/>
      <c r="BQ19" s="603"/>
      <c r="BR19" s="603"/>
      <c r="BS19" s="604" t="s">
        <v>198</v>
      </c>
      <c r="BT19" s="604"/>
      <c r="BU19" s="604"/>
      <c r="BV19" s="604"/>
      <c r="BW19" s="604"/>
      <c r="BX19" s="604"/>
      <c r="BY19" s="604"/>
      <c r="BZ19" s="604"/>
      <c r="CA19" s="604"/>
      <c r="CB19" s="626"/>
      <c r="CD19" s="568" t="s">
        <v>361</v>
      </c>
      <c r="CE19" s="357"/>
      <c r="CF19" s="357"/>
      <c r="CG19" s="357"/>
      <c r="CH19" s="357"/>
      <c r="CI19" s="357"/>
      <c r="CJ19" s="357"/>
      <c r="CK19" s="357"/>
      <c r="CL19" s="357"/>
      <c r="CM19" s="357"/>
      <c r="CN19" s="357"/>
      <c r="CO19" s="357"/>
      <c r="CP19" s="357"/>
      <c r="CQ19" s="569"/>
      <c r="CR19" s="570" t="s">
        <v>198</v>
      </c>
      <c r="CS19" s="454"/>
      <c r="CT19" s="454"/>
      <c r="CU19" s="454"/>
      <c r="CV19" s="454"/>
      <c r="CW19" s="454"/>
      <c r="CX19" s="454"/>
      <c r="CY19" s="583"/>
      <c r="CZ19" s="603" t="s">
        <v>198</v>
      </c>
      <c r="DA19" s="603"/>
      <c r="DB19" s="603"/>
      <c r="DC19" s="603"/>
      <c r="DD19" s="576" t="s">
        <v>198</v>
      </c>
      <c r="DE19" s="454"/>
      <c r="DF19" s="454"/>
      <c r="DG19" s="454"/>
      <c r="DH19" s="454"/>
      <c r="DI19" s="454"/>
      <c r="DJ19" s="454"/>
      <c r="DK19" s="454"/>
      <c r="DL19" s="454"/>
      <c r="DM19" s="454"/>
      <c r="DN19" s="454"/>
      <c r="DO19" s="454"/>
      <c r="DP19" s="583"/>
      <c r="DQ19" s="576" t="s">
        <v>198</v>
      </c>
      <c r="DR19" s="454"/>
      <c r="DS19" s="454"/>
      <c r="DT19" s="454"/>
      <c r="DU19" s="454"/>
      <c r="DV19" s="454"/>
      <c r="DW19" s="454"/>
      <c r="DX19" s="454"/>
      <c r="DY19" s="454"/>
      <c r="DZ19" s="454"/>
      <c r="EA19" s="454"/>
      <c r="EB19" s="454"/>
      <c r="EC19" s="601"/>
    </row>
    <row r="20" spans="2:133" ht="11.25" customHeight="1" x14ac:dyDescent="0.2">
      <c r="B20" s="620" t="s">
        <v>362</v>
      </c>
      <c r="C20" s="621"/>
      <c r="D20" s="621"/>
      <c r="E20" s="621"/>
      <c r="F20" s="621"/>
      <c r="G20" s="621"/>
      <c r="H20" s="621"/>
      <c r="I20" s="621"/>
      <c r="J20" s="621"/>
      <c r="K20" s="621"/>
      <c r="L20" s="621"/>
      <c r="M20" s="621"/>
      <c r="N20" s="621"/>
      <c r="O20" s="621"/>
      <c r="P20" s="621"/>
      <c r="Q20" s="622"/>
      <c r="R20" s="570">
        <v>1781</v>
      </c>
      <c r="S20" s="454"/>
      <c r="T20" s="454"/>
      <c r="U20" s="454"/>
      <c r="V20" s="454"/>
      <c r="W20" s="454"/>
      <c r="X20" s="454"/>
      <c r="Y20" s="583"/>
      <c r="Z20" s="603">
        <v>0</v>
      </c>
      <c r="AA20" s="603"/>
      <c r="AB20" s="603"/>
      <c r="AC20" s="603"/>
      <c r="AD20" s="604">
        <v>1781</v>
      </c>
      <c r="AE20" s="604"/>
      <c r="AF20" s="604"/>
      <c r="AG20" s="604"/>
      <c r="AH20" s="604"/>
      <c r="AI20" s="604"/>
      <c r="AJ20" s="604"/>
      <c r="AK20" s="604"/>
      <c r="AL20" s="573">
        <v>0.1</v>
      </c>
      <c r="AM20" s="317"/>
      <c r="AN20" s="317"/>
      <c r="AO20" s="605"/>
      <c r="AP20" s="568" t="s">
        <v>363</v>
      </c>
      <c r="AQ20" s="357"/>
      <c r="AR20" s="357"/>
      <c r="AS20" s="357"/>
      <c r="AT20" s="357"/>
      <c r="AU20" s="357"/>
      <c r="AV20" s="357"/>
      <c r="AW20" s="357"/>
      <c r="AX20" s="357"/>
      <c r="AY20" s="357"/>
      <c r="AZ20" s="357"/>
      <c r="BA20" s="357"/>
      <c r="BB20" s="357"/>
      <c r="BC20" s="357"/>
      <c r="BD20" s="357"/>
      <c r="BE20" s="357"/>
      <c r="BF20" s="569"/>
      <c r="BG20" s="570" t="s">
        <v>198</v>
      </c>
      <c r="BH20" s="454"/>
      <c r="BI20" s="454"/>
      <c r="BJ20" s="454"/>
      <c r="BK20" s="454"/>
      <c r="BL20" s="454"/>
      <c r="BM20" s="454"/>
      <c r="BN20" s="583"/>
      <c r="BO20" s="603" t="s">
        <v>198</v>
      </c>
      <c r="BP20" s="603"/>
      <c r="BQ20" s="603"/>
      <c r="BR20" s="603"/>
      <c r="BS20" s="604" t="s">
        <v>198</v>
      </c>
      <c r="BT20" s="604"/>
      <c r="BU20" s="604"/>
      <c r="BV20" s="604"/>
      <c r="BW20" s="604"/>
      <c r="BX20" s="604"/>
      <c r="BY20" s="604"/>
      <c r="BZ20" s="604"/>
      <c r="CA20" s="604"/>
      <c r="CB20" s="626"/>
      <c r="CD20" s="568" t="s">
        <v>191</v>
      </c>
      <c r="CE20" s="357"/>
      <c r="CF20" s="357"/>
      <c r="CG20" s="357"/>
      <c r="CH20" s="357"/>
      <c r="CI20" s="357"/>
      <c r="CJ20" s="357"/>
      <c r="CK20" s="357"/>
      <c r="CL20" s="357"/>
      <c r="CM20" s="357"/>
      <c r="CN20" s="357"/>
      <c r="CO20" s="357"/>
      <c r="CP20" s="357"/>
      <c r="CQ20" s="569"/>
      <c r="CR20" s="570">
        <v>5602206</v>
      </c>
      <c r="CS20" s="454"/>
      <c r="CT20" s="454"/>
      <c r="CU20" s="454"/>
      <c r="CV20" s="454"/>
      <c r="CW20" s="454"/>
      <c r="CX20" s="454"/>
      <c r="CY20" s="583"/>
      <c r="CZ20" s="603">
        <v>100</v>
      </c>
      <c r="DA20" s="603"/>
      <c r="DB20" s="603"/>
      <c r="DC20" s="603"/>
      <c r="DD20" s="576">
        <v>581758</v>
      </c>
      <c r="DE20" s="454"/>
      <c r="DF20" s="454"/>
      <c r="DG20" s="454"/>
      <c r="DH20" s="454"/>
      <c r="DI20" s="454"/>
      <c r="DJ20" s="454"/>
      <c r="DK20" s="454"/>
      <c r="DL20" s="454"/>
      <c r="DM20" s="454"/>
      <c r="DN20" s="454"/>
      <c r="DO20" s="454"/>
      <c r="DP20" s="583"/>
      <c r="DQ20" s="576">
        <v>3335022</v>
      </c>
      <c r="DR20" s="454"/>
      <c r="DS20" s="454"/>
      <c r="DT20" s="454"/>
      <c r="DU20" s="454"/>
      <c r="DV20" s="454"/>
      <c r="DW20" s="454"/>
      <c r="DX20" s="454"/>
      <c r="DY20" s="454"/>
      <c r="DZ20" s="454"/>
      <c r="EA20" s="454"/>
      <c r="EB20" s="454"/>
      <c r="EC20" s="601"/>
    </row>
    <row r="21" spans="2:133" ht="11.25" customHeight="1" x14ac:dyDescent="0.2">
      <c r="B21" s="568" t="s">
        <v>337</v>
      </c>
      <c r="C21" s="357"/>
      <c r="D21" s="357"/>
      <c r="E21" s="357"/>
      <c r="F21" s="357"/>
      <c r="G21" s="357"/>
      <c r="H21" s="357"/>
      <c r="I21" s="357"/>
      <c r="J21" s="357"/>
      <c r="K21" s="357"/>
      <c r="L21" s="357"/>
      <c r="M21" s="357"/>
      <c r="N21" s="357"/>
      <c r="O21" s="357"/>
      <c r="P21" s="357"/>
      <c r="Q21" s="569"/>
      <c r="R21" s="570">
        <v>2045312</v>
      </c>
      <c r="S21" s="454"/>
      <c r="T21" s="454"/>
      <c r="U21" s="454"/>
      <c r="V21" s="454"/>
      <c r="W21" s="454"/>
      <c r="X21" s="454"/>
      <c r="Y21" s="583"/>
      <c r="Z21" s="603">
        <v>36</v>
      </c>
      <c r="AA21" s="603"/>
      <c r="AB21" s="603"/>
      <c r="AC21" s="603"/>
      <c r="AD21" s="604">
        <v>1887197</v>
      </c>
      <c r="AE21" s="604"/>
      <c r="AF21" s="604"/>
      <c r="AG21" s="604"/>
      <c r="AH21" s="604"/>
      <c r="AI21" s="604"/>
      <c r="AJ21" s="604"/>
      <c r="AK21" s="604"/>
      <c r="AL21" s="573">
        <v>67.7</v>
      </c>
      <c r="AM21" s="317"/>
      <c r="AN21" s="317"/>
      <c r="AO21" s="605"/>
      <c r="AP21" s="568" t="s">
        <v>365</v>
      </c>
      <c r="AQ21" s="627"/>
      <c r="AR21" s="627"/>
      <c r="AS21" s="627"/>
      <c r="AT21" s="627"/>
      <c r="AU21" s="627"/>
      <c r="AV21" s="627"/>
      <c r="AW21" s="627"/>
      <c r="AX21" s="627"/>
      <c r="AY21" s="627"/>
      <c r="AZ21" s="627"/>
      <c r="BA21" s="627"/>
      <c r="BB21" s="627"/>
      <c r="BC21" s="627"/>
      <c r="BD21" s="627"/>
      <c r="BE21" s="627"/>
      <c r="BF21" s="628"/>
      <c r="BG21" s="570" t="s">
        <v>198</v>
      </c>
      <c r="BH21" s="454"/>
      <c r="BI21" s="454"/>
      <c r="BJ21" s="454"/>
      <c r="BK21" s="454"/>
      <c r="BL21" s="454"/>
      <c r="BM21" s="454"/>
      <c r="BN21" s="583"/>
      <c r="BO21" s="603" t="s">
        <v>198</v>
      </c>
      <c r="BP21" s="603"/>
      <c r="BQ21" s="603"/>
      <c r="BR21" s="603"/>
      <c r="BS21" s="604" t="s">
        <v>198</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2">
      <c r="B22" s="568" t="s">
        <v>291</v>
      </c>
      <c r="C22" s="357"/>
      <c r="D22" s="357"/>
      <c r="E22" s="357"/>
      <c r="F22" s="357"/>
      <c r="G22" s="357"/>
      <c r="H22" s="357"/>
      <c r="I22" s="357"/>
      <c r="J22" s="357"/>
      <c r="K22" s="357"/>
      <c r="L22" s="357"/>
      <c r="M22" s="357"/>
      <c r="N22" s="357"/>
      <c r="O22" s="357"/>
      <c r="P22" s="357"/>
      <c r="Q22" s="569"/>
      <c r="R22" s="570">
        <v>1887197</v>
      </c>
      <c r="S22" s="454"/>
      <c r="T22" s="454"/>
      <c r="U22" s="454"/>
      <c r="V22" s="454"/>
      <c r="W22" s="454"/>
      <c r="X22" s="454"/>
      <c r="Y22" s="583"/>
      <c r="Z22" s="603">
        <v>33.200000000000003</v>
      </c>
      <c r="AA22" s="603"/>
      <c r="AB22" s="603"/>
      <c r="AC22" s="603"/>
      <c r="AD22" s="604">
        <v>1887197</v>
      </c>
      <c r="AE22" s="604"/>
      <c r="AF22" s="604"/>
      <c r="AG22" s="604"/>
      <c r="AH22" s="604"/>
      <c r="AI22" s="604"/>
      <c r="AJ22" s="604"/>
      <c r="AK22" s="604"/>
      <c r="AL22" s="573">
        <v>67.7</v>
      </c>
      <c r="AM22" s="317"/>
      <c r="AN22" s="317"/>
      <c r="AO22" s="605"/>
      <c r="AP22" s="568" t="s">
        <v>366</v>
      </c>
      <c r="AQ22" s="627"/>
      <c r="AR22" s="627"/>
      <c r="AS22" s="627"/>
      <c r="AT22" s="627"/>
      <c r="AU22" s="627"/>
      <c r="AV22" s="627"/>
      <c r="AW22" s="627"/>
      <c r="AX22" s="627"/>
      <c r="AY22" s="627"/>
      <c r="AZ22" s="627"/>
      <c r="BA22" s="627"/>
      <c r="BB22" s="627"/>
      <c r="BC22" s="627"/>
      <c r="BD22" s="627"/>
      <c r="BE22" s="627"/>
      <c r="BF22" s="628"/>
      <c r="BG22" s="570" t="s">
        <v>198</v>
      </c>
      <c r="BH22" s="454"/>
      <c r="BI22" s="454"/>
      <c r="BJ22" s="454"/>
      <c r="BK22" s="454"/>
      <c r="BL22" s="454"/>
      <c r="BM22" s="454"/>
      <c r="BN22" s="583"/>
      <c r="BO22" s="603" t="s">
        <v>198</v>
      </c>
      <c r="BP22" s="603"/>
      <c r="BQ22" s="603"/>
      <c r="BR22" s="603"/>
      <c r="BS22" s="604" t="s">
        <v>198</v>
      </c>
      <c r="BT22" s="604"/>
      <c r="BU22" s="604"/>
      <c r="BV22" s="604"/>
      <c r="BW22" s="604"/>
      <c r="BX22" s="604"/>
      <c r="BY22" s="604"/>
      <c r="BZ22" s="604"/>
      <c r="CA22" s="604"/>
      <c r="CB22" s="626"/>
      <c r="CD22" s="483" t="s">
        <v>368</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2">
      <c r="B23" s="568" t="s">
        <v>289</v>
      </c>
      <c r="C23" s="357"/>
      <c r="D23" s="357"/>
      <c r="E23" s="357"/>
      <c r="F23" s="357"/>
      <c r="G23" s="357"/>
      <c r="H23" s="357"/>
      <c r="I23" s="357"/>
      <c r="J23" s="357"/>
      <c r="K23" s="357"/>
      <c r="L23" s="357"/>
      <c r="M23" s="357"/>
      <c r="N23" s="357"/>
      <c r="O23" s="357"/>
      <c r="P23" s="357"/>
      <c r="Q23" s="569"/>
      <c r="R23" s="570">
        <v>158115</v>
      </c>
      <c r="S23" s="454"/>
      <c r="T23" s="454"/>
      <c r="U23" s="454"/>
      <c r="V23" s="454"/>
      <c r="W23" s="454"/>
      <c r="X23" s="454"/>
      <c r="Y23" s="583"/>
      <c r="Z23" s="603">
        <v>2.8</v>
      </c>
      <c r="AA23" s="603"/>
      <c r="AB23" s="603"/>
      <c r="AC23" s="603"/>
      <c r="AD23" s="604" t="s">
        <v>198</v>
      </c>
      <c r="AE23" s="604"/>
      <c r="AF23" s="604"/>
      <c r="AG23" s="604"/>
      <c r="AH23" s="604"/>
      <c r="AI23" s="604"/>
      <c r="AJ23" s="604"/>
      <c r="AK23" s="604"/>
      <c r="AL23" s="573" t="s">
        <v>198</v>
      </c>
      <c r="AM23" s="317"/>
      <c r="AN23" s="317"/>
      <c r="AO23" s="605"/>
      <c r="AP23" s="568" t="s">
        <v>65</v>
      </c>
      <c r="AQ23" s="627"/>
      <c r="AR23" s="627"/>
      <c r="AS23" s="627"/>
      <c r="AT23" s="627"/>
      <c r="AU23" s="627"/>
      <c r="AV23" s="627"/>
      <c r="AW23" s="627"/>
      <c r="AX23" s="627"/>
      <c r="AY23" s="627"/>
      <c r="AZ23" s="627"/>
      <c r="BA23" s="627"/>
      <c r="BB23" s="627"/>
      <c r="BC23" s="627"/>
      <c r="BD23" s="627"/>
      <c r="BE23" s="627"/>
      <c r="BF23" s="628"/>
      <c r="BG23" s="570" t="s">
        <v>198</v>
      </c>
      <c r="BH23" s="454"/>
      <c r="BI23" s="454"/>
      <c r="BJ23" s="454"/>
      <c r="BK23" s="454"/>
      <c r="BL23" s="454"/>
      <c r="BM23" s="454"/>
      <c r="BN23" s="583"/>
      <c r="BO23" s="603" t="s">
        <v>198</v>
      </c>
      <c r="BP23" s="603"/>
      <c r="BQ23" s="603"/>
      <c r="BR23" s="603"/>
      <c r="BS23" s="604" t="s">
        <v>198</v>
      </c>
      <c r="BT23" s="604"/>
      <c r="BU23" s="604"/>
      <c r="BV23" s="604"/>
      <c r="BW23" s="604"/>
      <c r="BX23" s="604"/>
      <c r="BY23" s="604"/>
      <c r="BZ23" s="604"/>
      <c r="CA23" s="604"/>
      <c r="CB23" s="626"/>
      <c r="CD23" s="483" t="s">
        <v>309</v>
      </c>
      <c r="CE23" s="484"/>
      <c r="CF23" s="484"/>
      <c r="CG23" s="484"/>
      <c r="CH23" s="484"/>
      <c r="CI23" s="484"/>
      <c r="CJ23" s="484"/>
      <c r="CK23" s="484"/>
      <c r="CL23" s="484"/>
      <c r="CM23" s="484"/>
      <c r="CN23" s="484"/>
      <c r="CO23" s="484"/>
      <c r="CP23" s="484"/>
      <c r="CQ23" s="526"/>
      <c r="CR23" s="483" t="s">
        <v>369</v>
      </c>
      <c r="CS23" s="484"/>
      <c r="CT23" s="484"/>
      <c r="CU23" s="484"/>
      <c r="CV23" s="484"/>
      <c r="CW23" s="484"/>
      <c r="CX23" s="484"/>
      <c r="CY23" s="526"/>
      <c r="CZ23" s="483" t="s">
        <v>372</v>
      </c>
      <c r="DA23" s="484"/>
      <c r="DB23" s="484"/>
      <c r="DC23" s="526"/>
      <c r="DD23" s="483" t="s">
        <v>295</v>
      </c>
      <c r="DE23" s="484"/>
      <c r="DF23" s="484"/>
      <c r="DG23" s="484"/>
      <c r="DH23" s="484"/>
      <c r="DI23" s="484"/>
      <c r="DJ23" s="484"/>
      <c r="DK23" s="526"/>
      <c r="DL23" s="629" t="s">
        <v>375</v>
      </c>
      <c r="DM23" s="630"/>
      <c r="DN23" s="630"/>
      <c r="DO23" s="630"/>
      <c r="DP23" s="630"/>
      <c r="DQ23" s="630"/>
      <c r="DR23" s="630"/>
      <c r="DS23" s="630"/>
      <c r="DT23" s="630"/>
      <c r="DU23" s="630"/>
      <c r="DV23" s="631"/>
      <c r="DW23" s="483" t="s">
        <v>376</v>
      </c>
      <c r="DX23" s="484"/>
      <c r="DY23" s="484"/>
      <c r="DZ23" s="484"/>
      <c r="EA23" s="484"/>
      <c r="EB23" s="484"/>
      <c r="EC23" s="526"/>
    </row>
    <row r="24" spans="2:133" ht="11.25" customHeight="1" x14ac:dyDescent="0.2">
      <c r="B24" s="568" t="s">
        <v>377</v>
      </c>
      <c r="C24" s="357"/>
      <c r="D24" s="357"/>
      <c r="E24" s="357"/>
      <c r="F24" s="357"/>
      <c r="G24" s="357"/>
      <c r="H24" s="357"/>
      <c r="I24" s="357"/>
      <c r="J24" s="357"/>
      <c r="K24" s="357"/>
      <c r="L24" s="357"/>
      <c r="M24" s="357"/>
      <c r="N24" s="357"/>
      <c r="O24" s="357"/>
      <c r="P24" s="357"/>
      <c r="Q24" s="569"/>
      <c r="R24" s="570" t="s">
        <v>198</v>
      </c>
      <c r="S24" s="454"/>
      <c r="T24" s="454"/>
      <c r="U24" s="454"/>
      <c r="V24" s="454"/>
      <c r="W24" s="454"/>
      <c r="X24" s="454"/>
      <c r="Y24" s="583"/>
      <c r="Z24" s="603" t="s">
        <v>198</v>
      </c>
      <c r="AA24" s="603"/>
      <c r="AB24" s="603"/>
      <c r="AC24" s="603"/>
      <c r="AD24" s="604" t="s">
        <v>198</v>
      </c>
      <c r="AE24" s="604"/>
      <c r="AF24" s="604"/>
      <c r="AG24" s="604"/>
      <c r="AH24" s="604"/>
      <c r="AI24" s="604"/>
      <c r="AJ24" s="604"/>
      <c r="AK24" s="604"/>
      <c r="AL24" s="573" t="s">
        <v>198</v>
      </c>
      <c r="AM24" s="317"/>
      <c r="AN24" s="317"/>
      <c r="AO24" s="605"/>
      <c r="AP24" s="568" t="s">
        <v>378</v>
      </c>
      <c r="AQ24" s="627"/>
      <c r="AR24" s="627"/>
      <c r="AS24" s="627"/>
      <c r="AT24" s="627"/>
      <c r="AU24" s="627"/>
      <c r="AV24" s="627"/>
      <c r="AW24" s="627"/>
      <c r="AX24" s="627"/>
      <c r="AY24" s="627"/>
      <c r="AZ24" s="627"/>
      <c r="BA24" s="627"/>
      <c r="BB24" s="627"/>
      <c r="BC24" s="627"/>
      <c r="BD24" s="627"/>
      <c r="BE24" s="627"/>
      <c r="BF24" s="628"/>
      <c r="BG24" s="570" t="s">
        <v>198</v>
      </c>
      <c r="BH24" s="454"/>
      <c r="BI24" s="454"/>
      <c r="BJ24" s="454"/>
      <c r="BK24" s="454"/>
      <c r="BL24" s="454"/>
      <c r="BM24" s="454"/>
      <c r="BN24" s="583"/>
      <c r="BO24" s="603" t="s">
        <v>198</v>
      </c>
      <c r="BP24" s="603"/>
      <c r="BQ24" s="603"/>
      <c r="BR24" s="603"/>
      <c r="BS24" s="604" t="s">
        <v>198</v>
      </c>
      <c r="BT24" s="604"/>
      <c r="BU24" s="604"/>
      <c r="BV24" s="604"/>
      <c r="BW24" s="604"/>
      <c r="BX24" s="604"/>
      <c r="BY24" s="604"/>
      <c r="BZ24" s="604"/>
      <c r="CA24" s="604"/>
      <c r="CB24" s="626"/>
      <c r="CD24" s="612" t="s">
        <v>379</v>
      </c>
      <c r="CE24" s="613"/>
      <c r="CF24" s="613"/>
      <c r="CG24" s="613"/>
      <c r="CH24" s="613"/>
      <c r="CI24" s="613"/>
      <c r="CJ24" s="613"/>
      <c r="CK24" s="613"/>
      <c r="CL24" s="613"/>
      <c r="CM24" s="613"/>
      <c r="CN24" s="613"/>
      <c r="CO24" s="613"/>
      <c r="CP24" s="613"/>
      <c r="CQ24" s="614"/>
      <c r="CR24" s="609">
        <v>2098777</v>
      </c>
      <c r="CS24" s="610"/>
      <c r="CT24" s="610"/>
      <c r="CU24" s="610"/>
      <c r="CV24" s="610"/>
      <c r="CW24" s="610"/>
      <c r="CX24" s="610"/>
      <c r="CY24" s="632"/>
      <c r="CZ24" s="633">
        <v>37.5</v>
      </c>
      <c r="DA24" s="616"/>
      <c r="DB24" s="616"/>
      <c r="DC24" s="634"/>
      <c r="DD24" s="635">
        <v>1582881</v>
      </c>
      <c r="DE24" s="610"/>
      <c r="DF24" s="610"/>
      <c r="DG24" s="610"/>
      <c r="DH24" s="610"/>
      <c r="DI24" s="610"/>
      <c r="DJ24" s="610"/>
      <c r="DK24" s="632"/>
      <c r="DL24" s="635">
        <v>1441730</v>
      </c>
      <c r="DM24" s="610"/>
      <c r="DN24" s="610"/>
      <c r="DO24" s="610"/>
      <c r="DP24" s="610"/>
      <c r="DQ24" s="610"/>
      <c r="DR24" s="610"/>
      <c r="DS24" s="610"/>
      <c r="DT24" s="610"/>
      <c r="DU24" s="610"/>
      <c r="DV24" s="632"/>
      <c r="DW24" s="633">
        <v>51.7</v>
      </c>
      <c r="DX24" s="616"/>
      <c r="DY24" s="616"/>
      <c r="DZ24" s="616"/>
      <c r="EA24" s="616"/>
      <c r="EB24" s="616"/>
      <c r="EC24" s="636"/>
    </row>
    <row r="25" spans="2:133" ht="11.25" customHeight="1" x14ac:dyDescent="0.2">
      <c r="B25" s="568" t="s">
        <v>85</v>
      </c>
      <c r="C25" s="357"/>
      <c r="D25" s="357"/>
      <c r="E25" s="357"/>
      <c r="F25" s="357"/>
      <c r="G25" s="357"/>
      <c r="H25" s="357"/>
      <c r="I25" s="357"/>
      <c r="J25" s="357"/>
      <c r="K25" s="357"/>
      <c r="L25" s="357"/>
      <c r="M25" s="357"/>
      <c r="N25" s="357"/>
      <c r="O25" s="357"/>
      <c r="P25" s="357"/>
      <c r="Q25" s="569"/>
      <c r="R25" s="570">
        <v>2943908</v>
      </c>
      <c r="S25" s="454"/>
      <c r="T25" s="454"/>
      <c r="U25" s="454"/>
      <c r="V25" s="454"/>
      <c r="W25" s="454"/>
      <c r="X25" s="454"/>
      <c r="Y25" s="583"/>
      <c r="Z25" s="603">
        <v>51.8</v>
      </c>
      <c r="AA25" s="603"/>
      <c r="AB25" s="603"/>
      <c r="AC25" s="603"/>
      <c r="AD25" s="604">
        <v>2785793</v>
      </c>
      <c r="AE25" s="604"/>
      <c r="AF25" s="604"/>
      <c r="AG25" s="604"/>
      <c r="AH25" s="604"/>
      <c r="AI25" s="604"/>
      <c r="AJ25" s="604"/>
      <c r="AK25" s="604"/>
      <c r="AL25" s="573">
        <v>100</v>
      </c>
      <c r="AM25" s="317"/>
      <c r="AN25" s="317"/>
      <c r="AO25" s="605"/>
      <c r="AP25" s="568" t="s">
        <v>270</v>
      </c>
      <c r="AQ25" s="627"/>
      <c r="AR25" s="627"/>
      <c r="AS25" s="627"/>
      <c r="AT25" s="627"/>
      <c r="AU25" s="627"/>
      <c r="AV25" s="627"/>
      <c r="AW25" s="627"/>
      <c r="AX25" s="627"/>
      <c r="AY25" s="627"/>
      <c r="AZ25" s="627"/>
      <c r="BA25" s="627"/>
      <c r="BB25" s="627"/>
      <c r="BC25" s="627"/>
      <c r="BD25" s="627"/>
      <c r="BE25" s="627"/>
      <c r="BF25" s="628"/>
      <c r="BG25" s="570" t="s">
        <v>198</v>
      </c>
      <c r="BH25" s="454"/>
      <c r="BI25" s="454"/>
      <c r="BJ25" s="454"/>
      <c r="BK25" s="454"/>
      <c r="BL25" s="454"/>
      <c r="BM25" s="454"/>
      <c r="BN25" s="583"/>
      <c r="BO25" s="603" t="s">
        <v>198</v>
      </c>
      <c r="BP25" s="603"/>
      <c r="BQ25" s="603"/>
      <c r="BR25" s="603"/>
      <c r="BS25" s="604" t="s">
        <v>198</v>
      </c>
      <c r="BT25" s="604"/>
      <c r="BU25" s="604"/>
      <c r="BV25" s="604"/>
      <c r="BW25" s="604"/>
      <c r="BX25" s="604"/>
      <c r="BY25" s="604"/>
      <c r="BZ25" s="604"/>
      <c r="CA25" s="604"/>
      <c r="CB25" s="626"/>
      <c r="CD25" s="568" t="s">
        <v>196</v>
      </c>
      <c r="CE25" s="357"/>
      <c r="CF25" s="357"/>
      <c r="CG25" s="357"/>
      <c r="CH25" s="357"/>
      <c r="CI25" s="357"/>
      <c r="CJ25" s="357"/>
      <c r="CK25" s="357"/>
      <c r="CL25" s="357"/>
      <c r="CM25" s="357"/>
      <c r="CN25" s="357"/>
      <c r="CO25" s="357"/>
      <c r="CP25" s="357"/>
      <c r="CQ25" s="569"/>
      <c r="CR25" s="570">
        <v>920993</v>
      </c>
      <c r="CS25" s="571"/>
      <c r="CT25" s="571"/>
      <c r="CU25" s="571"/>
      <c r="CV25" s="571"/>
      <c r="CW25" s="571"/>
      <c r="CX25" s="571"/>
      <c r="CY25" s="572"/>
      <c r="CZ25" s="573">
        <v>16.399999999999999</v>
      </c>
      <c r="DA25" s="574"/>
      <c r="DB25" s="574"/>
      <c r="DC25" s="575"/>
      <c r="DD25" s="576">
        <v>779110</v>
      </c>
      <c r="DE25" s="571"/>
      <c r="DF25" s="571"/>
      <c r="DG25" s="571"/>
      <c r="DH25" s="571"/>
      <c r="DI25" s="571"/>
      <c r="DJ25" s="571"/>
      <c r="DK25" s="572"/>
      <c r="DL25" s="576">
        <v>772115</v>
      </c>
      <c r="DM25" s="571"/>
      <c r="DN25" s="571"/>
      <c r="DO25" s="571"/>
      <c r="DP25" s="571"/>
      <c r="DQ25" s="571"/>
      <c r="DR25" s="571"/>
      <c r="DS25" s="571"/>
      <c r="DT25" s="571"/>
      <c r="DU25" s="571"/>
      <c r="DV25" s="572"/>
      <c r="DW25" s="573">
        <v>27.7</v>
      </c>
      <c r="DX25" s="574"/>
      <c r="DY25" s="574"/>
      <c r="DZ25" s="574"/>
      <c r="EA25" s="574"/>
      <c r="EB25" s="574"/>
      <c r="EC25" s="602"/>
    </row>
    <row r="26" spans="2:133" ht="11.25" customHeight="1" x14ac:dyDescent="0.2">
      <c r="B26" s="568" t="s">
        <v>382</v>
      </c>
      <c r="C26" s="357"/>
      <c r="D26" s="357"/>
      <c r="E26" s="357"/>
      <c r="F26" s="357"/>
      <c r="G26" s="357"/>
      <c r="H26" s="357"/>
      <c r="I26" s="357"/>
      <c r="J26" s="357"/>
      <c r="K26" s="357"/>
      <c r="L26" s="357"/>
      <c r="M26" s="357"/>
      <c r="N26" s="357"/>
      <c r="O26" s="357"/>
      <c r="P26" s="357"/>
      <c r="Q26" s="569"/>
      <c r="R26" s="570">
        <v>808</v>
      </c>
      <c r="S26" s="454"/>
      <c r="T26" s="454"/>
      <c r="U26" s="454"/>
      <c r="V26" s="454"/>
      <c r="W26" s="454"/>
      <c r="X26" s="454"/>
      <c r="Y26" s="583"/>
      <c r="Z26" s="603">
        <v>0</v>
      </c>
      <c r="AA26" s="603"/>
      <c r="AB26" s="603"/>
      <c r="AC26" s="603"/>
      <c r="AD26" s="604">
        <v>808</v>
      </c>
      <c r="AE26" s="604"/>
      <c r="AF26" s="604"/>
      <c r="AG26" s="604"/>
      <c r="AH26" s="604"/>
      <c r="AI26" s="604"/>
      <c r="AJ26" s="604"/>
      <c r="AK26" s="604"/>
      <c r="AL26" s="573">
        <v>0</v>
      </c>
      <c r="AM26" s="317"/>
      <c r="AN26" s="317"/>
      <c r="AO26" s="605"/>
      <c r="AP26" s="568" t="s">
        <v>384</v>
      </c>
      <c r="AQ26" s="627"/>
      <c r="AR26" s="627"/>
      <c r="AS26" s="627"/>
      <c r="AT26" s="627"/>
      <c r="AU26" s="627"/>
      <c r="AV26" s="627"/>
      <c r="AW26" s="627"/>
      <c r="AX26" s="627"/>
      <c r="AY26" s="627"/>
      <c r="AZ26" s="627"/>
      <c r="BA26" s="627"/>
      <c r="BB26" s="627"/>
      <c r="BC26" s="627"/>
      <c r="BD26" s="627"/>
      <c r="BE26" s="627"/>
      <c r="BF26" s="628"/>
      <c r="BG26" s="570" t="s">
        <v>198</v>
      </c>
      <c r="BH26" s="454"/>
      <c r="BI26" s="454"/>
      <c r="BJ26" s="454"/>
      <c r="BK26" s="454"/>
      <c r="BL26" s="454"/>
      <c r="BM26" s="454"/>
      <c r="BN26" s="583"/>
      <c r="BO26" s="603" t="s">
        <v>198</v>
      </c>
      <c r="BP26" s="603"/>
      <c r="BQ26" s="603"/>
      <c r="BR26" s="603"/>
      <c r="BS26" s="604" t="s">
        <v>198</v>
      </c>
      <c r="BT26" s="604"/>
      <c r="BU26" s="604"/>
      <c r="BV26" s="604"/>
      <c r="BW26" s="604"/>
      <c r="BX26" s="604"/>
      <c r="BY26" s="604"/>
      <c r="BZ26" s="604"/>
      <c r="CA26" s="604"/>
      <c r="CB26" s="626"/>
      <c r="CD26" s="568" t="s">
        <v>123</v>
      </c>
      <c r="CE26" s="357"/>
      <c r="CF26" s="357"/>
      <c r="CG26" s="357"/>
      <c r="CH26" s="357"/>
      <c r="CI26" s="357"/>
      <c r="CJ26" s="357"/>
      <c r="CK26" s="357"/>
      <c r="CL26" s="357"/>
      <c r="CM26" s="357"/>
      <c r="CN26" s="357"/>
      <c r="CO26" s="357"/>
      <c r="CP26" s="357"/>
      <c r="CQ26" s="569"/>
      <c r="CR26" s="570">
        <v>459324</v>
      </c>
      <c r="CS26" s="454"/>
      <c r="CT26" s="454"/>
      <c r="CU26" s="454"/>
      <c r="CV26" s="454"/>
      <c r="CW26" s="454"/>
      <c r="CX26" s="454"/>
      <c r="CY26" s="583"/>
      <c r="CZ26" s="573">
        <v>8.1999999999999993</v>
      </c>
      <c r="DA26" s="574"/>
      <c r="DB26" s="574"/>
      <c r="DC26" s="575"/>
      <c r="DD26" s="576">
        <v>420606</v>
      </c>
      <c r="DE26" s="454"/>
      <c r="DF26" s="454"/>
      <c r="DG26" s="454"/>
      <c r="DH26" s="454"/>
      <c r="DI26" s="454"/>
      <c r="DJ26" s="454"/>
      <c r="DK26" s="583"/>
      <c r="DL26" s="576" t="s">
        <v>198</v>
      </c>
      <c r="DM26" s="454"/>
      <c r="DN26" s="454"/>
      <c r="DO26" s="454"/>
      <c r="DP26" s="454"/>
      <c r="DQ26" s="454"/>
      <c r="DR26" s="454"/>
      <c r="DS26" s="454"/>
      <c r="DT26" s="454"/>
      <c r="DU26" s="454"/>
      <c r="DV26" s="583"/>
      <c r="DW26" s="573" t="s">
        <v>198</v>
      </c>
      <c r="DX26" s="574"/>
      <c r="DY26" s="574"/>
      <c r="DZ26" s="574"/>
      <c r="EA26" s="574"/>
      <c r="EB26" s="574"/>
      <c r="EC26" s="602"/>
    </row>
    <row r="27" spans="2:133" ht="11.25" customHeight="1" x14ac:dyDescent="0.2">
      <c r="B27" s="568" t="s">
        <v>156</v>
      </c>
      <c r="C27" s="357"/>
      <c r="D27" s="357"/>
      <c r="E27" s="357"/>
      <c r="F27" s="357"/>
      <c r="G27" s="357"/>
      <c r="H27" s="357"/>
      <c r="I27" s="357"/>
      <c r="J27" s="357"/>
      <c r="K27" s="357"/>
      <c r="L27" s="357"/>
      <c r="M27" s="357"/>
      <c r="N27" s="357"/>
      <c r="O27" s="357"/>
      <c r="P27" s="357"/>
      <c r="Q27" s="569"/>
      <c r="R27" s="570">
        <v>5096</v>
      </c>
      <c r="S27" s="454"/>
      <c r="T27" s="454"/>
      <c r="U27" s="454"/>
      <c r="V27" s="454"/>
      <c r="W27" s="454"/>
      <c r="X27" s="454"/>
      <c r="Y27" s="583"/>
      <c r="Z27" s="603">
        <v>0.1</v>
      </c>
      <c r="AA27" s="603"/>
      <c r="AB27" s="603"/>
      <c r="AC27" s="603"/>
      <c r="AD27" s="604" t="s">
        <v>198</v>
      </c>
      <c r="AE27" s="604"/>
      <c r="AF27" s="604"/>
      <c r="AG27" s="604"/>
      <c r="AH27" s="604"/>
      <c r="AI27" s="604"/>
      <c r="AJ27" s="604"/>
      <c r="AK27" s="604"/>
      <c r="AL27" s="573" t="s">
        <v>198</v>
      </c>
      <c r="AM27" s="317"/>
      <c r="AN27" s="317"/>
      <c r="AO27" s="605"/>
      <c r="AP27" s="568" t="s">
        <v>386</v>
      </c>
      <c r="AQ27" s="357"/>
      <c r="AR27" s="357"/>
      <c r="AS27" s="357"/>
      <c r="AT27" s="357"/>
      <c r="AU27" s="357"/>
      <c r="AV27" s="357"/>
      <c r="AW27" s="357"/>
      <c r="AX27" s="357"/>
      <c r="AY27" s="357"/>
      <c r="AZ27" s="357"/>
      <c r="BA27" s="357"/>
      <c r="BB27" s="357"/>
      <c r="BC27" s="357"/>
      <c r="BD27" s="357"/>
      <c r="BE27" s="357"/>
      <c r="BF27" s="569"/>
      <c r="BG27" s="570">
        <v>652387</v>
      </c>
      <c r="BH27" s="454"/>
      <c r="BI27" s="454"/>
      <c r="BJ27" s="454"/>
      <c r="BK27" s="454"/>
      <c r="BL27" s="454"/>
      <c r="BM27" s="454"/>
      <c r="BN27" s="583"/>
      <c r="BO27" s="603">
        <v>100</v>
      </c>
      <c r="BP27" s="603"/>
      <c r="BQ27" s="603"/>
      <c r="BR27" s="603"/>
      <c r="BS27" s="604" t="s">
        <v>198</v>
      </c>
      <c r="BT27" s="604"/>
      <c r="BU27" s="604"/>
      <c r="BV27" s="604"/>
      <c r="BW27" s="604"/>
      <c r="BX27" s="604"/>
      <c r="BY27" s="604"/>
      <c r="BZ27" s="604"/>
      <c r="CA27" s="604"/>
      <c r="CB27" s="626"/>
      <c r="CD27" s="568" t="s">
        <v>220</v>
      </c>
      <c r="CE27" s="357"/>
      <c r="CF27" s="357"/>
      <c r="CG27" s="357"/>
      <c r="CH27" s="357"/>
      <c r="CI27" s="357"/>
      <c r="CJ27" s="357"/>
      <c r="CK27" s="357"/>
      <c r="CL27" s="357"/>
      <c r="CM27" s="357"/>
      <c r="CN27" s="357"/>
      <c r="CO27" s="357"/>
      <c r="CP27" s="357"/>
      <c r="CQ27" s="569"/>
      <c r="CR27" s="570">
        <v>696270</v>
      </c>
      <c r="CS27" s="571"/>
      <c r="CT27" s="571"/>
      <c r="CU27" s="571"/>
      <c r="CV27" s="571"/>
      <c r="CW27" s="571"/>
      <c r="CX27" s="571"/>
      <c r="CY27" s="572"/>
      <c r="CZ27" s="573">
        <v>12.4</v>
      </c>
      <c r="DA27" s="574"/>
      <c r="DB27" s="574"/>
      <c r="DC27" s="575"/>
      <c r="DD27" s="576">
        <v>340963</v>
      </c>
      <c r="DE27" s="571"/>
      <c r="DF27" s="571"/>
      <c r="DG27" s="571"/>
      <c r="DH27" s="571"/>
      <c r="DI27" s="571"/>
      <c r="DJ27" s="571"/>
      <c r="DK27" s="572"/>
      <c r="DL27" s="576">
        <v>206807</v>
      </c>
      <c r="DM27" s="571"/>
      <c r="DN27" s="571"/>
      <c r="DO27" s="571"/>
      <c r="DP27" s="571"/>
      <c r="DQ27" s="571"/>
      <c r="DR27" s="571"/>
      <c r="DS27" s="571"/>
      <c r="DT27" s="571"/>
      <c r="DU27" s="571"/>
      <c r="DV27" s="572"/>
      <c r="DW27" s="573">
        <v>7.4</v>
      </c>
      <c r="DX27" s="574"/>
      <c r="DY27" s="574"/>
      <c r="DZ27" s="574"/>
      <c r="EA27" s="574"/>
      <c r="EB27" s="574"/>
      <c r="EC27" s="602"/>
    </row>
    <row r="28" spans="2:133" ht="11.25" customHeight="1" x14ac:dyDescent="0.2">
      <c r="B28" s="568" t="s">
        <v>308</v>
      </c>
      <c r="C28" s="357"/>
      <c r="D28" s="357"/>
      <c r="E28" s="357"/>
      <c r="F28" s="357"/>
      <c r="G28" s="357"/>
      <c r="H28" s="357"/>
      <c r="I28" s="357"/>
      <c r="J28" s="357"/>
      <c r="K28" s="357"/>
      <c r="L28" s="357"/>
      <c r="M28" s="357"/>
      <c r="N28" s="357"/>
      <c r="O28" s="357"/>
      <c r="P28" s="357"/>
      <c r="Q28" s="569"/>
      <c r="R28" s="570">
        <v>126754</v>
      </c>
      <c r="S28" s="454"/>
      <c r="T28" s="454"/>
      <c r="U28" s="454"/>
      <c r="V28" s="454"/>
      <c r="W28" s="454"/>
      <c r="X28" s="454"/>
      <c r="Y28" s="583"/>
      <c r="Z28" s="603">
        <v>2.2000000000000002</v>
      </c>
      <c r="AA28" s="603"/>
      <c r="AB28" s="603"/>
      <c r="AC28" s="603"/>
      <c r="AD28" s="604" t="s">
        <v>198</v>
      </c>
      <c r="AE28" s="604"/>
      <c r="AF28" s="604"/>
      <c r="AG28" s="604"/>
      <c r="AH28" s="604"/>
      <c r="AI28" s="604"/>
      <c r="AJ28" s="604"/>
      <c r="AK28" s="604"/>
      <c r="AL28" s="573" t="s">
        <v>198</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380</v>
      </c>
      <c r="CE28" s="357"/>
      <c r="CF28" s="357"/>
      <c r="CG28" s="357"/>
      <c r="CH28" s="357"/>
      <c r="CI28" s="357"/>
      <c r="CJ28" s="357"/>
      <c r="CK28" s="357"/>
      <c r="CL28" s="357"/>
      <c r="CM28" s="357"/>
      <c r="CN28" s="357"/>
      <c r="CO28" s="357"/>
      <c r="CP28" s="357"/>
      <c r="CQ28" s="569"/>
      <c r="CR28" s="570">
        <v>481514</v>
      </c>
      <c r="CS28" s="454"/>
      <c r="CT28" s="454"/>
      <c r="CU28" s="454"/>
      <c r="CV28" s="454"/>
      <c r="CW28" s="454"/>
      <c r="CX28" s="454"/>
      <c r="CY28" s="583"/>
      <c r="CZ28" s="573">
        <v>8.6</v>
      </c>
      <c r="DA28" s="574"/>
      <c r="DB28" s="574"/>
      <c r="DC28" s="575"/>
      <c r="DD28" s="576">
        <v>462808</v>
      </c>
      <c r="DE28" s="454"/>
      <c r="DF28" s="454"/>
      <c r="DG28" s="454"/>
      <c r="DH28" s="454"/>
      <c r="DI28" s="454"/>
      <c r="DJ28" s="454"/>
      <c r="DK28" s="583"/>
      <c r="DL28" s="576">
        <v>462808</v>
      </c>
      <c r="DM28" s="454"/>
      <c r="DN28" s="454"/>
      <c r="DO28" s="454"/>
      <c r="DP28" s="454"/>
      <c r="DQ28" s="454"/>
      <c r="DR28" s="454"/>
      <c r="DS28" s="454"/>
      <c r="DT28" s="454"/>
      <c r="DU28" s="454"/>
      <c r="DV28" s="583"/>
      <c r="DW28" s="573">
        <v>16.600000000000001</v>
      </c>
      <c r="DX28" s="574"/>
      <c r="DY28" s="574"/>
      <c r="DZ28" s="574"/>
      <c r="EA28" s="574"/>
      <c r="EB28" s="574"/>
      <c r="EC28" s="602"/>
    </row>
    <row r="29" spans="2:133" ht="11.25" customHeight="1" x14ac:dyDescent="0.2">
      <c r="B29" s="568" t="s">
        <v>18</v>
      </c>
      <c r="C29" s="357"/>
      <c r="D29" s="357"/>
      <c r="E29" s="357"/>
      <c r="F29" s="357"/>
      <c r="G29" s="357"/>
      <c r="H29" s="357"/>
      <c r="I29" s="357"/>
      <c r="J29" s="357"/>
      <c r="K29" s="357"/>
      <c r="L29" s="357"/>
      <c r="M29" s="357"/>
      <c r="N29" s="357"/>
      <c r="O29" s="357"/>
      <c r="P29" s="357"/>
      <c r="Q29" s="569"/>
      <c r="R29" s="570">
        <v>4089</v>
      </c>
      <c r="S29" s="454"/>
      <c r="T29" s="454"/>
      <c r="U29" s="454"/>
      <c r="V29" s="454"/>
      <c r="W29" s="454"/>
      <c r="X29" s="454"/>
      <c r="Y29" s="583"/>
      <c r="Z29" s="603">
        <v>0.1</v>
      </c>
      <c r="AA29" s="603"/>
      <c r="AB29" s="603"/>
      <c r="AC29" s="603"/>
      <c r="AD29" s="604" t="s">
        <v>198</v>
      </c>
      <c r="AE29" s="604"/>
      <c r="AF29" s="604"/>
      <c r="AG29" s="604"/>
      <c r="AH29" s="604"/>
      <c r="AI29" s="604"/>
      <c r="AJ29" s="604"/>
      <c r="AK29" s="604"/>
      <c r="AL29" s="573" t="s">
        <v>198</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173</v>
      </c>
      <c r="CE29" s="350"/>
      <c r="CF29" s="568" t="s">
        <v>23</v>
      </c>
      <c r="CG29" s="357"/>
      <c r="CH29" s="357"/>
      <c r="CI29" s="357"/>
      <c r="CJ29" s="357"/>
      <c r="CK29" s="357"/>
      <c r="CL29" s="357"/>
      <c r="CM29" s="357"/>
      <c r="CN29" s="357"/>
      <c r="CO29" s="357"/>
      <c r="CP29" s="357"/>
      <c r="CQ29" s="569"/>
      <c r="CR29" s="570">
        <v>481514</v>
      </c>
      <c r="CS29" s="571"/>
      <c r="CT29" s="571"/>
      <c r="CU29" s="571"/>
      <c r="CV29" s="571"/>
      <c r="CW29" s="571"/>
      <c r="CX29" s="571"/>
      <c r="CY29" s="572"/>
      <c r="CZ29" s="573">
        <v>8.6</v>
      </c>
      <c r="DA29" s="574"/>
      <c r="DB29" s="574"/>
      <c r="DC29" s="575"/>
      <c r="DD29" s="576">
        <v>462808</v>
      </c>
      <c r="DE29" s="571"/>
      <c r="DF29" s="571"/>
      <c r="DG29" s="571"/>
      <c r="DH29" s="571"/>
      <c r="DI29" s="571"/>
      <c r="DJ29" s="571"/>
      <c r="DK29" s="572"/>
      <c r="DL29" s="576">
        <v>462808</v>
      </c>
      <c r="DM29" s="571"/>
      <c r="DN29" s="571"/>
      <c r="DO29" s="571"/>
      <c r="DP29" s="571"/>
      <c r="DQ29" s="571"/>
      <c r="DR29" s="571"/>
      <c r="DS29" s="571"/>
      <c r="DT29" s="571"/>
      <c r="DU29" s="571"/>
      <c r="DV29" s="572"/>
      <c r="DW29" s="573">
        <v>16.600000000000001</v>
      </c>
      <c r="DX29" s="574"/>
      <c r="DY29" s="574"/>
      <c r="DZ29" s="574"/>
      <c r="EA29" s="574"/>
      <c r="EB29" s="574"/>
      <c r="EC29" s="602"/>
    </row>
    <row r="30" spans="2:133" ht="11.25" customHeight="1" x14ac:dyDescent="0.2">
      <c r="B30" s="568" t="s">
        <v>338</v>
      </c>
      <c r="C30" s="357"/>
      <c r="D30" s="357"/>
      <c r="E30" s="357"/>
      <c r="F30" s="357"/>
      <c r="G30" s="357"/>
      <c r="H30" s="357"/>
      <c r="I30" s="357"/>
      <c r="J30" s="357"/>
      <c r="K30" s="357"/>
      <c r="L30" s="357"/>
      <c r="M30" s="357"/>
      <c r="N30" s="357"/>
      <c r="O30" s="357"/>
      <c r="P30" s="357"/>
      <c r="Q30" s="569"/>
      <c r="R30" s="570">
        <v>714239</v>
      </c>
      <c r="S30" s="454"/>
      <c r="T30" s="454"/>
      <c r="U30" s="454"/>
      <c r="V30" s="454"/>
      <c r="W30" s="454"/>
      <c r="X30" s="454"/>
      <c r="Y30" s="583"/>
      <c r="Z30" s="603">
        <v>12.6</v>
      </c>
      <c r="AA30" s="603"/>
      <c r="AB30" s="603"/>
      <c r="AC30" s="603"/>
      <c r="AD30" s="604" t="s">
        <v>198</v>
      </c>
      <c r="AE30" s="604"/>
      <c r="AF30" s="604"/>
      <c r="AG30" s="604"/>
      <c r="AH30" s="604"/>
      <c r="AI30" s="604"/>
      <c r="AJ30" s="604"/>
      <c r="AK30" s="604"/>
      <c r="AL30" s="573" t="s">
        <v>198</v>
      </c>
      <c r="AM30" s="317"/>
      <c r="AN30" s="317"/>
      <c r="AO30" s="605"/>
      <c r="AP30" s="483" t="s">
        <v>309</v>
      </c>
      <c r="AQ30" s="484"/>
      <c r="AR30" s="484"/>
      <c r="AS30" s="484"/>
      <c r="AT30" s="484"/>
      <c r="AU30" s="484"/>
      <c r="AV30" s="484"/>
      <c r="AW30" s="484"/>
      <c r="AX30" s="484"/>
      <c r="AY30" s="484"/>
      <c r="AZ30" s="484"/>
      <c r="BA30" s="484"/>
      <c r="BB30" s="484"/>
      <c r="BC30" s="484"/>
      <c r="BD30" s="484"/>
      <c r="BE30" s="484"/>
      <c r="BF30" s="526"/>
      <c r="BG30" s="483" t="s">
        <v>388</v>
      </c>
      <c r="BH30" s="624"/>
      <c r="BI30" s="624"/>
      <c r="BJ30" s="624"/>
      <c r="BK30" s="624"/>
      <c r="BL30" s="624"/>
      <c r="BM30" s="624"/>
      <c r="BN30" s="624"/>
      <c r="BO30" s="624"/>
      <c r="BP30" s="624"/>
      <c r="BQ30" s="625"/>
      <c r="BR30" s="483" t="s">
        <v>390</v>
      </c>
      <c r="BS30" s="624"/>
      <c r="BT30" s="624"/>
      <c r="BU30" s="624"/>
      <c r="BV30" s="624"/>
      <c r="BW30" s="624"/>
      <c r="BX30" s="624"/>
      <c r="BY30" s="624"/>
      <c r="BZ30" s="624"/>
      <c r="CA30" s="624"/>
      <c r="CB30" s="625"/>
      <c r="CD30" s="351"/>
      <c r="CE30" s="353"/>
      <c r="CF30" s="568" t="s">
        <v>391</v>
      </c>
      <c r="CG30" s="357"/>
      <c r="CH30" s="357"/>
      <c r="CI30" s="357"/>
      <c r="CJ30" s="357"/>
      <c r="CK30" s="357"/>
      <c r="CL30" s="357"/>
      <c r="CM30" s="357"/>
      <c r="CN30" s="357"/>
      <c r="CO30" s="357"/>
      <c r="CP30" s="357"/>
      <c r="CQ30" s="569"/>
      <c r="CR30" s="570">
        <v>467887</v>
      </c>
      <c r="CS30" s="454"/>
      <c r="CT30" s="454"/>
      <c r="CU30" s="454"/>
      <c r="CV30" s="454"/>
      <c r="CW30" s="454"/>
      <c r="CX30" s="454"/>
      <c r="CY30" s="583"/>
      <c r="CZ30" s="573">
        <v>8.4</v>
      </c>
      <c r="DA30" s="574"/>
      <c r="DB30" s="574"/>
      <c r="DC30" s="575"/>
      <c r="DD30" s="576">
        <v>450362</v>
      </c>
      <c r="DE30" s="454"/>
      <c r="DF30" s="454"/>
      <c r="DG30" s="454"/>
      <c r="DH30" s="454"/>
      <c r="DI30" s="454"/>
      <c r="DJ30" s="454"/>
      <c r="DK30" s="583"/>
      <c r="DL30" s="576">
        <v>450362</v>
      </c>
      <c r="DM30" s="454"/>
      <c r="DN30" s="454"/>
      <c r="DO30" s="454"/>
      <c r="DP30" s="454"/>
      <c r="DQ30" s="454"/>
      <c r="DR30" s="454"/>
      <c r="DS30" s="454"/>
      <c r="DT30" s="454"/>
      <c r="DU30" s="454"/>
      <c r="DV30" s="583"/>
      <c r="DW30" s="573">
        <v>16.2</v>
      </c>
      <c r="DX30" s="574"/>
      <c r="DY30" s="574"/>
      <c r="DZ30" s="574"/>
      <c r="EA30" s="574"/>
      <c r="EB30" s="574"/>
      <c r="EC30" s="602"/>
    </row>
    <row r="31" spans="2:133" ht="11.25" customHeight="1" x14ac:dyDescent="0.2">
      <c r="B31" s="620" t="s">
        <v>52</v>
      </c>
      <c r="C31" s="621"/>
      <c r="D31" s="621"/>
      <c r="E31" s="621"/>
      <c r="F31" s="621"/>
      <c r="G31" s="621"/>
      <c r="H31" s="621"/>
      <c r="I31" s="621"/>
      <c r="J31" s="621"/>
      <c r="K31" s="621"/>
      <c r="L31" s="621"/>
      <c r="M31" s="621"/>
      <c r="N31" s="621"/>
      <c r="O31" s="621"/>
      <c r="P31" s="621"/>
      <c r="Q31" s="622"/>
      <c r="R31" s="570" t="s">
        <v>198</v>
      </c>
      <c r="S31" s="454"/>
      <c r="T31" s="454"/>
      <c r="U31" s="454"/>
      <c r="V31" s="454"/>
      <c r="W31" s="454"/>
      <c r="X31" s="454"/>
      <c r="Y31" s="583"/>
      <c r="Z31" s="603" t="s">
        <v>198</v>
      </c>
      <c r="AA31" s="603"/>
      <c r="AB31" s="603"/>
      <c r="AC31" s="603"/>
      <c r="AD31" s="604" t="s">
        <v>198</v>
      </c>
      <c r="AE31" s="604"/>
      <c r="AF31" s="604"/>
      <c r="AG31" s="604"/>
      <c r="AH31" s="604"/>
      <c r="AI31" s="604"/>
      <c r="AJ31" s="604"/>
      <c r="AK31" s="604"/>
      <c r="AL31" s="573" t="s">
        <v>198</v>
      </c>
      <c r="AM31" s="317"/>
      <c r="AN31" s="317"/>
      <c r="AO31" s="605"/>
      <c r="AP31" s="340" t="s">
        <v>4</v>
      </c>
      <c r="AQ31" s="341"/>
      <c r="AR31" s="341"/>
      <c r="AS31" s="341"/>
      <c r="AT31" s="565" t="s">
        <v>392</v>
      </c>
      <c r="AU31" s="42"/>
      <c r="AV31" s="42"/>
      <c r="AW31" s="42"/>
      <c r="AX31" s="612" t="s">
        <v>271</v>
      </c>
      <c r="AY31" s="613"/>
      <c r="AZ31" s="613"/>
      <c r="BA31" s="613"/>
      <c r="BB31" s="613"/>
      <c r="BC31" s="613"/>
      <c r="BD31" s="613"/>
      <c r="BE31" s="613"/>
      <c r="BF31" s="614"/>
      <c r="BG31" s="623">
        <v>98.8</v>
      </c>
      <c r="BH31" s="617"/>
      <c r="BI31" s="617"/>
      <c r="BJ31" s="617"/>
      <c r="BK31" s="617"/>
      <c r="BL31" s="617"/>
      <c r="BM31" s="616">
        <v>94.9</v>
      </c>
      <c r="BN31" s="617"/>
      <c r="BO31" s="617"/>
      <c r="BP31" s="617"/>
      <c r="BQ31" s="618"/>
      <c r="BR31" s="623">
        <v>98.8</v>
      </c>
      <c r="BS31" s="617"/>
      <c r="BT31" s="617"/>
      <c r="BU31" s="617"/>
      <c r="BV31" s="617"/>
      <c r="BW31" s="617"/>
      <c r="BX31" s="616">
        <v>94.6</v>
      </c>
      <c r="BY31" s="617"/>
      <c r="BZ31" s="617"/>
      <c r="CA31" s="617"/>
      <c r="CB31" s="618"/>
      <c r="CD31" s="351"/>
      <c r="CE31" s="353"/>
      <c r="CF31" s="568" t="s">
        <v>311</v>
      </c>
      <c r="CG31" s="357"/>
      <c r="CH31" s="357"/>
      <c r="CI31" s="357"/>
      <c r="CJ31" s="357"/>
      <c r="CK31" s="357"/>
      <c r="CL31" s="357"/>
      <c r="CM31" s="357"/>
      <c r="CN31" s="357"/>
      <c r="CO31" s="357"/>
      <c r="CP31" s="357"/>
      <c r="CQ31" s="569"/>
      <c r="CR31" s="570">
        <v>13627</v>
      </c>
      <c r="CS31" s="571"/>
      <c r="CT31" s="571"/>
      <c r="CU31" s="571"/>
      <c r="CV31" s="571"/>
      <c r="CW31" s="571"/>
      <c r="CX31" s="571"/>
      <c r="CY31" s="572"/>
      <c r="CZ31" s="573">
        <v>0.2</v>
      </c>
      <c r="DA31" s="574"/>
      <c r="DB31" s="574"/>
      <c r="DC31" s="575"/>
      <c r="DD31" s="576">
        <v>12446</v>
      </c>
      <c r="DE31" s="571"/>
      <c r="DF31" s="571"/>
      <c r="DG31" s="571"/>
      <c r="DH31" s="571"/>
      <c r="DI31" s="571"/>
      <c r="DJ31" s="571"/>
      <c r="DK31" s="572"/>
      <c r="DL31" s="576">
        <v>12446</v>
      </c>
      <c r="DM31" s="571"/>
      <c r="DN31" s="571"/>
      <c r="DO31" s="571"/>
      <c r="DP31" s="571"/>
      <c r="DQ31" s="571"/>
      <c r="DR31" s="571"/>
      <c r="DS31" s="571"/>
      <c r="DT31" s="571"/>
      <c r="DU31" s="571"/>
      <c r="DV31" s="572"/>
      <c r="DW31" s="573">
        <v>0.4</v>
      </c>
      <c r="DX31" s="574"/>
      <c r="DY31" s="574"/>
      <c r="DZ31" s="574"/>
      <c r="EA31" s="574"/>
      <c r="EB31" s="574"/>
      <c r="EC31" s="602"/>
    </row>
    <row r="32" spans="2:133" ht="11.25" customHeight="1" x14ac:dyDescent="0.2">
      <c r="B32" s="568" t="s">
        <v>393</v>
      </c>
      <c r="C32" s="357"/>
      <c r="D32" s="357"/>
      <c r="E32" s="357"/>
      <c r="F32" s="357"/>
      <c r="G32" s="357"/>
      <c r="H32" s="357"/>
      <c r="I32" s="357"/>
      <c r="J32" s="357"/>
      <c r="K32" s="357"/>
      <c r="L32" s="357"/>
      <c r="M32" s="357"/>
      <c r="N32" s="357"/>
      <c r="O32" s="357"/>
      <c r="P32" s="357"/>
      <c r="Q32" s="569"/>
      <c r="R32" s="570">
        <v>413757</v>
      </c>
      <c r="S32" s="454"/>
      <c r="T32" s="454"/>
      <c r="U32" s="454"/>
      <c r="V32" s="454"/>
      <c r="W32" s="454"/>
      <c r="X32" s="454"/>
      <c r="Y32" s="583"/>
      <c r="Z32" s="603">
        <v>7.3</v>
      </c>
      <c r="AA32" s="603"/>
      <c r="AB32" s="603"/>
      <c r="AC32" s="603"/>
      <c r="AD32" s="604" t="s">
        <v>198</v>
      </c>
      <c r="AE32" s="604"/>
      <c r="AF32" s="604"/>
      <c r="AG32" s="604"/>
      <c r="AH32" s="604"/>
      <c r="AI32" s="604"/>
      <c r="AJ32" s="604"/>
      <c r="AK32" s="604"/>
      <c r="AL32" s="573" t="s">
        <v>198</v>
      </c>
      <c r="AM32" s="317"/>
      <c r="AN32" s="317"/>
      <c r="AO32" s="605"/>
      <c r="AP32" s="564"/>
      <c r="AQ32" s="406"/>
      <c r="AR32" s="406"/>
      <c r="AS32" s="406"/>
      <c r="AT32" s="566"/>
      <c r="AU32" s="1" t="s">
        <v>241</v>
      </c>
      <c r="AX32" s="568" t="s">
        <v>370</v>
      </c>
      <c r="AY32" s="357"/>
      <c r="AZ32" s="357"/>
      <c r="BA32" s="357"/>
      <c r="BB32" s="357"/>
      <c r="BC32" s="357"/>
      <c r="BD32" s="357"/>
      <c r="BE32" s="357"/>
      <c r="BF32" s="569"/>
      <c r="BG32" s="619">
        <v>99.3</v>
      </c>
      <c r="BH32" s="571"/>
      <c r="BI32" s="571"/>
      <c r="BJ32" s="571"/>
      <c r="BK32" s="571"/>
      <c r="BL32" s="571"/>
      <c r="BM32" s="317">
        <v>94.4</v>
      </c>
      <c r="BN32" s="571"/>
      <c r="BO32" s="571"/>
      <c r="BP32" s="571"/>
      <c r="BQ32" s="600"/>
      <c r="BR32" s="619">
        <v>98.7</v>
      </c>
      <c r="BS32" s="571"/>
      <c r="BT32" s="571"/>
      <c r="BU32" s="571"/>
      <c r="BV32" s="571"/>
      <c r="BW32" s="571"/>
      <c r="BX32" s="317">
        <v>93.6</v>
      </c>
      <c r="BY32" s="571"/>
      <c r="BZ32" s="571"/>
      <c r="CA32" s="571"/>
      <c r="CB32" s="600"/>
      <c r="CD32" s="354"/>
      <c r="CE32" s="356"/>
      <c r="CF32" s="568" t="s">
        <v>394</v>
      </c>
      <c r="CG32" s="357"/>
      <c r="CH32" s="357"/>
      <c r="CI32" s="357"/>
      <c r="CJ32" s="357"/>
      <c r="CK32" s="357"/>
      <c r="CL32" s="357"/>
      <c r="CM32" s="357"/>
      <c r="CN32" s="357"/>
      <c r="CO32" s="357"/>
      <c r="CP32" s="357"/>
      <c r="CQ32" s="569"/>
      <c r="CR32" s="570" t="s">
        <v>198</v>
      </c>
      <c r="CS32" s="454"/>
      <c r="CT32" s="454"/>
      <c r="CU32" s="454"/>
      <c r="CV32" s="454"/>
      <c r="CW32" s="454"/>
      <c r="CX32" s="454"/>
      <c r="CY32" s="583"/>
      <c r="CZ32" s="573" t="s">
        <v>198</v>
      </c>
      <c r="DA32" s="574"/>
      <c r="DB32" s="574"/>
      <c r="DC32" s="575"/>
      <c r="DD32" s="576" t="s">
        <v>198</v>
      </c>
      <c r="DE32" s="454"/>
      <c r="DF32" s="454"/>
      <c r="DG32" s="454"/>
      <c r="DH32" s="454"/>
      <c r="DI32" s="454"/>
      <c r="DJ32" s="454"/>
      <c r="DK32" s="583"/>
      <c r="DL32" s="576" t="s">
        <v>198</v>
      </c>
      <c r="DM32" s="454"/>
      <c r="DN32" s="454"/>
      <c r="DO32" s="454"/>
      <c r="DP32" s="454"/>
      <c r="DQ32" s="454"/>
      <c r="DR32" s="454"/>
      <c r="DS32" s="454"/>
      <c r="DT32" s="454"/>
      <c r="DU32" s="454"/>
      <c r="DV32" s="583"/>
      <c r="DW32" s="573" t="s">
        <v>198</v>
      </c>
      <c r="DX32" s="574"/>
      <c r="DY32" s="574"/>
      <c r="DZ32" s="574"/>
      <c r="EA32" s="574"/>
      <c r="EB32" s="574"/>
      <c r="EC32" s="602"/>
    </row>
    <row r="33" spans="2:133" ht="11.25" customHeight="1" x14ac:dyDescent="0.2">
      <c r="B33" s="568" t="s">
        <v>132</v>
      </c>
      <c r="C33" s="357"/>
      <c r="D33" s="357"/>
      <c r="E33" s="357"/>
      <c r="F33" s="357"/>
      <c r="G33" s="357"/>
      <c r="H33" s="357"/>
      <c r="I33" s="357"/>
      <c r="J33" s="357"/>
      <c r="K33" s="357"/>
      <c r="L33" s="357"/>
      <c r="M33" s="357"/>
      <c r="N33" s="357"/>
      <c r="O33" s="357"/>
      <c r="P33" s="357"/>
      <c r="Q33" s="569"/>
      <c r="R33" s="570">
        <v>12539</v>
      </c>
      <c r="S33" s="454"/>
      <c r="T33" s="454"/>
      <c r="U33" s="454"/>
      <c r="V33" s="454"/>
      <c r="W33" s="454"/>
      <c r="X33" s="454"/>
      <c r="Y33" s="583"/>
      <c r="Z33" s="603">
        <v>0.2</v>
      </c>
      <c r="AA33" s="603"/>
      <c r="AB33" s="603"/>
      <c r="AC33" s="603"/>
      <c r="AD33" s="604" t="s">
        <v>198</v>
      </c>
      <c r="AE33" s="604"/>
      <c r="AF33" s="604"/>
      <c r="AG33" s="604"/>
      <c r="AH33" s="604"/>
      <c r="AI33" s="604"/>
      <c r="AJ33" s="604"/>
      <c r="AK33" s="604"/>
      <c r="AL33" s="573" t="s">
        <v>198</v>
      </c>
      <c r="AM33" s="317"/>
      <c r="AN33" s="317"/>
      <c r="AO33" s="605"/>
      <c r="AP33" s="343"/>
      <c r="AQ33" s="344"/>
      <c r="AR33" s="344"/>
      <c r="AS33" s="344"/>
      <c r="AT33" s="567"/>
      <c r="AU33" s="43"/>
      <c r="AV33" s="43"/>
      <c r="AW33" s="43"/>
      <c r="AX33" s="548" t="s">
        <v>158</v>
      </c>
      <c r="AY33" s="549"/>
      <c r="AZ33" s="549"/>
      <c r="BA33" s="549"/>
      <c r="BB33" s="549"/>
      <c r="BC33" s="549"/>
      <c r="BD33" s="549"/>
      <c r="BE33" s="549"/>
      <c r="BF33" s="550"/>
      <c r="BG33" s="615">
        <v>98.4</v>
      </c>
      <c r="BH33" s="552"/>
      <c r="BI33" s="552"/>
      <c r="BJ33" s="552"/>
      <c r="BK33" s="552"/>
      <c r="BL33" s="552"/>
      <c r="BM33" s="596">
        <v>94.7</v>
      </c>
      <c r="BN33" s="552"/>
      <c r="BO33" s="552"/>
      <c r="BP33" s="552"/>
      <c r="BQ33" s="591"/>
      <c r="BR33" s="615">
        <v>98.7</v>
      </c>
      <c r="BS33" s="552"/>
      <c r="BT33" s="552"/>
      <c r="BU33" s="552"/>
      <c r="BV33" s="552"/>
      <c r="BW33" s="552"/>
      <c r="BX33" s="596">
        <v>94.8</v>
      </c>
      <c r="BY33" s="552"/>
      <c r="BZ33" s="552"/>
      <c r="CA33" s="552"/>
      <c r="CB33" s="591"/>
      <c r="CD33" s="568" t="s">
        <v>396</v>
      </c>
      <c r="CE33" s="357"/>
      <c r="CF33" s="357"/>
      <c r="CG33" s="357"/>
      <c r="CH33" s="357"/>
      <c r="CI33" s="357"/>
      <c r="CJ33" s="357"/>
      <c r="CK33" s="357"/>
      <c r="CL33" s="357"/>
      <c r="CM33" s="357"/>
      <c r="CN33" s="357"/>
      <c r="CO33" s="357"/>
      <c r="CP33" s="357"/>
      <c r="CQ33" s="569"/>
      <c r="CR33" s="570">
        <v>2784501</v>
      </c>
      <c r="CS33" s="571"/>
      <c r="CT33" s="571"/>
      <c r="CU33" s="571"/>
      <c r="CV33" s="571"/>
      <c r="CW33" s="571"/>
      <c r="CX33" s="571"/>
      <c r="CY33" s="572"/>
      <c r="CZ33" s="573">
        <v>49.7</v>
      </c>
      <c r="DA33" s="574"/>
      <c r="DB33" s="574"/>
      <c r="DC33" s="575"/>
      <c r="DD33" s="576">
        <v>1565388</v>
      </c>
      <c r="DE33" s="571"/>
      <c r="DF33" s="571"/>
      <c r="DG33" s="571"/>
      <c r="DH33" s="571"/>
      <c r="DI33" s="571"/>
      <c r="DJ33" s="571"/>
      <c r="DK33" s="572"/>
      <c r="DL33" s="576">
        <v>1119105</v>
      </c>
      <c r="DM33" s="571"/>
      <c r="DN33" s="571"/>
      <c r="DO33" s="571"/>
      <c r="DP33" s="571"/>
      <c r="DQ33" s="571"/>
      <c r="DR33" s="571"/>
      <c r="DS33" s="571"/>
      <c r="DT33" s="571"/>
      <c r="DU33" s="571"/>
      <c r="DV33" s="572"/>
      <c r="DW33" s="573">
        <v>40.1</v>
      </c>
      <c r="DX33" s="574"/>
      <c r="DY33" s="574"/>
      <c r="DZ33" s="574"/>
      <c r="EA33" s="574"/>
      <c r="EB33" s="574"/>
      <c r="EC33" s="602"/>
    </row>
    <row r="34" spans="2:133" ht="11.25" customHeight="1" x14ac:dyDescent="0.2">
      <c r="B34" s="568" t="s">
        <v>147</v>
      </c>
      <c r="C34" s="357"/>
      <c r="D34" s="357"/>
      <c r="E34" s="357"/>
      <c r="F34" s="357"/>
      <c r="G34" s="357"/>
      <c r="H34" s="357"/>
      <c r="I34" s="357"/>
      <c r="J34" s="357"/>
      <c r="K34" s="357"/>
      <c r="L34" s="357"/>
      <c r="M34" s="357"/>
      <c r="N34" s="357"/>
      <c r="O34" s="357"/>
      <c r="P34" s="357"/>
      <c r="Q34" s="569"/>
      <c r="R34" s="570">
        <v>554623</v>
      </c>
      <c r="S34" s="454"/>
      <c r="T34" s="454"/>
      <c r="U34" s="454"/>
      <c r="V34" s="454"/>
      <c r="W34" s="454"/>
      <c r="X34" s="454"/>
      <c r="Y34" s="583"/>
      <c r="Z34" s="603">
        <v>9.8000000000000007</v>
      </c>
      <c r="AA34" s="603"/>
      <c r="AB34" s="603"/>
      <c r="AC34" s="603"/>
      <c r="AD34" s="604" t="s">
        <v>198</v>
      </c>
      <c r="AE34" s="604"/>
      <c r="AF34" s="604"/>
      <c r="AG34" s="604"/>
      <c r="AH34" s="604"/>
      <c r="AI34" s="604"/>
      <c r="AJ34" s="604"/>
      <c r="AK34" s="604"/>
      <c r="AL34" s="573" t="s">
        <v>198</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399</v>
      </c>
      <c r="CE34" s="357"/>
      <c r="CF34" s="357"/>
      <c r="CG34" s="357"/>
      <c r="CH34" s="357"/>
      <c r="CI34" s="357"/>
      <c r="CJ34" s="357"/>
      <c r="CK34" s="357"/>
      <c r="CL34" s="357"/>
      <c r="CM34" s="357"/>
      <c r="CN34" s="357"/>
      <c r="CO34" s="357"/>
      <c r="CP34" s="357"/>
      <c r="CQ34" s="569"/>
      <c r="CR34" s="570">
        <v>1052876</v>
      </c>
      <c r="CS34" s="454"/>
      <c r="CT34" s="454"/>
      <c r="CU34" s="454"/>
      <c r="CV34" s="454"/>
      <c r="CW34" s="454"/>
      <c r="CX34" s="454"/>
      <c r="CY34" s="583"/>
      <c r="CZ34" s="573">
        <v>18.8</v>
      </c>
      <c r="DA34" s="574"/>
      <c r="DB34" s="574"/>
      <c r="DC34" s="575"/>
      <c r="DD34" s="576">
        <v>536626</v>
      </c>
      <c r="DE34" s="454"/>
      <c r="DF34" s="454"/>
      <c r="DG34" s="454"/>
      <c r="DH34" s="454"/>
      <c r="DI34" s="454"/>
      <c r="DJ34" s="454"/>
      <c r="DK34" s="583"/>
      <c r="DL34" s="576">
        <v>397096</v>
      </c>
      <c r="DM34" s="454"/>
      <c r="DN34" s="454"/>
      <c r="DO34" s="454"/>
      <c r="DP34" s="454"/>
      <c r="DQ34" s="454"/>
      <c r="DR34" s="454"/>
      <c r="DS34" s="454"/>
      <c r="DT34" s="454"/>
      <c r="DU34" s="454"/>
      <c r="DV34" s="583"/>
      <c r="DW34" s="573">
        <v>14.2</v>
      </c>
      <c r="DX34" s="574"/>
      <c r="DY34" s="574"/>
      <c r="DZ34" s="574"/>
      <c r="EA34" s="574"/>
      <c r="EB34" s="574"/>
      <c r="EC34" s="602"/>
    </row>
    <row r="35" spans="2:133" ht="11.25" customHeight="1" x14ac:dyDescent="0.2">
      <c r="B35" s="568" t="s">
        <v>401</v>
      </c>
      <c r="C35" s="357"/>
      <c r="D35" s="357"/>
      <c r="E35" s="357"/>
      <c r="F35" s="357"/>
      <c r="G35" s="357"/>
      <c r="H35" s="357"/>
      <c r="I35" s="357"/>
      <c r="J35" s="357"/>
      <c r="K35" s="357"/>
      <c r="L35" s="357"/>
      <c r="M35" s="357"/>
      <c r="N35" s="357"/>
      <c r="O35" s="357"/>
      <c r="P35" s="357"/>
      <c r="Q35" s="569"/>
      <c r="R35" s="570">
        <v>303303</v>
      </c>
      <c r="S35" s="454"/>
      <c r="T35" s="454"/>
      <c r="U35" s="454"/>
      <c r="V35" s="454"/>
      <c r="W35" s="454"/>
      <c r="X35" s="454"/>
      <c r="Y35" s="583"/>
      <c r="Z35" s="603">
        <v>5.3</v>
      </c>
      <c r="AA35" s="603"/>
      <c r="AB35" s="603"/>
      <c r="AC35" s="603"/>
      <c r="AD35" s="604" t="s">
        <v>198</v>
      </c>
      <c r="AE35" s="604"/>
      <c r="AF35" s="604"/>
      <c r="AG35" s="604"/>
      <c r="AH35" s="604"/>
      <c r="AI35" s="604"/>
      <c r="AJ35" s="604"/>
      <c r="AK35" s="604"/>
      <c r="AL35" s="573" t="s">
        <v>198</v>
      </c>
      <c r="AM35" s="317"/>
      <c r="AN35" s="317"/>
      <c r="AO35" s="605"/>
      <c r="AP35" s="16"/>
      <c r="AQ35" s="483" t="s">
        <v>402</v>
      </c>
      <c r="AR35" s="484"/>
      <c r="AS35" s="484"/>
      <c r="AT35" s="484"/>
      <c r="AU35" s="484"/>
      <c r="AV35" s="484"/>
      <c r="AW35" s="484"/>
      <c r="AX35" s="484"/>
      <c r="AY35" s="484"/>
      <c r="AZ35" s="484"/>
      <c r="BA35" s="484"/>
      <c r="BB35" s="484"/>
      <c r="BC35" s="484"/>
      <c r="BD35" s="484"/>
      <c r="BE35" s="484"/>
      <c r="BF35" s="526"/>
      <c r="BG35" s="483" t="s">
        <v>207</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404</v>
      </c>
      <c r="CE35" s="357"/>
      <c r="CF35" s="357"/>
      <c r="CG35" s="357"/>
      <c r="CH35" s="357"/>
      <c r="CI35" s="357"/>
      <c r="CJ35" s="357"/>
      <c r="CK35" s="357"/>
      <c r="CL35" s="357"/>
      <c r="CM35" s="357"/>
      <c r="CN35" s="357"/>
      <c r="CO35" s="357"/>
      <c r="CP35" s="357"/>
      <c r="CQ35" s="569"/>
      <c r="CR35" s="570">
        <v>31781</v>
      </c>
      <c r="CS35" s="571"/>
      <c r="CT35" s="571"/>
      <c r="CU35" s="571"/>
      <c r="CV35" s="571"/>
      <c r="CW35" s="571"/>
      <c r="CX35" s="571"/>
      <c r="CY35" s="572"/>
      <c r="CZ35" s="573">
        <v>0.6</v>
      </c>
      <c r="DA35" s="574"/>
      <c r="DB35" s="574"/>
      <c r="DC35" s="575"/>
      <c r="DD35" s="576">
        <v>11840</v>
      </c>
      <c r="DE35" s="571"/>
      <c r="DF35" s="571"/>
      <c r="DG35" s="571"/>
      <c r="DH35" s="571"/>
      <c r="DI35" s="571"/>
      <c r="DJ35" s="571"/>
      <c r="DK35" s="572"/>
      <c r="DL35" s="576">
        <v>11582</v>
      </c>
      <c r="DM35" s="571"/>
      <c r="DN35" s="571"/>
      <c r="DO35" s="571"/>
      <c r="DP35" s="571"/>
      <c r="DQ35" s="571"/>
      <c r="DR35" s="571"/>
      <c r="DS35" s="571"/>
      <c r="DT35" s="571"/>
      <c r="DU35" s="571"/>
      <c r="DV35" s="572"/>
      <c r="DW35" s="573">
        <v>0.4</v>
      </c>
      <c r="DX35" s="574"/>
      <c r="DY35" s="574"/>
      <c r="DZ35" s="574"/>
      <c r="EA35" s="574"/>
      <c r="EB35" s="574"/>
      <c r="EC35" s="602"/>
    </row>
    <row r="36" spans="2:133" ht="11.25" customHeight="1" x14ac:dyDescent="0.2">
      <c r="B36" s="568" t="s">
        <v>371</v>
      </c>
      <c r="C36" s="357"/>
      <c r="D36" s="357"/>
      <c r="E36" s="357"/>
      <c r="F36" s="357"/>
      <c r="G36" s="357"/>
      <c r="H36" s="357"/>
      <c r="I36" s="357"/>
      <c r="J36" s="357"/>
      <c r="K36" s="357"/>
      <c r="L36" s="357"/>
      <c r="M36" s="357"/>
      <c r="N36" s="357"/>
      <c r="O36" s="357"/>
      <c r="P36" s="357"/>
      <c r="Q36" s="569"/>
      <c r="R36" s="570">
        <v>275570</v>
      </c>
      <c r="S36" s="454"/>
      <c r="T36" s="454"/>
      <c r="U36" s="454"/>
      <c r="V36" s="454"/>
      <c r="W36" s="454"/>
      <c r="X36" s="454"/>
      <c r="Y36" s="583"/>
      <c r="Z36" s="603">
        <v>4.8</v>
      </c>
      <c r="AA36" s="603"/>
      <c r="AB36" s="603"/>
      <c r="AC36" s="603"/>
      <c r="AD36" s="604" t="s">
        <v>198</v>
      </c>
      <c r="AE36" s="604"/>
      <c r="AF36" s="604"/>
      <c r="AG36" s="604"/>
      <c r="AH36" s="604"/>
      <c r="AI36" s="604"/>
      <c r="AJ36" s="604"/>
      <c r="AK36" s="604"/>
      <c r="AL36" s="573" t="s">
        <v>198</v>
      </c>
      <c r="AM36" s="317"/>
      <c r="AN36" s="317"/>
      <c r="AO36" s="605"/>
      <c r="AP36" s="16"/>
      <c r="AQ36" s="606" t="s">
        <v>386</v>
      </c>
      <c r="AR36" s="607"/>
      <c r="AS36" s="607"/>
      <c r="AT36" s="607"/>
      <c r="AU36" s="607"/>
      <c r="AV36" s="607"/>
      <c r="AW36" s="607"/>
      <c r="AX36" s="607"/>
      <c r="AY36" s="608"/>
      <c r="AZ36" s="609">
        <v>508141</v>
      </c>
      <c r="BA36" s="610"/>
      <c r="BB36" s="610"/>
      <c r="BC36" s="610"/>
      <c r="BD36" s="610"/>
      <c r="BE36" s="610"/>
      <c r="BF36" s="611"/>
      <c r="BG36" s="612" t="s">
        <v>406</v>
      </c>
      <c r="BH36" s="613"/>
      <c r="BI36" s="613"/>
      <c r="BJ36" s="613"/>
      <c r="BK36" s="613"/>
      <c r="BL36" s="613"/>
      <c r="BM36" s="613"/>
      <c r="BN36" s="613"/>
      <c r="BO36" s="613"/>
      <c r="BP36" s="613"/>
      <c r="BQ36" s="613"/>
      <c r="BR36" s="613"/>
      <c r="BS36" s="613"/>
      <c r="BT36" s="613"/>
      <c r="BU36" s="614"/>
      <c r="BV36" s="609">
        <v>44540</v>
      </c>
      <c r="BW36" s="610"/>
      <c r="BX36" s="610"/>
      <c r="BY36" s="610"/>
      <c r="BZ36" s="610"/>
      <c r="CA36" s="610"/>
      <c r="CB36" s="611"/>
      <c r="CD36" s="568" t="s">
        <v>28</v>
      </c>
      <c r="CE36" s="357"/>
      <c r="CF36" s="357"/>
      <c r="CG36" s="357"/>
      <c r="CH36" s="357"/>
      <c r="CI36" s="357"/>
      <c r="CJ36" s="357"/>
      <c r="CK36" s="357"/>
      <c r="CL36" s="357"/>
      <c r="CM36" s="357"/>
      <c r="CN36" s="357"/>
      <c r="CO36" s="357"/>
      <c r="CP36" s="357"/>
      <c r="CQ36" s="569"/>
      <c r="CR36" s="570">
        <v>786017</v>
      </c>
      <c r="CS36" s="454"/>
      <c r="CT36" s="454"/>
      <c r="CU36" s="454"/>
      <c r="CV36" s="454"/>
      <c r="CW36" s="454"/>
      <c r="CX36" s="454"/>
      <c r="CY36" s="583"/>
      <c r="CZ36" s="573">
        <v>14</v>
      </c>
      <c r="DA36" s="574"/>
      <c r="DB36" s="574"/>
      <c r="DC36" s="575"/>
      <c r="DD36" s="576">
        <v>486388</v>
      </c>
      <c r="DE36" s="454"/>
      <c r="DF36" s="454"/>
      <c r="DG36" s="454"/>
      <c r="DH36" s="454"/>
      <c r="DI36" s="454"/>
      <c r="DJ36" s="454"/>
      <c r="DK36" s="583"/>
      <c r="DL36" s="576">
        <v>361049</v>
      </c>
      <c r="DM36" s="454"/>
      <c r="DN36" s="454"/>
      <c r="DO36" s="454"/>
      <c r="DP36" s="454"/>
      <c r="DQ36" s="454"/>
      <c r="DR36" s="454"/>
      <c r="DS36" s="454"/>
      <c r="DT36" s="454"/>
      <c r="DU36" s="454"/>
      <c r="DV36" s="583"/>
      <c r="DW36" s="573">
        <v>12.9</v>
      </c>
      <c r="DX36" s="574"/>
      <c r="DY36" s="574"/>
      <c r="DZ36" s="574"/>
      <c r="EA36" s="574"/>
      <c r="EB36" s="574"/>
      <c r="EC36" s="602"/>
    </row>
    <row r="37" spans="2:133" ht="11.25" customHeight="1" x14ac:dyDescent="0.2">
      <c r="B37" s="568" t="s">
        <v>397</v>
      </c>
      <c r="C37" s="357"/>
      <c r="D37" s="357"/>
      <c r="E37" s="357"/>
      <c r="F37" s="357"/>
      <c r="G37" s="357"/>
      <c r="H37" s="357"/>
      <c r="I37" s="357"/>
      <c r="J37" s="357"/>
      <c r="K37" s="357"/>
      <c r="L37" s="357"/>
      <c r="M37" s="357"/>
      <c r="N37" s="357"/>
      <c r="O37" s="357"/>
      <c r="P37" s="357"/>
      <c r="Q37" s="569"/>
      <c r="R37" s="570">
        <v>65582</v>
      </c>
      <c r="S37" s="454"/>
      <c r="T37" s="454"/>
      <c r="U37" s="454"/>
      <c r="V37" s="454"/>
      <c r="W37" s="454"/>
      <c r="X37" s="454"/>
      <c r="Y37" s="583"/>
      <c r="Z37" s="603">
        <v>1.2</v>
      </c>
      <c r="AA37" s="603"/>
      <c r="AB37" s="603"/>
      <c r="AC37" s="603"/>
      <c r="AD37" s="604" t="s">
        <v>198</v>
      </c>
      <c r="AE37" s="604"/>
      <c r="AF37" s="604"/>
      <c r="AG37" s="604"/>
      <c r="AH37" s="604"/>
      <c r="AI37" s="604"/>
      <c r="AJ37" s="604"/>
      <c r="AK37" s="604"/>
      <c r="AL37" s="573" t="s">
        <v>198</v>
      </c>
      <c r="AM37" s="317"/>
      <c r="AN37" s="317"/>
      <c r="AO37" s="605"/>
      <c r="AQ37" s="598" t="s">
        <v>407</v>
      </c>
      <c r="AR37" s="415"/>
      <c r="AS37" s="415"/>
      <c r="AT37" s="415"/>
      <c r="AU37" s="415"/>
      <c r="AV37" s="415"/>
      <c r="AW37" s="415"/>
      <c r="AX37" s="415"/>
      <c r="AY37" s="599"/>
      <c r="AZ37" s="570">
        <v>110305</v>
      </c>
      <c r="BA37" s="454"/>
      <c r="BB37" s="454"/>
      <c r="BC37" s="454"/>
      <c r="BD37" s="571"/>
      <c r="BE37" s="571"/>
      <c r="BF37" s="600"/>
      <c r="BG37" s="568" t="s">
        <v>408</v>
      </c>
      <c r="BH37" s="357"/>
      <c r="BI37" s="357"/>
      <c r="BJ37" s="357"/>
      <c r="BK37" s="357"/>
      <c r="BL37" s="357"/>
      <c r="BM37" s="357"/>
      <c r="BN37" s="357"/>
      <c r="BO37" s="357"/>
      <c r="BP37" s="357"/>
      <c r="BQ37" s="357"/>
      <c r="BR37" s="357"/>
      <c r="BS37" s="357"/>
      <c r="BT37" s="357"/>
      <c r="BU37" s="569"/>
      <c r="BV37" s="570">
        <v>31910</v>
      </c>
      <c r="BW37" s="454"/>
      <c r="BX37" s="454"/>
      <c r="BY37" s="454"/>
      <c r="BZ37" s="454"/>
      <c r="CA37" s="454"/>
      <c r="CB37" s="601"/>
      <c r="CD37" s="568" t="s">
        <v>160</v>
      </c>
      <c r="CE37" s="357"/>
      <c r="CF37" s="357"/>
      <c r="CG37" s="357"/>
      <c r="CH37" s="357"/>
      <c r="CI37" s="357"/>
      <c r="CJ37" s="357"/>
      <c r="CK37" s="357"/>
      <c r="CL37" s="357"/>
      <c r="CM37" s="357"/>
      <c r="CN37" s="357"/>
      <c r="CO37" s="357"/>
      <c r="CP37" s="357"/>
      <c r="CQ37" s="569"/>
      <c r="CR37" s="570">
        <v>6421</v>
      </c>
      <c r="CS37" s="571"/>
      <c r="CT37" s="571"/>
      <c r="CU37" s="571"/>
      <c r="CV37" s="571"/>
      <c r="CW37" s="571"/>
      <c r="CX37" s="571"/>
      <c r="CY37" s="572"/>
      <c r="CZ37" s="573">
        <v>0.1</v>
      </c>
      <c r="DA37" s="574"/>
      <c r="DB37" s="574"/>
      <c r="DC37" s="575"/>
      <c r="DD37" s="576">
        <v>6286</v>
      </c>
      <c r="DE37" s="571"/>
      <c r="DF37" s="571"/>
      <c r="DG37" s="571"/>
      <c r="DH37" s="571"/>
      <c r="DI37" s="571"/>
      <c r="DJ37" s="571"/>
      <c r="DK37" s="572"/>
      <c r="DL37" s="576">
        <v>6286</v>
      </c>
      <c r="DM37" s="571"/>
      <c r="DN37" s="571"/>
      <c r="DO37" s="571"/>
      <c r="DP37" s="571"/>
      <c r="DQ37" s="571"/>
      <c r="DR37" s="571"/>
      <c r="DS37" s="571"/>
      <c r="DT37" s="571"/>
      <c r="DU37" s="571"/>
      <c r="DV37" s="572"/>
      <c r="DW37" s="573">
        <v>0.2</v>
      </c>
      <c r="DX37" s="574"/>
      <c r="DY37" s="574"/>
      <c r="DZ37" s="574"/>
      <c r="EA37" s="574"/>
      <c r="EB37" s="574"/>
      <c r="EC37" s="602"/>
    </row>
    <row r="38" spans="2:133" ht="11.25" customHeight="1" x14ac:dyDescent="0.2">
      <c r="B38" s="568" t="s">
        <v>410</v>
      </c>
      <c r="C38" s="357"/>
      <c r="D38" s="357"/>
      <c r="E38" s="357"/>
      <c r="F38" s="357"/>
      <c r="G38" s="357"/>
      <c r="H38" s="357"/>
      <c r="I38" s="357"/>
      <c r="J38" s="357"/>
      <c r="K38" s="357"/>
      <c r="L38" s="357"/>
      <c r="M38" s="357"/>
      <c r="N38" s="357"/>
      <c r="O38" s="357"/>
      <c r="P38" s="357"/>
      <c r="Q38" s="569"/>
      <c r="R38" s="570">
        <v>261700</v>
      </c>
      <c r="S38" s="454"/>
      <c r="T38" s="454"/>
      <c r="U38" s="454"/>
      <c r="V38" s="454"/>
      <c r="W38" s="454"/>
      <c r="X38" s="454"/>
      <c r="Y38" s="583"/>
      <c r="Z38" s="603">
        <v>4.5999999999999996</v>
      </c>
      <c r="AA38" s="603"/>
      <c r="AB38" s="603"/>
      <c r="AC38" s="603"/>
      <c r="AD38" s="604" t="s">
        <v>198</v>
      </c>
      <c r="AE38" s="604"/>
      <c r="AF38" s="604"/>
      <c r="AG38" s="604"/>
      <c r="AH38" s="604"/>
      <c r="AI38" s="604"/>
      <c r="AJ38" s="604"/>
      <c r="AK38" s="604"/>
      <c r="AL38" s="573" t="s">
        <v>198</v>
      </c>
      <c r="AM38" s="317"/>
      <c r="AN38" s="317"/>
      <c r="AO38" s="605"/>
      <c r="AQ38" s="598" t="s">
        <v>302</v>
      </c>
      <c r="AR38" s="415"/>
      <c r="AS38" s="415"/>
      <c r="AT38" s="415"/>
      <c r="AU38" s="415"/>
      <c r="AV38" s="415"/>
      <c r="AW38" s="415"/>
      <c r="AX38" s="415"/>
      <c r="AY38" s="599"/>
      <c r="AZ38" s="570">
        <v>1873</v>
      </c>
      <c r="BA38" s="454"/>
      <c r="BB38" s="454"/>
      <c r="BC38" s="454"/>
      <c r="BD38" s="571"/>
      <c r="BE38" s="571"/>
      <c r="BF38" s="600"/>
      <c r="BG38" s="568" t="s">
        <v>411</v>
      </c>
      <c r="BH38" s="357"/>
      <c r="BI38" s="357"/>
      <c r="BJ38" s="357"/>
      <c r="BK38" s="357"/>
      <c r="BL38" s="357"/>
      <c r="BM38" s="357"/>
      <c r="BN38" s="357"/>
      <c r="BO38" s="357"/>
      <c r="BP38" s="357"/>
      <c r="BQ38" s="357"/>
      <c r="BR38" s="357"/>
      <c r="BS38" s="357"/>
      <c r="BT38" s="357"/>
      <c r="BU38" s="569"/>
      <c r="BV38" s="570">
        <v>1165</v>
      </c>
      <c r="BW38" s="454"/>
      <c r="BX38" s="454"/>
      <c r="BY38" s="454"/>
      <c r="BZ38" s="454"/>
      <c r="CA38" s="454"/>
      <c r="CB38" s="601"/>
      <c r="CD38" s="568" t="s">
        <v>412</v>
      </c>
      <c r="CE38" s="357"/>
      <c r="CF38" s="357"/>
      <c r="CG38" s="357"/>
      <c r="CH38" s="357"/>
      <c r="CI38" s="357"/>
      <c r="CJ38" s="357"/>
      <c r="CK38" s="357"/>
      <c r="CL38" s="357"/>
      <c r="CM38" s="357"/>
      <c r="CN38" s="357"/>
      <c r="CO38" s="357"/>
      <c r="CP38" s="357"/>
      <c r="CQ38" s="569"/>
      <c r="CR38" s="570">
        <v>506268</v>
      </c>
      <c r="CS38" s="454"/>
      <c r="CT38" s="454"/>
      <c r="CU38" s="454"/>
      <c r="CV38" s="454"/>
      <c r="CW38" s="454"/>
      <c r="CX38" s="454"/>
      <c r="CY38" s="583"/>
      <c r="CZ38" s="573">
        <v>9</v>
      </c>
      <c r="DA38" s="574"/>
      <c r="DB38" s="574"/>
      <c r="DC38" s="575"/>
      <c r="DD38" s="576">
        <v>413255</v>
      </c>
      <c r="DE38" s="454"/>
      <c r="DF38" s="454"/>
      <c r="DG38" s="454"/>
      <c r="DH38" s="454"/>
      <c r="DI38" s="454"/>
      <c r="DJ38" s="454"/>
      <c r="DK38" s="583"/>
      <c r="DL38" s="576">
        <v>349378</v>
      </c>
      <c r="DM38" s="454"/>
      <c r="DN38" s="454"/>
      <c r="DO38" s="454"/>
      <c r="DP38" s="454"/>
      <c r="DQ38" s="454"/>
      <c r="DR38" s="454"/>
      <c r="DS38" s="454"/>
      <c r="DT38" s="454"/>
      <c r="DU38" s="454"/>
      <c r="DV38" s="583"/>
      <c r="DW38" s="573">
        <v>12.5</v>
      </c>
      <c r="DX38" s="574"/>
      <c r="DY38" s="574"/>
      <c r="DZ38" s="574"/>
      <c r="EA38" s="574"/>
      <c r="EB38" s="574"/>
      <c r="EC38" s="602"/>
    </row>
    <row r="39" spans="2:133" ht="11.25" customHeight="1" x14ac:dyDescent="0.2">
      <c r="B39" s="568" t="s">
        <v>413</v>
      </c>
      <c r="C39" s="357"/>
      <c r="D39" s="357"/>
      <c r="E39" s="357"/>
      <c r="F39" s="357"/>
      <c r="G39" s="357"/>
      <c r="H39" s="357"/>
      <c r="I39" s="357"/>
      <c r="J39" s="357"/>
      <c r="K39" s="357"/>
      <c r="L39" s="357"/>
      <c r="M39" s="357"/>
      <c r="N39" s="357"/>
      <c r="O39" s="357"/>
      <c r="P39" s="357"/>
      <c r="Q39" s="569"/>
      <c r="R39" s="570" t="s">
        <v>198</v>
      </c>
      <c r="S39" s="454"/>
      <c r="T39" s="454"/>
      <c r="U39" s="454"/>
      <c r="V39" s="454"/>
      <c r="W39" s="454"/>
      <c r="X39" s="454"/>
      <c r="Y39" s="583"/>
      <c r="Z39" s="603" t="s">
        <v>198</v>
      </c>
      <c r="AA39" s="603"/>
      <c r="AB39" s="603"/>
      <c r="AC39" s="603"/>
      <c r="AD39" s="604" t="s">
        <v>198</v>
      </c>
      <c r="AE39" s="604"/>
      <c r="AF39" s="604"/>
      <c r="AG39" s="604"/>
      <c r="AH39" s="604"/>
      <c r="AI39" s="604"/>
      <c r="AJ39" s="604"/>
      <c r="AK39" s="604"/>
      <c r="AL39" s="573" t="s">
        <v>198</v>
      </c>
      <c r="AM39" s="317"/>
      <c r="AN39" s="317"/>
      <c r="AO39" s="605"/>
      <c r="AQ39" s="598" t="s">
        <v>414</v>
      </c>
      <c r="AR39" s="415"/>
      <c r="AS39" s="415"/>
      <c r="AT39" s="415"/>
      <c r="AU39" s="415"/>
      <c r="AV39" s="415"/>
      <c r="AW39" s="415"/>
      <c r="AX39" s="415"/>
      <c r="AY39" s="599"/>
      <c r="AZ39" s="570" t="s">
        <v>198</v>
      </c>
      <c r="BA39" s="454"/>
      <c r="BB39" s="454"/>
      <c r="BC39" s="454"/>
      <c r="BD39" s="571"/>
      <c r="BE39" s="571"/>
      <c r="BF39" s="600"/>
      <c r="BG39" s="568" t="s">
        <v>331</v>
      </c>
      <c r="BH39" s="357"/>
      <c r="BI39" s="357"/>
      <c r="BJ39" s="357"/>
      <c r="BK39" s="357"/>
      <c r="BL39" s="357"/>
      <c r="BM39" s="357"/>
      <c r="BN39" s="357"/>
      <c r="BO39" s="357"/>
      <c r="BP39" s="357"/>
      <c r="BQ39" s="357"/>
      <c r="BR39" s="357"/>
      <c r="BS39" s="357"/>
      <c r="BT39" s="357"/>
      <c r="BU39" s="569"/>
      <c r="BV39" s="570">
        <v>1934</v>
      </c>
      <c r="BW39" s="454"/>
      <c r="BX39" s="454"/>
      <c r="BY39" s="454"/>
      <c r="BZ39" s="454"/>
      <c r="CA39" s="454"/>
      <c r="CB39" s="601"/>
      <c r="CD39" s="568" t="s">
        <v>415</v>
      </c>
      <c r="CE39" s="357"/>
      <c r="CF39" s="357"/>
      <c r="CG39" s="357"/>
      <c r="CH39" s="357"/>
      <c r="CI39" s="357"/>
      <c r="CJ39" s="357"/>
      <c r="CK39" s="357"/>
      <c r="CL39" s="357"/>
      <c r="CM39" s="357"/>
      <c r="CN39" s="357"/>
      <c r="CO39" s="357"/>
      <c r="CP39" s="357"/>
      <c r="CQ39" s="569"/>
      <c r="CR39" s="570">
        <v>388559</v>
      </c>
      <c r="CS39" s="571"/>
      <c r="CT39" s="571"/>
      <c r="CU39" s="571"/>
      <c r="CV39" s="571"/>
      <c r="CW39" s="571"/>
      <c r="CX39" s="571"/>
      <c r="CY39" s="572"/>
      <c r="CZ39" s="573">
        <v>6.9</v>
      </c>
      <c r="DA39" s="574"/>
      <c r="DB39" s="574"/>
      <c r="DC39" s="575"/>
      <c r="DD39" s="576">
        <v>117279</v>
      </c>
      <c r="DE39" s="571"/>
      <c r="DF39" s="571"/>
      <c r="DG39" s="571"/>
      <c r="DH39" s="571"/>
      <c r="DI39" s="571"/>
      <c r="DJ39" s="571"/>
      <c r="DK39" s="572"/>
      <c r="DL39" s="576" t="s">
        <v>198</v>
      </c>
      <c r="DM39" s="571"/>
      <c r="DN39" s="571"/>
      <c r="DO39" s="571"/>
      <c r="DP39" s="571"/>
      <c r="DQ39" s="571"/>
      <c r="DR39" s="571"/>
      <c r="DS39" s="571"/>
      <c r="DT39" s="571"/>
      <c r="DU39" s="571"/>
      <c r="DV39" s="572"/>
      <c r="DW39" s="573" t="s">
        <v>198</v>
      </c>
      <c r="DX39" s="574"/>
      <c r="DY39" s="574"/>
      <c r="DZ39" s="574"/>
      <c r="EA39" s="574"/>
      <c r="EB39" s="574"/>
      <c r="EC39" s="602"/>
    </row>
    <row r="40" spans="2:133" ht="11.25" customHeight="1" x14ac:dyDescent="0.2">
      <c r="B40" s="568" t="s">
        <v>419</v>
      </c>
      <c r="C40" s="357"/>
      <c r="D40" s="357"/>
      <c r="E40" s="357"/>
      <c r="F40" s="357"/>
      <c r="G40" s="357"/>
      <c r="H40" s="357"/>
      <c r="I40" s="357"/>
      <c r="J40" s="357"/>
      <c r="K40" s="357"/>
      <c r="L40" s="357"/>
      <c r="M40" s="357"/>
      <c r="N40" s="357"/>
      <c r="O40" s="357"/>
      <c r="P40" s="357"/>
      <c r="Q40" s="569"/>
      <c r="R40" s="570">
        <v>2000</v>
      </c>
      <c r="S40" s="454"/>
      <c r="T40" s="454"/>
      <c r="U40" s="454"/>
      <c r="V40" s="454"/>
      <c r="W40" s="454"/>
      <c r="X40" s="454"/>
      <c r="Y40" s="583"/>
      <c r="Z40" s="603">
        <v>0</v>
      </c>
      <c r="AA40" s="603"/>
      <c r="AB40" s="603"/>
      <c r="AC40" s="603"/>
      <c r="AD40" s="604" t="s">
        <v>198</v>
      </c>
      <c r="AE40" s="604"/>
      <c r="AF40" s="604"/>
      <c r="AG40" s="604"/>
      <c r="AH40" s="604"/>
      <c r="AI40" s="604"/>
      <c r="AJ40" s="604"/>
      <c r="AK40" s="604"/>
      <c r="AL40" s="573" t="s">
        <v>198</v>
      </c>
      <c r="AM40" s="317"/>
      <c r="AN40" s="317"/>
      <c r="AO40" s="605"/>
      <c r="AQ40" s="598" t="s">
        <v>421</v>
      </c>
      <c r="AR40" s="415"/>
      <c r="AS40" s="415"/>
      <c r="AT40" s="415"/>
      <c r="AU40" s="415"/>
      <c r="AV40" s="415"/>
      <c r="AW40" s="415"/>
      <c r="AX40" s="415"/>
      <c r="AY40" s="599"/>
      <c r="AZ40" s="570" t="s">
        <v>198</v>
      </c>
      <c r="BA40" s="454"/>
      <c r="BB40" s="454"/>
      <c r="BC40" s="454"/>
      <c r="BD40" s="571"/>
      <c r="BE40" s="571"/>
      <c r="BF40" s="600"/>
      <c r="BG40" s="564" t="s">
        <v>423</v>
      </c>
      <c r="BH40" s="406"/>
      <c r="BI40" s="406"/>
      <c r="BJ40" s="406"/>
      <c r="BK40" s="406"/>
      <c r="BL40" s="7"/>
      <c r="BM40" s="357" t="s">
        <v>424</v>
      </c>
      <c r="BN40" s="357"/>
      <c r="BO40" s="357"/>
      <c r="BP40" s="357"/>
      <c r="BQ40" s="357"/>
      <c r="BR40" s="357"/>
      <c r="BS40" s="357"/>
      <c r="BT40" s="357"/>
      <c r="BU40" s="569"/>
      <c r="BV40" s="570">
        <v>107</v>
      </c>
      <c r="BW40" s="454"/>
      <c r="BX40" s="454"/>
      <c r="BY40" s="454"/>
      <c r="BZ40" s="454"/>
      <c r="CA40" s="454"/>
      <c r="CB40" s="601"/>
      <c r="CD40" s="568" t="s">
        <v>367</v>
      </c>
      <c r="CE40" s="357"/>
      <c r="CF40" s="357"/>
      <c r="CG40" s="357"/>
      <c r="CH40" s="357"/>
      <c r="CI40" s="357"/>
      <c r="CJ40" s="357"/>
      <c r="CK40" s="357"/>
      <c r="CL40" s="357"/>
      <c r="CM40" s="357"/>
      <c r="CN40" s="357"/>
      <c r="CO40" s="357"/>
      <c r="CP40" s="357"/>
      <c r="CQ40" s="569"/>
      <c r="CR40" s="570">
        <v>19000</v>
      </c>
      <c r="CS40" s="454"/>
      <c r="CT40" s="454"/>
      <c r="CU40" s="454"/>
      <c r="CV40" s="454"/>
      <c r="CW40" s="454"/>
      <c r="CX40" s="454"/>
      <c r="CY40" s="583"/>
      <c r="CZ40" s="573">
        <v>0.3</v>
      </c>
      <c r="DA40" s="574"/>
      <c r="DB40" s="574"/>
      <c r="DC40" s="575"/>
      <c r="DD40" s="576" t="s">
        <v>198</v>
      </c>
      <c r="DE40" s="454"/>
      <c r="DF40" s="454"/>
      <c r="DG40" s="454"/>
      <c r="DH40" s="454"/>
      <c r="DI40" s="454"/>
      <c r="DJ40" s="454"/>
      <c r="DK40" s="583"/>
      <c r="DL40" s="576" t="s">
        <v>198</v>
      </c>
      <c r="DM40" s="454"/>
      <c r="DN40" s="454"/>
      <c r="DO40" s="454"/>
      <c r="DP40" s="454"/>
      <c r="DQ40" s="454"/>
      <c r="DR40" s="454"/>
      <c r="DS40" s="454"/>
      <c r="DT40" s="454"/>
      <c r="DU40" s="454"/>
      <c r="DV40" s="583"/>
      <c r="DW40" s="573" t="s">
        <v>198</v>
      </c>
      <c r="DX40" s="574"/>
      <c r="DY40" s="574"/>
      <c r="DZ40" s="574"/>
      <c r="EA40" s="574"/>
      <c r="EB40" s="574"/>
      <c r="EC40" s="602"/>
    </row>
    <row r="41" spans="2:133" ht="11.25" customHeight="1" x14ac:dyDescent="0.2">
      <c r="B41" s="548" t="s">
        <v>420</v>
      </c>
      <c r="C41" s="549"/>
      <c r="D41" s="549"/>
      <c r="E41" s="549"/>
      <c r="F41" s="549"/>
      <c r="G41" s="549"/>
      <c r="H41" s="549"/>
      <c r="I41" s="549"/>
      <c r="J41" s="549"/>
      <c r="K41" s="549"/>
      <c r="L41" s="549"/>
      <c r="M41" s="549"/>
      <c r="N41" s="549"/>
      <c r="O41" s="549"/>
      <c r="P41" s="549"/>
      <c r="Q41" s="550"/>
      <c r="R41" s="551">
        <v>5681968</v>
      </c>
      <c r="S41" s="590"/>
      <c r="T41" s="590"/>
      <c r="U41" s="590"/>
      <c r="V41" s="590"/>
      <c r="W41" s="590"/>
      <c r="X41" s="590"/>
      <c r="Y41" s="593"/>
      <c r="Z41" s="594">
        <v>100</v>
      </c>
      <c r="AA41" s="594"/>
      <c r="AB41" s="594"/>
      <c r="AC41" s="594"/>
      <c r="AD41" s="595">
        <v>2786601</v>
      </c>
      <c r="AE41" s="595"/>
      <c r="AF41" s="595"/>
      <c r="AG41" s="595"/>
      <c r="AH41" s="595"/>
      <c r="AI41" s="595"/>
      <c r="AJ41" s="595"/>
      <c r="AK41" s="595"/>
      <c r="AL41" s="554">
        <v>100</v>
      </c>
      <c r="AM41" s="596"/>
      <c r="AN41" s="596"/>
      <c r="AO41" s="597"/>
      <c r="AQ41" s="598" t="s">
        <v>425</v>
      </c>
      <c r="AR41" s="415"/>
      <c r="AS41" s="415"/>
      <c r="AT41" s="415"/>
      <c r="AU41" s="415"/>
      <c r="AV41" s="415"/>
      <c r="AW41" s="415"/>
      <c r="AX41" s="415"/>
      <c r="AY41" s="599"/>
      <c r="AZ41" s="570">
        <v>100489</v>
      </c>
      <c r="BA41" s="454"/>
      <c r="BB41" s="454"/>
      <c r="BC41" s="454"/>
      <c r="BD41" s="571"/>
      <c r="BE41" s="571"/>
      <c r="BF41" s="600"/>
      <c r="BG41" s="564"/>
      <c r="BH41" s="406"/>
      <c r="BI41" s="406"/>
      <c r="BJ41" s="406"/>
      <c r="BK41" s="406"/>
      <c r="BL41" s="7"/>
      <c r="BM41" s="357" t="s">
        <v>338</v>
      </c>
      <c r="BN41" s="357"/>
      <c r="BO41" s="357"/>
      <c r="BP41" s="357"/>
      <c r="BQ41" s="357"/>
      <c r="BR41" s="357"/>
      <c r="BS41" s="357"/>
      <c r="BT41" s="357"/>
      <c r="BU41" s="569"/>
      <c r="BV41" s="570" t="s">
        <v>198</v>
      </c>
      <c r="BW41" s="454"/>
      <c r="BX41" s="454"/>
      <c r="BY41" s="454"/>
      <c r="BZ41" s="454"/>
      <c r="CA41" s="454"/>
      <c r="CB41" s="601"/>
      <c r="CD41" s="568" t="s">
        <v>282</v>
      </c>
      <c r="CE41" s="357"/>
      <c r="CF41" s="357"/>
      <c r="CG41" s="357"/>
      <c r="CH41" s="357"/>
      <c r="CI41" s="357"/>
      <c r="CJ41" s="357"/>
      <c r="CK41" s="357"/>
      <c r="CL41" s="357"/>
      <c r="CM41" s="357"/>
      <c r="CN41" s="357"/>
      <c r="CO41" s="357"/>
      <c r="CP41" s="357"/>
      <c r="CQ41" s="569"/>
      <c r="CR41" s="570" t="s">
        <v>198</v>
      </c>
      <c r="CS41" s="571"/>
      <c r="CT41" s="571"/>
      <c r="CU41" s="571"/>
      <c r="CV41" s="571"/>
      <c r="CW41" s="571"/>
      <c r="CX41" s="571"/>
      <c r="CY41" s="572"/>
      <c r="CZ41" s="573" t="s">
        <v>198</v>
      </c>
      <c r="DA41" s="574"/>
      <c r="DB41" s="574"/>
      <c r="DC41" s="575"/>
      <c r="DD41" s="576" t="s">
        <v>198</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2">
      <c r="AQ42" s="587" t="s">
        <v>426</v>
      </c>
      <c r="AR42" s="588"/>
      <c r="AS42" s="588"/>
      <c r="AT42" s="588"/>
      <c r="AU42" s="588"/>
      <c r="AV42" s="588"/>
      <c r="AW42" s="588"/>
      <c r="AX42" s="588"/>
      <c r="AY42" s="589"/>
      <c r="AZ42" s="551">
        <v>295474</v>
      </c>
      <c r="BA42" s="590"/>
      <c r="BB42" s="590"/>
      <c r="BC42" s="590"/>
      <c r="BD42" s="552"/>
      <c r="BE42" s="552"/>
      <c r="BF42" s="591"/>
      <c r="BG42" s="343"/>
      <c r="BH42" s="344"/>
      <c r="BI42" s="344"/>
      <c r="BJ42" s="344"/>
      <c r="BK42" s="344"/>
      <c r="BL42" s="20"/>
      <c r="BM42" s="549" t="s">
        <v>427</v>
      </c>
      <c r="BN42" s="549"/>
      <c r="BO42" s="549"/>
      <c r="BP42" s="549"/>
      <c r="BQ42" s="549"/>
      <c r="BR42" s="549"/>
      <c r="BS42" s="549"/>
      <c r="BT42" s="549"/>
      <c r="BU42" s="550"/>
      <c r="BV42" s="551">
        <v>327</v>
      </c>
      <c r="BW42" s="590"/>
      <c r="BX42" s="590"/>
      <c r="BY42" s="590"/>
      <c r="BZ42" s="590"/>
      <c r="CA42" s="590"/>
      <c r="CB42" s="592"/>
      <c r="CD42" s="568" t="s">
        <v>275</v>
      </c>
      <c r="CE42" s="357"/>
      <c r="CF42" s="357"/>
      <c r="CG42" s="357"/>
      <c r="CH42" s="357"/>
      <c r="CI42" s="357"/>
      <c r="CJ42" s="357"/>
      <c r="CK42" s="357"/>
      <c r="CL42" s="357"/>
      <c r="CM42" s="357"/>
      <c r="CN42" s="357"/>
      <c r="CO42" s="357"/>
      <c r="CP42" s="357"/>
      <c r="CQ42" s="569"/>
      <c r="CR42" s="570">
        <v>718928</v>
      </c>
      <c r="CS42" s="571"/>
      <c r="CT42" s="571"/>
      <c r="CU42" s="571"/>
      <c r="CV42" s="571"/>
      <c r="CW42" s="571"/>
      <c r="CX42" s="571"/>
      <c r="CY42" s="572"/>
      <c r="CZ42" s="573">
        <v>12.8</v>
      </c>
      <c r="DA42" s="574"/>
      <c r="DB42" s="574"/>
      <c r="DC42" s="575"/>
      <c r="DD42" s="576">
        <v>186753</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2">
      <c r="B43" s="1" t="s">
        <v>49</v>
      </c>
      <c r="CD43" s="568" t="s">
        <v>86</v>
      </c>
      <c r="CE43" s="357"/>
      <c r="CF43" s="357"/>
      <c r="CG43" s="357"/>
      <c r="CH43" s="357"/>
      <c r="CI43" s="357"/>
      <c r="CJ43" s="357"/>
      <c r="CK43" s="357"/>
      <c r="CL43" s="357"/>
      <c r="CM43" s="357"/>
      <c r="CN43" s="357"/>
      <c r="CO43" s="357"/>
      <c r="CP43" s="357"/>
      <c r="CQ43" s="569"/>
      <c r="CR43" s="570">
        <v>10294</v>
      </c>
      <c r="CS43" s="571"/>
      <c r="CT43" s="571"/>
      <c r="CU43" s="571"/>
      <c r="CV43" s="571"/>
      <c r="CW43" s="571"/>
      <c r="CX43" s="571"/>
      <c r="CY43" s="572"/>
      <c r="CZ43" s="573">
        <v>0.2</v>
      </c>
      <c r="DA43" s="574"/>
      <c r="DB43" s="574"/>
      <c r="DC43" s="575"/>
      <c r="DD43" s="576">
        <v>10294</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2">
      <c r="B44" s="585" t="s">
        <v>403</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173</v>
      </c>
      <c r="CE44" s="350"/>
      <c r="CF44" s="568" t="s">
        <v>428</v>
      </c>
      <c r="CG44" s="357"/>
      <c r="CH44" s="357"/>
      <c r="CI44" s="357"/>
      <c r="CJ44" s="357"/>
      <c r="CK44" s="357"/>
      <c r="CL44" s="357"/>
      <c r="CM44" s="357"/>
      <c r="CN44" s="357"/>
      <c r="CO44" s="357"/>
      <c r="CP44" s="357"/>
      <c r="CQ44" s="569"/>
      <c r="CR44" s="570">
        <v>581758</v>
      </c>
      <c r="CS44" s="454"/>
      <c r="CT44" s="454"/>
      <c r="CU44" s="454"/>
      <c r="CV44" s="454"/>
      <c r="CW44" s="454"/>
      <c r="CX44" s="454"/>
      <c r="CY44" s="583"/>
      <c r="CZ44" s="573">
        <v>10.4</v>
      </c>
      <c r="DA44" s="317"/>
      <c r="DB44" s="317"/>
      <c r="DC44" s="584"/>
      <c r="DD44" s="576">
        <v>156186</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2">
      <c r="B45" s="585" t="s">
        <v>258</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429</v>
      </c>
      <c r="CG45" s="357"/>
      <c r="CH45" s="357"/>
      <c r="CI45" s="357"/>
      <c r="CJ45" s="357"/>
      <c r="CK45" s="357"/>
      <c r="CL45" s="357"/>
      <c r="CM45" s="357"/>
      <c r="CN45" s="357"/>
      <c r="CO45" s="357"/>
      <c r="CP45" s="357"/>
      <c r="CQ45" s="569"/>
      <c r="CR45" s="570">
        <v>218526</v>
      </c>
      <c r="CS45" s="571"/>
      <c r="CT45" s="571"/>
      <c r="CU45" s="571"/>
      <c r="CV45" s="571"/>
      <c r="CW45" s="571"/>
      <c r="CX45" s="571"/>
      <c r="CY45" s="572"/>
      <c r="CZ45" s="573">
        <v>3.9</v>
      </c>
      <c r="DA45" s="574"/>
      <c r="DB45" s="574"/>
      <c r="DC45" s="575"/>
      <c r="DD45" s="576">
        <v>35389</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2">
      <c r="B46" s="41"/>
      <c r="CD46" s="351"/>
      <c r="CE46" s="353"/>
      <c r="CF46" s="568" t="s">
        <v>430</v>
      </c>
      <c r="CG46" s="357"/>
      <c r="CH46" s="357"/>
      <c r="CI46" s="357"/>
      <c r="CJ46" s="357"/>
      <c r="CK46" s="357"/>
      <c r="CL46" s="357"/>
      <c r="CM46" s="357"/>
      <c r="CN46" s="357"/>
      <c r="CO46" s="357"/>
      <c r="CP46" s="357"/>
      <c r="CQ46" s="569"/>
      <c r="CR46" s="570">
        <v>363232</v>
      </c>
      <c r="CS46" s="454"/>
      <c r="CT46" s="454"/>
      <c r="CU46" s="454"/>
      <c r="CV46" s="454"/>
      <c r="CW46" s="454"/>
      <c r="CX46" s="454"/>
      <c r="CY46" s="583"/>
      <c r="CZ46" s="573">
        <v>6.5</v>
      </c>
      <c r="DA46" s="317"/>
      <c r="DB46" s="317"/>
      <c r="DC46" s="584"/>
      <c r="DD46" s="576">
        <v>120797</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2">
      <c r="B47" s="41"/>
      <c r="CD47" s="351"/>
      <c r="CE47" s="353"/>
      <c r="CF47" s="568" t="s">
        <v>431</v>
      </c>
      <c r="CG47" s="357"/>
      <c r="CH47" s="357"/>
      <c r="CI47" s="357"/>
      <c r="CJ47" s="357"/>
      <c r="CK47" s="357"/>
      <c r="CL47" s="357"/>
      <c r="CM47" s="357"/>
      <c r="CN47" s="357"/>
      <c r="CO47" s="357"/>
      <c r="CP47" s="357"/>
      <c r="CQ47" s="569"/>
      <c r="CR47" s="570">
        <v>137170</v>
      </c>
      <c r="CS47" s="571"/>
      <c r="CT47" s="571"/>
      <c r="CU47" s="571"/>
      <c r="CV47" s="571"/>
      <c r="CW47" s="571"/>
      <c r="CX47" s="571"/>
      <c r="CY47" s="572"/>
      <c r="CZ47" s="573">
        <v>2.4</v>
      </c>
      <c r="DA47" s="574"/>
      <c r="DB47" s="574"/>
      <c r="DC47" s="575"/>
      <c r="DD47" s="576">
        <v>30567</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ht="10.8" x14ac:dyDescent="0.2">
      <c r="B48" s="41"/>
      <c r="CD48" s="354"/>
      <c r="CE48" s="356"/>
      <c r="CF48" s="568" t="s">
        <v>162</v>
      </c>
      <c r="CG48" s="357"/>
      <c r="CH48" s="357"/>
      <c r="CI48" s="357"/>
      <c r="CJ48" s="357"/>
      <c r="CK48" s="357"/>
      <c r="CL48" s="357"/>
      <c r="CM48" s="357"/>
      <c r="CN48" s="357"/>
      <c r="CO48" s="357"/>
      <c r="CP48" s="357"/>
      <c r="CQ48" s="569"/>
      <c r="CR48" s="570" t="s">
        <v>198</v>
      </c>
      <c r="CS48" s="454"/>
      <c r="CT48" s="454"/>
      <c r="CU48" s="454"/>
      <c r="CV48" s="454"/>
      <c r="CW48" s="454"/>
      <c r="CX48" s="454"/>
      <c r="CY48" s="583"/>
      <c r="CZ48" s="573" t="s">
        <v>198</v>
      </c>
      <c r="DA48" s="317"/>
      <c r="DB48" s="317"/>
      <c r="DC48" s="584"/>
      <c r="DD48" s="576" t="s">
        <v>198</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2">
      <c r="B49" s="41"/>
      <c r="CD49" s="548" t="s">
        <v>191</v>
      </c>
      <c r="CE49" s="549"/>
      <c r="CF49" s="549"/>
      <c r="CG49" s="549"/>
      <c r="CH49" s="549"/>
      <c r="CI49" s="549"/>
      <c r="CJ49" s="549"/>
      <c r="CK49" s="549"/>
      <c r="CL49" s="549"/>
      <c r="CM49" s="549"/>
      <c r="CN49" s="549"/>
      <c r="CO49" s="549"/>
      <c r="CP49" s="549"/>
      <c r="CQ49" s="550"/>
      <c r="CR49" s="551">
        <v>5602206</v>
      </c>
      <c r="CS49" s="552"/>
      <c r="CT49" s="552"/>
      <c r="CU49" s="552"/>
      <c r="CV49" s="552"/>
      <c r="CW49" s="552"/>
      <c r="CX49" s="552"/>
      <c r="CY49" s="553"/>
      <c r="CZ49" s="554">
        <v>100</v>
      </c>
      <c r="DA49" s="555"/>
      <c r="DB49" s="555"/>
      <c r="DC49" s="556"/>
      <c r="DD49" s="557">
        <v>3335022</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YHTy/yMEUsOGxhquuDJ2Dhx7bG/FGzafpthGg/bq5kSn3OfVF4/ShxLRWd+yDKksf/oSYKaaD7a0wlEK7Mjeag==" saltValue="hhX6zhRyQ5HGco+Y+BZC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68" t="s">
        <v>293</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297</v>
      </c>
      <c r="DK2" s="970"/>
      <c r="DL2" s="970"/>
      <c r="DM2" s="970"/>
      <c r="DN2" s="970"/>
      <c r="DO2" s="971"/>
      <c r="DP2" s="50"/>
      <c r="DQ2" s="969" t="s">
        <v>244</v>
      </c>
      <c r="DR2" s="970"/>
      <c r="DS2" s="970"/>
      <c r="DT2" s="970"/>
      <c r="DU2" s="970"/>
      <c r="DV2" s="970"/>
      <c r="DW2" s="970"/>
      <c r="DX2" s="970"/>
      <c r="DY2" s="970"/>
      <c r="DZ2" s="971"/>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59" t="s">
        <v>433</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434</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2">
      <c r="A5" s="657" t="s">
        <v>435</v>
      </c>
      <c r="B5" s="658"/>
      <c r="C5" s="658"/>
      <c r="D5" s="658"/>
      <c r="E5" s="658"/>
      <c r="F5" s="658"/>
      <c r="G5" s="658"/>
      <c r="H5" s="658"/>
      <c r="I5" s="658"/>
      <c r="J5" s="658"/>
      <c r="K5" s="658"/>
      <c r="L5" s="658"/>
      <c r="M5" s="658"/>
      <c r="N5" s="658"/>
      <c r="O5" s="658"/>
      <c r="P5" s="659"/>
      <c r="Q5" s="649" t="s">
        <v>179</v>
      </c>
      <c r="R5" s="650"/>
      <c r="S5" s="650"/>
      <c r="T5" s="650"/>
      <c r="U5" s="651"/>
      <c r="V5" s="649" t="s">
        <v>437</v>
      </c>
      <c r="W5" s="650"/>
      <c r="X5" s="650"/>
      <c r="Y5" s="650"/>
      <c r="Z5" s="651"/>
      <c r="AA5" s="649" t="s">
        <v>438</v>
      </c>
      <c r="AB5" s="650"/>
      <c r="AC5" s="650"/>
      <c r="AD5" s="650"/>
      <c r="AE5" s="650"/>
      <c r="AF5" s="691" t="s">
        <v>176</v>
      </c>
      <c r="AG5" s="650"/>
      <c r="AH5" s="650"/>
      <c r="AI5" s="650"/>
      <c r="AJ5" s="655"/>
      <c r="AK5" s="650" t="s">
        <v>439</v>
      </c>
      <c r="AL5" s="650"/>
      <c r="AM5" s="650"/>
      <c r="AN5" s="650"/>
      <c r="AO5" s="651"/>
      <c r="AP5" s="649" t="s">
        <v>440</v>
      </c>
      <c r="AQ5" s="650"/>
      <c r="AR5" s="650"/>
      <c r="AS5" s="650"/>
      <c r="AT5" s="651"/>
      <c r="AU5" s="649" t="s">
        <v>443</v>
      </c>
      <c r="AV5" s="650"/>
      <c r="AW5" s="650"/>
      <c r="AX5" s="650"/>
      <c r="AY5" s="655"/>
      <c r="AZ5" s="56"/>
      <c r="BA5" s="56"/>
      <c r="BB5" s="56"/>
      <c r="BC5" s="56"/>
      <c r="BD5" s="56"/>
      <c r="BE5" s="67"/>
      <c r="BF5" s="67"/>
      <c r="BG5" s="67"/>
      <c r="BH5" s="67"/>
      <c r="BI5" s="67"/>
      <c r="BJ5" s="67"/>
      <c r="BK5" s="67"/>
      <c r="BL5" s="67"/>
      <c r="BM5" s="67"/>
      <c r="BN5" s="67"/>
      <c r="BO5" s="67"/>
      <c r="BP5" s="67"/>
      <c r="BQ5" s="657" t="s">
        <v>444</v>
      </c>
      <c r="BR5" s="658"/>
      <c r="BS5" s="658"/>
      <c r="BT5" s="658"/>
      <c r="BU5" s="658"/>
      <c r="BV5" s="658"/>
      <c r="BW5" s="658"/>
      <c r="BX5" s="658"/>
      <c r="BY5" s="658"/>
      <c r="BZ5" s="658"/>
      <c r="CA5" s="658"/>
      <c r="CB5" s="658"/>
      <c r="CC5" s="658"/>
      <c r="CD5" s="658"/>
      <c r="CE5" s="658"/>
      <c r="CF5" s="658"/>
      <c r="CG5" s="659"/>
      <c r="CH5" s="649" t="s">
        <v>364</v>
      </c>
      <c r="CI5" s="650"/>
      <c r="CJ5" s="650"/>
      <c r="CK5" s="650"/>
      <c r="CL5" s="651"/>
      <c r="CM5" s="649" t="s">
        <v>318</v>
      </c>
      <c r="CN5" s="650"/>
      <c r="CO5" s="650"/>
      <c r="CP5" s="650"/>
      <c r="CQ5" s="651"/>
      <c r="CR5" s="649" t="s">
        <v>238</v>
      </c>
      <c r="CS5" s="650"/>
      <c r="CT5" s="650"/>
      <c r="CU5" s="650"/>
      <c r="CV5" s="651"/>
      <c r="CW5" s="649" t="s">
        <v>51</v>
      </c>
      <c r="CX5" s="650"/>
      <c r="CY5" s="650"/>
      <c r="CZ5" s="650"/>
      <c r="DA5" s="651"/>
      <c r="DB5" s="649" t="s">
        <v>445</v>
      </c>
      <c r="DC5" s="650"/>
      <c r="DD5" s="650"/>
      <c r="DE5" s="650"/>
      <c r="DF5" s="651"/>
      <c r="DG5" s="981" t="s">
        <v>235</v>
      </c>
      <c r="DH5" s="982"/>
      <c r="DI5" s="982"/>
      <c r="DJ5" s="982"/>
      <c r="DK5" s="983"/>
      <c r="DL5" s="981" t="s">
        <v>448</v>
      </c>
      <c r="DM5" s="982"/>
      <c r="DN5" s="982"/>
      <c r="DO5" s="982"/>
      <c r="DP5" s="983"/>
      <c r="DQ5" s="649" t="s">
        <v>449</v>
      </c>
      <c r="DR5" s="650"/>
      <c r="DS5" s="650"/>
      <c r="DT5" s="650"/>
      <c r="DU5" s="651"/>
      <c r="DV5" s="649" t="s">
        <v>443</v>
      </c>
      <c r="DW5" s="650"/>
      <c r="DX5" s="650"/>
      <c r="DY5" s="650"/>
      <c r="DZ5" s="655"/>
      <c r="EA5" s="67"/>
    </row>
    <row r="6" spans="1:131" s="47" customFormat="1" ht="26.25" customHeight="1" x14ac:dyDescent="0.2">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2">
      <c r="A7" s="51">
        <v>1</v>
      </c>
      <c r="B7" s="922" t="s">
        <v>261</v>
      </c>
      <c r="C7" s="923"/>
      <c r="D7" s="923"/>
      <c r="E7" s="923"/>
      <c r="F7" s="923"/>
      <c r="G7" s="923"/>
      <c r="H7" s="923"/>
      <c r="I7" s="923"/>
      <c r="J7" s="923"/>
      <c r="K7" s="923"/>
      <c r="L7" s="923"/>
      <c r="M7" s="923"/>
      <c r="N7" s="923"/>
      <c r="O7" s="923"/>
      <c r="P7" s="924"/>
      <c r="Q7" s="925">
        <v>5682</v>
      </c>
      <c r="R7" s="926"/>
      <c r="S7" s="926"/>
      <c r="T7" s="926"/>
      <c r="U7" s="926"/>
      <c r="V7" s="926">
        <v>5602</v>
      </c>
      <c r="W7" s="926"/>
      <c r="X7" s="926"/>
      <c r="Y7" s="926"/>
      <c r="Z7" s="926"/>
      <c r="AA7" s="926">
        <v>80</v>
      </c>
      <c r="AB7" s="926"/>
      <c r="AC7" s="926"/>
      <c r="AD7" s="926"/>
      <c r="AE7" s="972"/>
      <c r="AF7" s="973">
        <v>55</v>
      </c>
      <c r="AG7" s="974"/>
      <c r="AH7" s="974"/>
      <c r="AI7" s="974"/>
      <c r="AJ7" s="975"/>
      <c r="AK7" s="976">
        <v>303</v>
      </c>
      <c r="AL7" s="926"/>
      <c r="AM7" s="926"/>
      <c r="AN7" s="926"/>
      <c r="AO7" s="926"/>
      <c r="AP7" s="926">
        <v>4019</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532</v>
      </c>
      <c r="BT7" s="923"/>
      <c r="BU7" s="923"/>
      <c r="BV7" s="923"/>
      <c r="BW7" s="923"/>
      <c r="BX7" s="923"/>
      <c r="BY7" s="923"/>
      <c r="BZ7" s="923"/>
      <c r="CA7" s="923"/>
      <c r="CB7" s="923"/>
      <c r="CC7" s="923"/>
      <c r="CD7" s="923"/>
      <c r="CE7" s="923"/>
      <c r="CF7" s="923"/>
      <c r="CG7" s="924"/>
      <c r="CH7" s="977">
        <v>0</v>
      </c>
      <c r="CI7" s="978"/>
      <c r="CJ7" s="978"/>
      <c r="CK7" s="978"/>
      <c r="CL7" s="979"/>
      <c r="CM7" s="977">
        <v>19</v>
      </c>
      <c r="CN7" s="978"/>
      <c r="CO7" s="978"/>
      <c r="CP7" s="978"/>
      <c r="CQ7" s="979"/>
      <c r="CR7" s="977">
        <v>5</v>
      </c>
      <c r="CS7" s="978"/>
      <c r="CT7" s="978"/>
      <c r="CU7" s="978"/>
      <c r="CV7" s="979"/>
      <c r="CW7" s="977" t="s">
        <v>198</v>
      </c>
      <c r="CX7" s="978"/>
      <c r="CY7" s="978"/>
      <c r="CZ7" s="978"/>
      <c r="DA7" s="979"/>
      <c r="DB7" s="977">
        <v>84</v>
      </c>
      <c r="DC7" s="978"/>
      <c r="DD7" s="978"/>
      <c r="DE7" s="978"/>
      <c r="DF7" s="979"/>
      <c r="DG7" s="977" t="s">
        <v>198</v>
      </c>
      <c r="DH7" s="978"/>
      <c r="DI7" s="978"/>
      <c r="DJ7" s="978"/>
      <c r="DK7" s="979"/>
      <c r="DL7" s="977">
        <v>84</v>
      </c>
      <c r="DM7" s="978"/>
      <c r="DN7" s="978"/>
      <c r="DO7" s="978"/>
      <c r="DP7" s="979"/>
      <c r="DQ7" s="977" t="s">
        <v>198</v>
      </c>
      <c r="DR7" s="978"/>
      <c r="DS7" s="978"/>
      <c r="DT7" s="978"/>
      <c r="DU7" s="979"/>
      <c r="DV7" s="922"/>
      <c r="DW7" s="923"/>
      <c r="DX7" s="923"/>
      <c r="DY7" s="923"/>
      <c r="DZ7" s="980"/>
      <c r="EA7" s="67"/>
    </row>
    <row r="8" spans="1:131" s="47" customFormat="1" ht="26.25" customHeight="1" x14ac:dyDescent="0.2">
      <c r="A8" s="52">
        <v>2</v>
      </c>
      <c r="B8" s="911"/>
      <c r="C8" s="912"/>
      <c r="D8" s="912"/>
      <c r="E8" s="912"/>
      <c r="F8" s="912"/>
      <c r="G8" s="912"/>
      <c r="H8" s="912"/>
      <c r="I8" s="912"/>
      <c r="J8" s="912"/>
      <c r="K8" s="912"/>
      <c r="L8" s="912"/>
      <c r="M8" s="912"/>
      <c r="N8" s="912"/>
      <c r="O8" s="912"/>
      <c r="P8" s="913"/>
      <c r="Q8" s="914"/>
      <c r="R8" s="915"/>
      <c r="S8" s="915"/>
      <c r="T8" s="915"/>
      <c r="U8" s="915"/>
      <c r="V8" s="915"/>
      <c r="W8" s="915"/>
      <c r="X8" s="915"/>
      <c r="Y8" s="915"/>
      <c r="Z8" s="915"/>
      <c r="AA8" s="915"/>
      <c r="AB8" s="915"/>
      <c r="AC8" s="915"/>
      <c r="AD8" s="915"/>
      <c r="AE8" s="921"/>
      <c r="AF8" s="941"/>
      <c r="AG8" s="919"/>
      <c r="AH8" s="919"/>
      <c r="AI8" s="919"/>
      <c r="AJ8" s="942"/>
      <c r="AK8" s="920"/>
      <c r="AL8" s="915"/>
      <c r="AM8" s="915"/>
      <c r="AN8" s="915"/>
      <c r="AO8" s="915"/>
      <c r="AP8" s="915"/>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c r="BT8" s="912"/>
      <c r="BU8" s="912"/>
      <c r="BV8" s="912"/>
      <c r="BW8" s="912"/>
      <c r="BX8" s="912"/>
      <c r="BY8" s="912"/>
      <c r="BZ8" s="912"/>
      <c r="CA8" s="912"/>
      <c r="CB8" s="912"/>
      <c r="CC8" s="912"/>
      <c r="CD8" s="912"/>
      <c r="CE8" s="912"/>
      <c r="CF8" s="912"/>
      <c r="CG8" s="913"/>
      <c r="CH8" s="918"/>
      <c r="CI8" s="919"/>
      <c r="CJ8" s="919"/>
      <c r="CK8" s="919"/>
      <c r="CL8" s="929"/>
      <c r="CM8" s="918"/>
      <c r="CN8" s="919"/>
      <c r="CO8" s="919"/>
      <c r="CP8" s="919"/>
      <c r="CQ8" s="929"/>
      <c r="CR8" s="918"/>
      <c r="CS8" s="919"/>
      <c r="CT8" s="919"/>
      <c r="CU8" s="919"/>
      <c r="CV8" s="929"/>
      <c r="CW8" s="918"/>
      <c r="CX8" s="919"/>
      <c r="CY8" s="919"/>
      <c r="CZ8" s="919"/>
      <c r="DA8" s="929"/>
      <c r="DB8" s="918"/>
      <c r="DC8" s="919"/>
      <c r="DD8" s="919"/>
      <c r="DE8" s="919"/>
      <c r="DF8" s="929"/>
      <c r="DG8" s="918"/>
      <c r="DH8" s="919"/>
      <c r="DI8" s="919"/>
      <c r="DJ8" s="919"/>
      <c r="DK8" s="929"/>
      <c r="DL8" s="918"/>
      <c r="DM8" s="919"/>
      <c r="DN8" s="919"/>
      <c r="DO8" s="919"/>
      <c r="DP8" s="929"/>
      <c r="DQ8" s="918"/>
      <c r="DR8" s="919"/>
      <c r="DS8" s="919"/>
      <c r="DT8" s="919"/>
      <c r="DU8" s="929"/>
      <c r="DV8" s="911"/>
      <c r="DW8" s="912"/>
      <c r="DX8" s="912"/>
      <c r="DY8" s="912"/>
      <c r="DZ8" s="930"/>
      <c r="EA8" s="67"/>
    </row>
    <row r="9" spans="1:131" s="47" customFormat="1" ht="26.25" customHeight="1" x14ac:dyDescent="0.2">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c r="BT9" s="912"/>
      <c r="BU9" s="912"/>
      <c r="BV9" s="912"/>
      <c r="BW9" s="912"/>
      <c r="BX9" s="912"/>
      <c r="BY9" s="912"/>
      <c r="BZ9" s="912"/>
      <c r="CA9" s="912"/>
      <c r="CB9" s="912"/>
      <c r="CC9" s="912"/>
      <c r="CD9" s="912"/>
      <c r="CE9" s="912"/>
      <c r="CF9" s="912"/>
      <c r="CG9" s="913"/>
      <c r="CH9" s="918"/>
      <c r="CI9" s="919"/>
      <c r="CJ9" s="919"/>
      <c r="CK9" s="919"/>
      <c r="CL9" s="929"/>
      <c r="CM9" s="918"/>
      <c r="CN9" s="919"/>
      <c r="CO9" s="919"/>
      <c r="CP9" s="919"/>
      <c r="CQ9" s="929"/>
      <c r="CR9" s="918"/>
      <c r="CS9" s="919"/>
      <c r="CT9" s="919"/>
      <c r="CU9" s="919"/>
      <c r="CV9" s="929"/>
      <c r="CW9" s="918"/>
      <c r="CX9" s="919"/>
      <c r="CY9" s="919"/>
      <c r="CZ9" s="919"/>
      <c r="DA9" s="929"/>
      <c r="DB9" s="918"/>
      <c r="DC9" s="919"/>
      <c r="DD9" s="919"/>
      <c r="DE9" s="919"/>
      <c r="DF9" s="929"/>
      <c r="DG9" s="918"/>
      <c r="DH9" s="919"/>
      <c r="DI9" s="919"/>
      <c r="DJ9" s="919"/>
      <c r="DK9" s="929"/>
      <c r="DL9" s="918"/>
      <c r="DM9" s="919"/>
      <c r="DN9" s="919"/>
      <c r="DO9" s="919"/>
      <c r="DP9" s="929"/>
      <c r="DQ9" s="918"/>
      <c r="DR9" s="919"/>
      <c r="DS9" s="919"/>
      <c r="DT9" s="919"/>
      <c r="DU9" s="929"/>
      <c r="DV9" s="911"/>
      <c r="DW9" s="912"/>
      <c r="DX9" s="912"/>
      <c r="DY9" s="912"/>
      <c r="DZ9" s="930"/>
      <c r="EA9" s="67"/>
    </row>
    <row r="10" spans="1:131" s="47" customFormat="1" ht="26.25" customHeight="1" x14ac:dyDescent="0.2">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67"/>
    </row>
    <row r="11" spans="1:131" s="47" customFormat="1" ht="26.25" customHeight="1" x14ac:dyDescent="0.2">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2">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2">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2">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2">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2">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2">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2">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2">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2">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2">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2">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451</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2">
      <c r="A23" s="53" t="s">
        <v>246</v>
      </c>
      <c r="B23" s="889" t="s">
        <v>299</v>
      </c>
      <c r="C23" s="890"/>
      <c r="D23" s="890"/>
      <c r="E23" s="890"/>
      <c r="F23" s="890"/>
      <c r="G23" s="890"/>
      <c r="H23" s="890"/>
      <c r="I23" s="890"/>
      <c r="J23" s="890"/>
      <c r="K23" s="890"/>
      <c r="L23" s="890"/>
      <c r="M23" s="890"/>
      <c r="N23" s="890"/>
      <c r="O23" s="890"/>
      <c r="P23" s="891"/>
      <c r="Q23" s="960">
        <f>+Q7</f>
        <v>5682</v>
      </c>
      <c r="R23" s="901"/>
      <c r="S23" s="901"/>
      <c r="T23" s="901"/>
      <c r="U23" s="901"/>
      <c r="V23" s="901">
        <f>+V7</f>
        <v>5602</v>
      </c>
      <c r="W23" s="901"/>
      <c r="X23" s="901"/>
      <c r="Y23" s="901"/>
      <c r="Z23" s="901"/>
      <c r="AA23" s="901">
        <f>+AA7</f>
        <v>80</v>
      </c>
      <c r="AB23" s="901"/>
      <c r="AC23" s="901"/>
      <c r="AD23" s="901"/>
      <c r="AE23" s="961"/>
      <c r="AF23" s="932">
        <v>55</v>
      </c>
      <c r="AG23" s="901"/>
      <c r="AH23" s="901"/>
      <c r="AI23" s="901"/>
      <c r="AJ23" s="933"/>
      <c r="AK23" s="934"/>
      <c r="AL23" s="900"/>
      <c r="AM23" s="900"/>
      <c r="AN23" s="900"/>
      <c r="AO23" s="900"/>
      <c r="AP23" s="901">
        <f>+AP7</f>
        <v>4019</v>
      </c>
      <c r="AQ23" s="901"/>
      <c r="AR23" s="901"/>
      <c r="AS23" s="901"/>
      <c r="AT23" s="901"/>
      <c r="AU23" s="902"/>
      <c r="AV23" s="902"/>
      <c r="AW23" s="902"/>
      <c r="AX23" s="902"/>
      <c r="AY23" s="903"/>
      <c r="AZ23" s="936" t="s">
        <v>198</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2">
      <c r="A24" s="958" t="s">
        <v>383</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2">
      <c r="A25" s="959" t="s">
        <v>416</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2">
      <c r="A26" s="657" t="s">
        <v>435</v>
      </c>
      <c r="B26" s="658"/>
      <c r="C26" s="658"/>
      <c r="D26" s="658"/>
      <c r="E26" s="658"/>
      <c r="F26" s="658"/>
      <c r="G26" s="658"/>
      <c r="H26" s="658"/>
      <c r="I26" s="658"/>
      <c r="J26" s="658"/>
      <c r="K26" s="658"/>
      <c r="L26" s="658"/>
      <c r="M26" s="658"/>
      <c r="N26" s="658"/>
      <c r="O26" s="658"/>
      <c r="P26" s="659"/>
      <c r="Q26" s="649" t="s">
        <v>453</v>
      </c>
      <c r="R26" s="650"/>
      <c r="S26" s="650"/>
      <c r="T26" s="650"/>
      <c r="U26" s="651"/>
      <c r="V26" s="649" t="s">
        <v>454</v>
      </c>
      <c r="W26" s="650"/>
      <c r="X26" s="650"/>
      <c r="Y26" s="650"/>
      <c r="Z26" s="651"/>
      <c r="AA26" s="649" t="s">
        <v>455</v>
      </c>
      <c r="AB26" s="650"/>
      <c r="AC26" s="650"/>
      <c r="AD26" s="650"/>
      <c r="AE26" s="650"/>
      <c r="AF26" s="663" t="s">
        <v>242</v>
      </c>
      <c r="AG26" s="664"/>
      <c r="AH26" s="664"/>
      <c r="AI26" s="664"/>
      <c r="AJ26" s="665"/>
      <c r="AK26" s="650" t="s">
        <v>387</v>
      </c>
      <c r="AL26" s="650"/>
      <c r="AM26" s="650"/>
      <c r="AN26" s="650"/>
      <c r="AO26" s="651"/>
      <c r="AP26" s="649" t="s">
        <v>355</v>
      </c>
      <c r="AQ26" s="650"/>
      <c r="AR26" s="650"/>
      <c r="AS26" s="650"/>
      <c r="AT26" s="651"/>
      <c r="AU26" s="649" t="s">
        <v>456</v>
      </c>
      <c r="AV26" s="650"/>
      <c r="AW26" s="650"/>
      <c r="AX26" s="650"/>
      <c r="AY26" s="651"/>
      <c r="AZ26" s="649" t="s">
        <v>457</v>
      </c>
      <c r="BA26" s="650"/>
      <c r="BB26" s="650"/>
      <c r="BC26" s="650"/>
      <c r="BD26" s="651"/>
      <c r="BE26" s="649" t="s">
        <v>443</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2">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2">
      <c r="A28" s="54">
        <v>1</v>
      </c>
      <c r="B28" s="922" t="s">
        <v>458</v>
      </c>
      <c r="C28" s="923"/>
      <c r="D28" s="923"/>
      <c r="E28" s="923"/>
      <c r="F28" s="923"/>
      <c r="G28" s="923"/>
      <c r="H28" s="923"/>
      <c r="I28" s="923"/>
      <c r="J28" s="923"/>
      <c r="K28" s="923"/>
      <c r="L28" s="923"/>
      <c r="M28" s="923"/>
      <c r="N28" s="923"/>
      <c r="O28" s="923"/>
      <c r="P28" s="924"/>
      <c r="Q28" s="949">
        <v>1025</v>
      </c>
      <c r="R28" s="950"/>
      <c r="S28" s="950"/>
      <c r="T28" s="950"/>
      <c r="U28" s="950"/>
      <c r="V28" s="950">
        <v>981</v>
      </c>
      <c r="W28" s="950"/>
      <c r="X28" s="950"/>
      <c r="Y28" s="950"/>
      <c r="Z28" s="950"/>
      <c r="AA28" s="950">
        <v>44</v>
      </c>
      <c r="AB28" s="950"/>
      <c r="AC28" s="950"/>
      <c r="AD28" s="950"/>
      <c r="AE28" s="951"/>
      <c r="AF28" s="952">
        <v>44</v>
      </c>
      <c r="AG28" s="950"/>
      <c r="AH28" s="950"/>
      <c r="AI28" s="950"/>
      <c r="AJ28" s="953"/>
      <c r="AK28" s="954">
        <v>126</v>
      </c>
      <c r="AL28" s="950"/>
      <c r="AM28" s="950"/>
      <c r="AN28" s="950"/>
      <c r="AO28" s="950"/>
      <c r="AP28" s="950" t="s">
        <v>198</v>
      </c>
      <c r="AQ28" s="950"/>
      <c r="AR28" s="950"/>
      <c r="AS28" s="950"/>
      <c r="AT28" s="950"/>
      <c r="AU28" s="950" t="s">
        <v>198</v>
      </c>
      <c r="AV28" s="950"/>
      <c r="AW28" s="950"/>
      <c r="AX28" s="950"/>
      <c r="AY28" s="950"/>
      <c r="AZ28" s="955" t="s">
        <v>198</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2">
      <c r="A29" s="54">
        <v>2</v>
      </c>
      <c r="B29" s="911" t="s">
        <v>25</v>
      </c>
      <c r="C29" s="912"/>
      <c r="D29" s="912"/>
      <c r="E29" s="912"/>
      <c r="F29" s="912"/>
      <c r="G29" s="912"/>
      <c r="H29" s="912"/>
      <c r="I29" s="912"/>
      <c r="J29" s="912"/>
      <c r="K29" s="912"/>
      <c r="L29" s="912"/>
      <c r="M29" s="912"/>
      <c r="N29" s="912"/>
      <c r="O29" s="912"/>
      <c r="P29" s="913"/>
      <c r="Q29" s="914">
        <v>966</v>
      </c>
      <c r="R29" s="915"/>
      <c r="S29" s="915"/>
      <c r="T29" s="915"/>
      <c r="U29" s="915"/>
      <c r="V29" s="915">
        <v>891</v>
      </c>
      <c r="W29" s="915"/>
      <c r="X29" s="915"/>
      <c r="Y29" s="915"/>
      <c r="Z29" s="915"/>
      <c r="AA29" s="915">
        <v>76</v>
      </c>
      <c r="AB29" s="915"/>
      <c r="AC29" s="915"/>
      <c r="AD29" s="915"/>
      <c r="AE29" s="921"/>
      <c r="AF29" s="941">
        <v>76</v>
      </c>
      <c r="AG29" s="919"/>
      <c r="AH29" s="919"/>
      <c r="AI29" s="919"/>
      <c r="AJ29" s="942"/>
      <c r="AK29" s="920">
        <v>153</v>
      </c>
      <c r="AL29" s="915"/>
      <c r="AM29" s="915"/>
      <c r="AN29" s="915"/>
      <c r="AO29" s="915"/>
      <c r="AP29" s="915" t="s">
        <v>198</v>
      </c>
      <c r="AQ29" s="915"/>
      <c r="AR29" s="915"/>
      <c r="AS29" s="915"/>
      <c r="AT29" s="915"/>
      <c r="AU29" s="915" t="s">
        <v>198</v>
      </c>
      <c r="AV29" s="915"/>
      <c r="AW29" s="915"/>
      <c r="AX29" s="915"/>
      <c r="AY29" s="915"/>
      <c r="AZ29" s="948" t="s">
        <v>198</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2">
      <c r="A30" s="54">
        <v>3</v>
      </c>
      <c r="B30" s="911" t="s">
        <v>223</v>
      </c>
      <c r="C30" s="912"/>
      <c r="D30" s="912"/>
      <c r="E30" s="912"/>
      <c r="F30" s="912"/>
      <c r="G30" s="912"/>
      <c r="H30" s="912"/>
      <c r="I30" s="912"/>
      <c r="J30" s="912"/>
      <c r="K30" s="912"/>
      <c r="L30" s="912"/>
      <c r="M30" s="912"/>
      <c r="N30" s="912"/>
      <c r="O30" s="912"/>
      <c r="P30" s="913"/>
      <c r="Q30" s="914">
        <v>131</v>
      </c>
      <c r="R30" s="915"/>
      <c r="S30" s="915"/>
      <c r="T30" s="915"/>
      <c r="U30" s="915"/>
      <c r="V30" s="915">
        <v>131</v>
      </c>
      <c r="W30" s="915"/>
      <c r="X30" s="915"/>
      <c r="Y30" s="915"/>
      <c r="Z30" s="915"/>
      <c r="AA30" s="915">
        <v>0</v>
      </c>
      <c r="AB30" s="915"/>
      <c r="AC30" s="915"/>
      <c r="AD30" s="915"/>
      <c r="AE30" s="921"/>
      <c r="AF30" s="941">
        <v>0</v>
      </c>
      <c r="AG30" s="919"/>
      <c r="AH30" s="919"/>
      <c r="AI30" s="919"/>
      <c r="AJ30" s="942"/>
      <c r="AK30" s="920">
        <v>40</v>
      </c>
      <c r="AL30" s="915"/>
      <c r="AM30" s="915"/>
      <c r="AN30" s="915"/>
      <c r="AO30" s="915"/>
      <c r="AP30" s="915" t="s">
        <v>198</v>
      </c>
      <c r="AQ30" s="915"/>
      <c r="AR30" s="915"/>
      <c r="AS30" s="915"/>
      <c r="AT30" s="915"/>
      <c r="AU30" s="915" t="s">
        <v>198</v>
      </c>
      <c r="AV30" s="915"/>
      <c r="AW30" s="915"/>
      <c r="AX30" s="915"/>
      <c r="AY30" s="915"/>
      <c r="AZ30" s="948" t="s">
        <v>198</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2">
      <c r="A31" s="54">
        <v>4</v>
      </c>
      <c r="B31" s="911" t="s">
        <v>459</v>
      </c>
      <c r="C31" s="912"/>
      <c r="D31" s="912"/>
      <c r="E31" s="912"/>
      <c r="F31" s="912"/>
      <c r="G31" s="912"/>
      <c r="H31" s="912"/>
      <c r="I31" s="912"/>
      <c r="J31" s="912"/>
      <c r="K31" s="912"/>
      <c r="L31" s="912"/>
      <c r="M31" s="912"/>
      <c r="N31" s="912"/>
      <c r="O31" s="912"/>
      <c r="P31" s="913"/>
      <c r="Q31" s="914">
        <v>91</v>
      </c>
      <c r="R31" s="915"/>
      <c r="S31" s="915"/>
      <c r="T31" s="915"/>
      <c r="U31" s="915"/>
      <c r="V31" s="915">
        <v>107</v>
      </c>
      <c r="W31" s="915"/>
      <c r="X31" s="915"/>
      <c r="Y31" s="915"/>
      <c r="Z31" s="915"/>
      <c r="AA31" s="915">
        <v>-16</v>
      </c>
      <c r="AB31" s="915"/>
      <c r="AC31" s="915"/>
      <c r="AD31" s="915"/>
      <c r="AE31" s="921"/>
      <c r="AF31" s="941">
        <v>58</v>
      </c>
      <c r="AG31" s="919"/>
      <c r="AH31" s="919"/>
      <c r="AI31" s="919"/>
      <c r="AJ31" s="942"/>
      <c r="AK31" s="920">
        <v>1</v>
      </c>
      <c r="AL31" s="915"/>
      <c r="AM31" s="915"/>
      <c r="AN31" s="915"/>
      <c r="AO31" s="915"/>
      <c r="AP31" s="915">
        <v>706</v>
      </c>
      <c r="AQ31" s="915"/>
      <c r="AR31" s="915"/>
      <c r="AS31" s="915"/>
      <c r="AT31" s="915"/>
      <c r="AU31" s="915">
        <v>30</v>
      </c>
      <c r="AV31" s="915"/>
      <c r="AW31" s="915"/>
      <c r="AX31" s="915"/>
      <c r="AY31" s="915"/>
      <c r="AZ31" s="948" t="s">
        <v>198</v>
      </c>
      <c r="BA31" s="948"/>
      <c r="BB31" s="948"/>
      <c r="BC31" s="948"/>
      <c r="BD31" s="948"/>
      <c r="BE31" s="916" t="s">
        <v>461</v>
      </c>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2">
      <c r="A32" s="54">
        <v>5</v>
      </c>
      <c r="B32" s="911" t="s">
        <v>462</v>
      </c>
      <c r="C32" s="912"/>
      <c r="D32" s="912"/>
      <c r="E32" s="912"/>
      <c r="F32" s="912"/>
      <c r="G32" s="912"/>
      <c r="H32" s="912"/>
      <c r="I32" s="912"/>
      <c r="J32" s="912"/>
      <c r="K32" s="912"/>
      <c r="L32" s="912"/>
      <c r="M32" s="912"/>
      <c r="N32" s="912"/>
      <c r="O32" s="912"/>
      <c r="P32" s="913"/>
      <c r="Q32" s="914">
        <v>151</v>
      </c>
      <c r="R32" s="915"/>
      <c r="S32" s="915"/>
      <c r="T32" s="915"/>
      <c r="U32" s="915"/>
      <c r="V32" s="915">
        <v>111</v>
      </c>
      <c r="W32" s="915"/>
      <c r="X32" s="915"/>
      <c r="Y32" s="915"/>
      <c r="Z32" s="915"/>
      <c r="AA32" s="915">
        <v>40</v>
      </c>
      <c r="AB32" s="915"/>
      <c r="AC32" s="915"/>
      <c r="AD32" s="915"/>
      <c r="AE32" s="921"/>
      <c r="AF32" s="941">
        <v>21</v>
      </c>
      <c r="AG32" s="919"/>
      <c r="AH32" s="919"/>
      <c r="AI32" s="919"/>
      <c r="AJ32" s="942"/>
      <c r="AK32" s="920">
        <v>44</v>
      </c>
      <c r="AL32" s="915"/>
      <c r="AM32" s="915"/>
      <c r="AN32" s="915"/>
      <c r="AO32" s="915"/>
      <c r="AP32" s="915">
        <v>1013</v>
      </c>
      <c r="AQ32" s="915"/>
      <c r="AR32" s="915"/>
      <c r="AS32" s="915"/>
      <c r="AT32" s="915"/>
      <c r="AU32" s="915">
        <v>897</v>
      </c>
      <c r="AV32" s="915"/>
      <c r="AW32" s="915"/>
      <c r="AX32" s="915"/>
      <c r="AY32" s="915"/>
      <c r="AZ32" s="948" t="s">
        <v>198</v>
      </c>
      <c r="BA32" s="948"/>
      <c r="BB32" s="948"/>
      <c r="BC32" s="948"/>
      <c r="BD32" s="948"/>
      <c r="BE32" s="916" t="s">
        <v>22</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2">
      <c r="A33" s="54">
        <v>6</v>
      </c>
      <c r="B33" s="911" t="s">
        <v>463</v>
      </c>
      <c r="C33" s="912"/>
      <c r="D33" s="912"/>
      <c r="E33" s="912"/>
      <c r="F33" s="912"/>
      <c r="G33" s="912"/>
      <c r="H33" s="912"/>
      <c r="I33" s="912"/>
      <c r="J33" s="912"/>
      <c r="K33" s="912"/>
      <c r="L33" s="912"/>
      <c r="M33" s="912"/>
      <c r="N33" s="912"/>
      <c r="O33" s="912"/>
      <c r="P33" s="913"/>
      <c r="Q33" s="914">
        <v>45</v>
      </c>
      <c r="R33" s="915"/>
      <c r="S33" s="915"/>
      <c r="T33" s="915"/>
      <c r="U33" s="915"/>
      <c r="V33" s="915">
        <v>22</v>
      </c>
      <c r="W33" s="915"/>
      <c r="X33" s="915"/>
      <c r="Y33" s="915"/>
      <c r="Z33" s="915"/>
      <c r="AA33" s="915">
        <v>23</v>
      </c>
      <c r="AB33" s="915"/>
      <c r="AC33" s="915"/>
      <c r="AD33" s="915"/>
      <c r="AE33" s="921"/>
      <c r="AF33" s="941">
        <v>6</v>
      </c>
      <c r="AG33" s="919"/>
      <c r="AH33" s="919"/>
      <c r="AI33" s="919"/>
      <c r="AJ33" s="942"/>
      <c r="AK33" s="920">
        <v>14</v>
      </c>
      <c r="AL33" s="915"/>
      <c r="AM33" s="915"/>
      <c r="AN33" s="915"/>
      <c r="AO33" s="915"/>
      <c r="AP33" s="915">
        <v>35</v>
      </c>
      <c r="AQ33" s="915"/>
      <c r="AR33" s="915"/>
      <c r="AS33" s="915"/>
      <c r="AT33" s="915"/>
      <c r="AU33" s="915">
        <v>35</v>
      </c>
      <c r="AV33" s="915"/>
      <c r="AW33" s="915"/>
      <c r="AX33" s="915"/>
      <c r="AY33" s="915"/>
      <c r="AZ33" s="948" t="s">
        <v>198</v>
      </c>
      <c r="BA33" s="948"/>
      <c r="BB33" s="948"/>
      <c r="BC33" s="948"/>
      <c r="BD33" s="948"/>
      <c r="BE33" s="916" t="s">
        <v>22</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2">
      <c r="A34" s="54">
        <v>7</v>
      </c>
      <c r="B34" s="911" t="s">
        <v>465</v>
      </c>
      <c r="C34" s="912"/>
      <c r="D34" s="912"/>
      <c r="E34" s="912"/>
      <c r="F34" s="912"/>
      <c r="G34" s="912"/>
      <c r="H34" s="912"/>
      <c r="I34" s="912"/>
      <c r="J34" s="912"/>
      <c r="K34" s="912"/>
      <c r="L34" s="912"/>
      <c r="M34" s="912"/>
      <c r="N34" s="912"/>
      <c r="O34" s="912"/>
      <c r="P34" s="913"/>
      <c r="Q34" s="914">
        <v>87</v>
      </c>
      <c r="R34" s="915"/>
      <c r="S34" s="915"/>
      <c r="T34" s="915"/>
      <c r="U34" s="915"/>
      <c r="V34" s="915">
        <v>35</v>
      </c>
      <c r="W34" s="915"/>
      <c r="X34" s="915"/>
      <c r="Y34" s="915"/>
      <c r="Z34" s="915"/>
      <c r="AA34" s="915">
        <v>52</v>
      </c>
      <c r="AB34" s="915"/>
      <c r="AC34" s="915"/>
      <c r="AD34" s="915"/>
      <c r="AE34" s="921"/>
      <c r="AF34" s="941">
        <v>35</v>
      </c>
      <c r="AG34" s="919"/>
      <c r="AH34" s="919"/>
      <c r="AI34" s="919"/>
      <c r="AJ34" s="942"/>
      <c r="AK34" s="920">
        <v>53</v>
      </c>
      <c r="AL34" s="915"/>
      <c r="AM34" s="915"/>
      <c r="AN34" s="915"/>
      <c r="AO34" s="915"/>
      <c r="AP34" s="915">
        <v>152</v>
      </c>
      <c r="AQ34" s="915"/>
      <c r="AR34" s="915"/>
      <c r="AS34" s="915"/>
      <c r="AT34" s="915"/>
      <c r="AU34" s="915">
        <v>133</v>
      </c>
      <c r="AV34" s="915"/>
      <c r="AW34" s="915"/>
      <c r="AX34" s="915"/>
      <c r="AY34" s="915"/>
      <c r="AZ34" s="948" t="s">
        <v>198</v>
      </c>
      <c r="BA34" s="948"/>
      <c r="BB34" s="948"/>
      <c r="BC34" s="948"/>
      <c r="BD34" s="948"/>
      <c r="BE34" s="916" t="s">
        <v>22</v>
      </c>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2">
      <c r="A35" s="54">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21"/>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2">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2">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2">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2">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2">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2">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2">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2">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2">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2">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2">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2">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2">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2">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2">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2">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2">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2">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2">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2">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2">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2">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2">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2">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2">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2">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2">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466</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2">
      <c r="A63" s="53" t="s">
        <v>246</v>
      </c>
      <c r="B63" s="889" t="s">
        <v>373</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240</v>
      </c>
      <c r="AG63" s="901"/>
      <c r="AH63" s="901"/>
      <c r="AI63" s="901"/>
      <c r="AJ63" s="933"/>
      <c r="AK63" s="934"/>
      <c r="AL63" s="900"/>
      <c r="AM63" s="900"/>
      <c r="AN63" s="900"/>
      <c r="AO63" s="900"/>
      <c r="AP63" s="901">
        <f>+AP31+AP32+AP33+AP34</f>
        <v>1906</v>
      </c>
      <c r="AQ63" s="901"/>
      <c r="AR63" s="901"/>
      <c r="AS63" s="901"/>
      <c r="AT63" s="901"/>
      <c r="AU63" s="901">
        <f>+AU31+AU32+AU33+AU34</f>
        <v>1095</v>
      </c>
      <c r="AV63" s="901"/>
      <c r="AW63" s="901"/>
      <c r="AX63" s="901"/>
      <c r="AY63" s="901"/>
      <c r="AZ63" s="935"/>
      <c r="BA63" s="935"/>
      <c r="BB63" s="935"/>
      <c r="BC63" s="935"/>
      <c r="BD63" s="935"/>
      <c r="BE63" s="902"/>
      <c r="BF63" s="902"/>
      <c r="BG63" s="902"/>
      <c r="BH63" s="902"/>
      <c r="BI63" s="903"/>
      <c r="BJ63" s="936" t="s">
        <v>198</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2">
      <c r="A65" s="56" t="s">
        <v>262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2">
      <c r="A66" s="657" t="s">
        <v>446</v>
      </c>
      <c r="B66" s="658"/>
      <c r="C66" s="658"/>
      <c r="D66" s="658"/>
      <c r="E66" s="658"/>
      <c r="F66" s="658"/>
      <c r="G66" s="658"/>
      <c r="H66" s="658"/>
      <c r="I66" s="658"/>
      <c r="J66" s="658"/>
      <c r="K66" s="658"/>
      <c r="L66" s="658"/>
      <c r="M66" s="658"/>
      <c r="N66" s="658"/>
      <c r="O66" s="658"/>
      <c r="P66" s="659"/>
      <c r="Q66" s="649" t="s">
        <v>453</v>
      </c>
      <c r="R66" s="650"/>
      <c r="S66" s="650"/>
      <c r="T66" s="650"/>
      <c r="U66" s="651"/>
      <c r="V66" s="649" t="s">
        <v>454</v>
      </c>
      <c r="W66" s="650"/>
      <c r="X66" s="650"/>
      <c r="Y66" s="650"/>
      <c r="Z66" s="651"/>
      <c r="AA66" s="649" t="s">
        <v>455</v>
      </c>
      <c r="AB66" s="650"/>
      <c r="AC66" s="650"/>
      <c r="AD66" s="650"/>
      <c r="AE66" s="651"/>
      <c r="AF66" s="669" t="s">
        <v>242</v>
      </c>
      <c r="AG66" s="664"/>
      <c r="AH66" s="664"/>
      <c r="AI66" s="664"/>
      <c r="AJ66" s="670"/>
      <c r="AK66" s="649" t="s">
        <v>387</v>
      </c>
      <c r="AL66" s="658"/>
      <c r="AM66" s="658"/>
      <c r="AN66" s="658"/>
      <c r="AO66" s="659"/>
      <c r="AP66" s="649" t="s">
        <v>355</v>
      </c>
      <c r="AQ66" s="650"/>
      <c r="AR66" s="650"/>
      <c r="AS66" s="650"/>
      <c r="AT66" s="651"/>
      <c r="AU66" s="649" t="s">
        <v>467</v>
      </c>
      <c r="AV66" s="650"/>
      <c r="AW66" s="650"/>
      <c r="AX66" s="650"/>
      <c r="AY66" s="651"/>
      <c r="AZ66" s="649" t="s">
        <v>443</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2">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2">
      <c r="A68" s="51">
        <v>1</v>
      </c>
      <c r="B68" s="922" t="s">
        <v>436</v>
      </c>
      <c r="C68" s="923"/>
      <c r="D68" s="923"/>
      <c r="E68" s="923"/>
      <c r="F68" s="923"/>
      <c r="G68" s="923"/>
      <c r="H68" s="923"/>
      <c r="I68" s="923"/>
      <c r="J68" s="923"/>
      <c r="K68" s="923"/>
      <c r="L68" s="923"/>
      <c r="M68" s="923"/>
      <c r="N68" s="923"/>
      <c r="O68" s="923"/>
      <c r="P68" s="924"/>
      <c r="Q68" s="925">
        <v>2008</v>
      </c>
      <c r="R68" s="926"/>
      <c r="S68" s="926"/>
      <c r="T68" s="926"/>
      <c r="U68" s="926"/>
      <c r="V68" s="926">
        <v>1901</v>
      </c>
      <c r="W68" s="926"/>
      <c r="X68" s="926"/>
      <c r="Y68" s="926"/>
      <c r="Z68" s="926"/>
      <c r="AA68" s="926">
        <v>107</v>
      </c>
      <c r="AB68" s="926"/>
      <c r="AC68" s="926"/>
      <c r="AD68" s="926"/>
      <c r="AE68" s="926"/>
      <c r="AF68" s="926">
        <v>107</v>
      </c>
      <c r="AG68" s="926"/>
      <c r="AH68" s="926"/>
      <c r="AI68" s="926"/>
      <c r="AJ68" s="926"/>
      <c r="AK68" s="926">
        <v>25</v>
      </c>
      <c r="AL68" s="926"/>
      <c r="AM68" s="926"/>
      <c r="AN68" s="926"/>
      <c r="AO68" s="926"/>
      <c r="AP68" s="926" t="s">
        <v>198</v>
      </c>
      <c r="AQ68" s="926"/>
      <c r="AR68" s="926"/>
      <c r="AS68" s="926"/>
      <c r="AT68" s="926"/>
      <c r="AU68" s="926" t="s">
        <v>198</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2">
      <c r="A69" s="52">
        <v>2</v>
      </c>
      <c r="B69" s="911" t="s">
        <v>460</v>
      </c>
      <c r="C69" s="912"/>
      <c r="D69" s="912"/>
      <c r="E69" s="912"/>
      <c r="F69" s="912"/>
      <c r="G69" s="912"/>
      <c r="H69" s="912"/>
      <c r="I69" s="912"/>
      <c r="J69" s="912"/>
      <c r="K69" s="912"/>
      <c r="L69" s="912"/>
      <c r="M69" s="912"/>
      <c r="N69" s="912"/>
      <c r="O69" s="912"/>
      <c r="P69" s="913"/>
      <c r="Q69" s="914">
        <v>30</v>
      </c>
      <c r="R69" s="915"/>
      <c r="S69" s="915"/>
      <c r="T69" s="915"/>
      <c r="U69" s="915"/>
      <c r="V69" s="915">
        <v>26</v>
      </c>
      <c r="W69" s="915"/>
      <c r="X69" s="915"/>
      <c r="Y69" s="915"/>
      <c r="Z69" s="915"/>
      <c r="AA69" s="915">
        <v>4</v>
      </c>
      <c r="AB69" s="915"/>
      <c r="AC69" s="915"/>
      <c r="AD69" s="915"/>
      <c r="AE69" s="915"/>
      <c r="AF69" s="915">
        <v>4</v>
      </c>
      <c r="AG69" s="915"/>
      <c r="AH69" s="915"/>
      <c r="AI69" s="915"/>
      <c r="AJ69" s="915"/>
      <c r="AK69" s="915">
        <v>13</v>
      </c>
      <c r="AL69" s="915"/>
      <c r="AM69" s="915"/>
      <c r="AN69" s="915"/>
      <c r="AO69" s="915"/>
      <c r="AP69" s="915" t="s">
        <v>198</v>
      </c>
      <c r="AQ69" s="915"/>
      <c r="AR69" s="915"/>
      <c r="AS69" s="915"/>
      <c r="AT69" s="915"/>
      <c r="AU69" s="915" t="s">
        <v>198</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2">
      <c r="A70" s="52">
        <v>3</v>
      </c>
      <c r="B70" s="911" t="s">
        <v>264</v>
      </c>
      <c r="C70" s="912"/>
      <c r="D70" s="912"/>
      <c r="E70" s="912"/>
      <c r="F70" s="912"/>
      <c r="G70" s="912"/>
      <c r="H70" s="912"/>
      <c r="I70" s="912"/>
      <c r="J70" s="912"/>
      <c r="K70" s="912"/>
      <c r="L70" s="912"/>
      <c r="M70" s="912"/>
      <c r="N70" s="912"/>
      <c r="O70" s="912"/>
      <c r="P70" s="913"/>
      <c r="Q70" s="914">
        <v>22</v>
      </c>
      <c r="R70" s="915"/>
      <c r="S70" s="915"/>
      <c r="T70" s="915"/>
      <c r="U70" s="915"/>
      <c r="V70" s="915">
        <v>20</v>
      </c>
      <c r="W70" s="915"/>
      <c r="X70" s="915"/>
      <c r="Y70" s="915"/>
      <c r="Z70" s="915"/>
      <c r="AA70" s="915">
        <v>2</v>
      </c>
      <c r="AB70" s="915"/>
      <c r="AC70" s="915"/>
      <c r="AD70" s="915"/>
      <c r="AE70" s="915"/>
      <c r="AF70" s="915">
        <v>2</v>
      </c>
      <c r="AG70" s="915"/>
      <c r="AH70" s="915"/>
      <c r="AI70" s="915"/>
      <c r="AJ70" s="915"/>
      <c r="AK70" s="915" t="s">
        <v>198</v>
      </c>
      <c r="AL70" s="915"/>
      <c r="AM70" s="915"/>
      <c r="AN70" s="915"/>
      <c r="AO70" s="915"/>
      <c r="AP70" s="915" t="s">
        <v>198</v>
      </c>
      <c r="AQ70" s="915"/>
      <c r="AR70" s="915"/>
      <c r="AS70" s="915"/>
      <c r="AT70" s="915"/>
      <c r="AU70" s="915" t="s">
        <v>198</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2">
      <c r="A71" s="52">
        <v>4</v>
      </c>
      <c r="B71" s="911" t="s">
        <v>531</v>
      </c>
      <c r="C71" s="912"/>
      <c r="D71" s="912"/>
      <c r="E71" s="912"/>
      <c r="F71" s="912"/>
      <c r="G71" s="912"/>
      <c r="H71" s="912"/>
      <c r="I71" s="912"/>
      <c r="J71" s="912"/>
      <c r="K71" s="912"/>
      <c r="L71" s="912"/>
      <c r="M71" s="912"/>
      <c r="N71" s="912"/>
      <c r="O71" s="912"/>
      <c r="P71" s="913"/>
      <c r="Q71" s="914">
        <v>113</v>
      </c>
      <c r="R71" s="915"/>
      <c r="S71" s="915"/>
      <c r="T71" s="915"/>
      <c r="U71" s="915"/>
      <c r="V71" s="915">
        <v>107</v>
      </c>
      <c r="W71" s="915"/>
      <c r="X71" s="915"/>
      <c r="Y71" s="915"/>
      <c r="Z71" s="915"/>
      <c r="AA71" s="915">
        <v>6</v>
      </c>
      <c r="AB71" s="915"/>
      <c r="AC71" s="915"/>
      <c r="AD71" s="915"/>
      <c r="AE71" s="915"/>
      <c r="AF71" s="915">
        <v>6</v>
      </c>
      <c r="AG71" s="915"/>
      <c r="AH71" s="915"/>
      <c r="AI71" s="915"/>
      <c r="AJ71" s="915"/>
      <c r="AK71" s="915">
        <v>5</v>
      </c>
      <c r="AL71" s="915"/>
      <c r="AM71" s="915"/>
      <c r="AN71" s="915"/>
      <c r="AO71" s="915"/>
      <c r="AP71" s="915" t="s">
        <v>198</v>
      </c>
      <c r="AQ71" s="915"/>
      <c r="AR71" s="915"/>
      <c r="AS71" s="915"/>
      <c r="AT71" s="915"/>
      <c r="AU71" s="915" t="s">
        <v>198</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2">
      <c r="A72" s="52">
        <v>5</v>
      </c>
      <c r="B72" s="911" t="s">
        <v>479</v>
      </c>
      <c r="C72" s="912"/>
      <c r="D72" s="912"/>
      <c r="E72" s="912"/>
      <c r="F72" s="912"/>
      <c r="G72" s="912"/>
      <c r="H72" s="912"/>
      <c r="I72" s="912"/>
      <c r="J72" s="912"/>
      <c r="K72" s="912"/>
      <c r="L72" s="912"/>
      <c r="M72" s="912"/>
      <c r="N72" s="912"/>
      <c r="O72" s="912"/>
      <c r="P72" s="913"/>
      <c r="Q72" s="914">
        <v>169552</v>
      </c>
      <c r="R72" s="915"/>
      <c r="S72" s="915"/>
      <c r="T72" s="915"/>
      <c r="U72" s="915"/>
      <c r="V72" s="915">
        <v>166609</v>
      </c>
      <c r="W72" s="915"/>
      <c r="X72" s="915"/>
      <c r="Y72" s="915"/>
      <c r="Z72" s="915"/>
      <c r="AA72" s="915">
        <v>2943</v>
      </c>
      <c r="AB72" s="915"/>
      <c r="AC72" s="915"/>
      <c r="AD72" s="915"/>
      <c r="AE72" s="915"/>
      <c r="AF72" s="915">
        <v>2943</v>
      </c>
      <c r="AG72" s="915"/>
      <c r="AH72" s="915"/>
      <c r="AI72" s="915"/>
      <c r="AJ72" s="915"/>
      <c r="AK72" s="915">
        <v>1308</v>
      </c>
      <c r="AL72" s="915"/>
      <c r="AM72" s="915"/>
      <c r="AN72" s="915"/>
      <c r="AO72" s="915"/>
      <c r="AP72" s="915" t="s">
        <v>198</v>
      </c>
      <c r="AQ72" s="915"/>
      <c r="AR72" s="915"/>
      <c r="AS72" s="915"/>
      <c r="AT72" s="915"/>
      <c r="AU72" s="915" t="s">
        <v>198</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2">
      <c r="A73" s="52">
        <v>6</v>
      </c>
      <c r="B73" s="911"/>
      <c r="C73" s="912"/>
      <c r="D73" s="912"/>
      <c r="E73" s="912"/>
      <c r="F73" s="912"/>
      <c r="G73" s="912"/>
      <c r="H73" s="912"/>
      <c r="I73" s="912"/>
      <c r="J73" s="912"/>
      <c r="K73" s="912"/>
      <c r="L73" s="912"/>
      <c r="M73" s="912"/>
      <c r="N73" s="912"/>
      <c r="O73" s="912"/>
      <c r="P73" s="913"/>
      <c r="Q73" s="914"/>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2">
      <c r="A74" s="52">
        <v>7</v>
      </c>
      <c r="B74" s="911"/>
      <c r="C74" s="912"/>
      <c r="D74" s="912"/>
      <c r="E74" s="912"/>
      <c r="F74" s="912"/>
      <c r="G74" s="912"/>
      <c r="H74" s="912"/>
      <c r="I74" s="912"/>
      <c r="J74" s="912"/>
      <c r="K74" s="912"/>
      <c r="L74" s="912"/>
      <c r="M74" s="912"/>
      <c r="N74" s="912"/>
      <c r="O74" s="912"/>
      <c r="P74" s="913"/>
      <c r="Q74" s="914"/>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2">
      <c r="A75" s="52">
        <v>8</v>
      </c>
      <c r="B75" s="911"/>
      <c r="C75" s="912"/>
      <c r="D75" s="912"/>
      <c r="E75" s="912"/>
      <c r="F75" s="912"/>
      <c r="G75" s="912"/>
      <c r="H75" s="912"/>
      <c r="I75" s="912"/>
      <c r="J75" s="912"/>
      <c r="K75" s="912"/>
      <c r="L75" s="912"/>
      <c r="M75" s="912"/>
      <c r="N75" s="912"/>
      <c r="O75" s="912"/>
      <c r="P75" s="913"/>
      <c r="Q75" s="918"/>
      <c r="R75" s="919"/>
      <c r="S75" s="919"/>
      <c r="T75" s="919"/>
      <c r="U75" s="920"/>
      <c r="V75" s="921"/>
      <c r="W75" s="919"/>
      <c r="X75" s="919"/>
      <c r="Y75" s="919"/>
      <c r="Z75" s="920"/>
      <c r="AA75" s="921"/>
      <c r="AB75" s="919"/>
      <c r="AC75" s="919"/>
      <c r="AD75" s="919"/>
      <c r="AE75" s="920"/>
      <c r="AF75" s="921"/>
      <c r="AG75" s="919"/>
      <c r="AH75" s="919"/>
      <c r="AI75" s="919"/>
      <c r="AJ75" s="920"/>
      <c r="AK75" s="921"/>
      <c r="AL75" s="919"/>
      <c r="AM75" s="919"/>
      <c r="AN75" s="919"/>
      <c r="AO75" s="920"/>
      <c r="AP75" s="921"/>
      <c r="AQ75" s="919"/>
      <c r="AR75" s="919"/>
      <c r="AS75" s="919"/>
      <c r="AT75" s="920"/>
      <c r="AU75" s="921"/>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2">
      <c r="A76" s="52">
        <v>9</v>
      </c>
      <c r="B76" s="911"/>
      <c r="C76" s="912"/>
      <c r="D76" s="912"/>
      <c r="E76" s="912"/>
      <c r="F76" s="912"/>
      <c r="G76" s="912"/>
      <c r="H76" s="912"/>
      <c r="I76" s="912"/>
      <c r="J76" s="912"/>
      <c r="K76" s="912"/>
      <c r="L76" s="912"/>
      <c r="M76" s="912"/>
      <c r="N76" s="912"/>
      <c r="O76" s="912"/>
      <c r="P76" s="913"/>
      <c r="Q76" s="918"/>
      <c r="R76" s="919"/>
      <c r="S76" s="919"/>
      <c r="T76" s="919"/>
      <c r="U76" s="920"/>
      <c r="V76" s="921"/>
      <c r="W76" s="919"/>
      <c r="X76" s="919"/>
      <c r="Y76" s="919"/>
      <c r="Z76" s="920"/>
      <c r="AA76" s="921"/>
      <c r="AB76" s="919"/>
      <c r="AC76" s="919"/>
      <c r="AD76" s="919"/>
      <c r="AE76" s="920"/>
      <c r="AF76" s="921"/>
      <c r="AG76" s="919"/>
      <c r="AH76" s="919"/>
      <c r="AI76" s="919"/>
      <c r="AJ76" s="920"/>
      <c r="AK76" s="921"/>
      <c r="AL76" s="919"/>
      <c r="AM76" s="919"/>
      <c r="AN76" s="919"/>
      <c r="AO76" s="920"/>
      <c r="AP76" s="921"/>
      <c r="AQ76" s="919"/>
      <c r="AR76" s="919"/>
      <c r="AS76" s="919"/>
      <c r="AT76" s="920"/>
      <c r="AU76" s="921"/>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2">
      <c r="A77" s="52">
        <v>10</v>
      </c>
      <c r="B77" s="911"/>
      <c r="C77" s="912"/>
      <c r="D77" s="912"/>
      <c r="E77" s="912"/>
      <c r="F77" s="912"/>
      <c r="G77" s="912"/>
      <c r="H77" s="912"/>
      <c r="I77" s="912"/>
      <c r="J77" s="912"/>
      <c r="K77" s="912"/>
      <c r="L77" s="912"/>
      <c r="M77" s="912"/>
      <c r="N77" s="912"/>
      <c r="O77" s="912"/>
      <c r="P77" s="913"/>
      <c r="Q77" s="918"/>
      <c r="R77" s="919"/>
      <c r="S77" s="919"/>
      <c r="T77" s="919"/>
      <c r="U77" s="920"/>
      <c r="V77" s="921"/>
      <c r="W77" s="919"/>
      <c r="X77" s="919"/>
      <c r="Y77" s="919"/>
      <c r="Z77" s="920"/>
      <c r="AA77" s="921"/>
      <c r="AB77" s="919"/>
      <c r="AC77" s="919"/>
      <c r="AD77" s="919"/>
      <c r="AE77" s="920"/>
      <c r="AF77" s="921"/>
      <c r="AG77" s="919"/>
      <c r="AH77" s="919"/>
      <c r="AI77" s="919"/>
      <c r="AJ77" s="920"/>
      <c r="AK77" s="921"/>
      <c r="AL77" s="919"/>
      <c r="AM77" s="919"/>
      <c r="AN77" s="919"/>
      <c r="AO77" s="920"/>
      <c r="AP77" s="921"/>
      <c r="AQ77" s="919"/>
      <c r="AR77" s="919"/>
      <c r="AS77" s="919"/>
      <c r="AT77" s="920"/>
      <c r="AU77" s="921"/>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2">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2">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2">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2">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2">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2">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2">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2">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2">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2">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2">
      <c r="A88" s="53" t="s">
        <v>246</v>
      </c>
      <c r="B88" s="889" t="s">
        <v>184</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f>+AF68+AF69+AF70+AF71+AF72</f>
        <v>3062</v>
      </c>
      <c r="AG88" s="901"/>
      <c r="AH88" s="901"/>
      <c r="AI88" s="901"/>
      <c r="AJ88" s="901"/>
      <c r="AK88" s="900"/>
      <c r="AL88" s="900"/>
      <c r="AM88" s="900"/>
      <c r="AN88" s="900"/>
      <c r="AO88" s="900"/>
      <c r="AP88" s="901"/>
      <c r="AQ88" s="901"/>
      <c r="AR88" s="901"/>
      <c r="AS88" s="901"/>
      <c r="AT88" s="901"/>
      <c r="AU88" s="901"/>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889" t="s">
        <v>450</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f>+CR7</f>
        <v>5</v>
      </c>
      <c r="CS102" s="896"/>
      <c r="CT102" s="896"/>
      <c r="CU102" s="896"/>
      <c r="CV102" s="897"/>
      <c r="CW102" s="895" t="s">
        <v>198</v>
      </c>
      <c r="CX102" s="896"/>
      <c r="CY102" s="896"/>
      <c r="CZ102" s="896"/>
      <c r="DA102" s="897"/>
      <c r="DB102" s="895">
        <f>+DB7</f>
        <v>84</v>
      </c>
      <c r="DC102" s="896"/>
      <c r="DD102" s="896"/>
      <c r="DE102" s="896"/>
      <c r="DF102" s="897"/>
      <c r="DG102" s="895" t="s">
        <v>198</v>
      </c>
      <c r="DH102" s="896"/>
      <c r="DI102" s="896"/>
      <c r="DJ102" s="896"/>
      <c r="DK102" s="897"/>
      <c r="DL102" s="895">
        <f>+DL7</f>
        <v>84</v>
      </c>
      <c r="DM102" s="896"/>
      <c r="DN102" s="896"/>
      <c r="DO102" s="896"/>
      <c r="DP102" s="897"/>
      <c r="DQ102" s="895" t="s">
        <v>198</v>
      </c>
      <c r="DR102" s="896"/>
      <c r="DS102" s="896"/>
      <c r="DT102" s="896"/>
      <c r="DU102" s="897"/>
      <c r="DV102" s="889"/>
      <c r="DW102" s="890"/>
      <c r="DX102" s="890"/>
      <c r="DY102" s="890"/>
      <c r="DZ102" s="89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468</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469</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78" t="s">
        <v>471</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200</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2">
      <c r="A109" s="849" t="s">
        <v>472</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473</v>
      </c>
      <c r="AB109" s="850"/>
      <c r="AC109" s="850"/>
      <c r="AD109" s="850"/>
      <c r="AE109" s="851"/>
      <c r="AF109" s="852" t="s">
        <v>474</v>
      </c>
      <c r="AG109" s="850"/>
      <c r="AH109" s="850"/>
      <c r="AI109" s="850"/>
      <c r="AJ109" s="851"/>
      <c r="AK109" s="852" t="s">
        <v>388</v>
      </c>
      <c r="AL109" s="850"/>
      <c r="AM109" s="850"/>
      <c r="AN109" s="850"/>
      <c r="AO109" s="851"/>
      <c r="AP109" s="852" t="s">
        <v>475</v>
      </c>
      <c r="AQ109" s="850"/>
      <c r="AR109" s="850"/>
      <c r="AS109" s="850"/>
      <c r="AT109" s="853"/>
      <c r="AU109" s="849" t="s">
        <v>472</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473</v>
      </c>
      <c r="BR109" s="850"/>
      <c r="BS109" s="850"/>
      <c r="BT109" s="850"/>
      <c r="BU109" s="851"/>
      <c r="BV109" s="852" t="s">
        <v>474</v>
      </c>
      <c r="BW109" s="850"/>
      <c r="BX109" s="850"/>
      <c r="BY109" s="850"/>
      <c r="BZ109" s="851"/>
      <c r="CA109" s="852" t="s">
        <v>388</v>
      </c>
      <c r="CB109" s="850"/>
      <c r="CC109" s="850"/>
      <c r="CD109" s="850"/>
      <c r="CE109" s="851"/>
      <c r="CF109" s="881" t="s">
        <v>475</v>
      </c>
      <c r="CG109" s="881"/>
      <c r="CH109" s="881"/>
      <c r="CI109" s="881"/>
      <c r="CJ109" s="881"/>
      <c r="CK109" s="852" t="s">
        <v>100</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473</v>
      </c>
      <c r="DH109" s="850"/>
      <c r="DI109" s="850"/>
      <c r="DJ109" s="850"/>
      <c r="DK109" s="851"/>
      <c r="DL109" s="852" t="s">
        <v>474</v>
      </c>
      <c r="DM109" s="850"/>
      <c r="DN109" s="850"/>
      <c r="DO109" s="850"/>
      <c r="DP109" s="851"/>
      <c r="DQ109" s="852" t="s">
        <v>388</v>
      </c>
      <c r="DR109" s="850"/>
      <c r="DS109" s="850"/>
      <c r="DT109" s="850"/>
      <c r="DU109" s="851"/>
      <c r="DV109" s="852" t="s">
        <v>475</v>
      </c>
      <c r="DW109" s="850"/>
      <c r="DX109" s="850"/>
      <c r="DY109" s="850"/>
      <c r="DZ109" s="853"/>
    </row>
    <row r="110" spans="1:131" s="48" customFormat="1" ht="26.25" customHeight="1" x14ac:dyDescent="0.2">
      <c r="A110" s="760" t="s">
        <v>325</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487120</v>
      </c>
      <c r="AB110" s="754"/>
      <c r="AC110" s="754"/>
      <c r="AD110" s="754"/>
      <c r="AE110" s="755"/>
      <c r="AF110" s="756">
        <v>498182</v>
      </c>
      <c r="AG110" s="754"/>
      <c r="AH110" s="754"/>
      <c r="AI110" s="754"/>
      <c r="AJ110" s="755"/>
      <c r="AK110" s="756">
        <v>481514</v>
      </c>
      <c r="AL110" s="754"/>
      <c r="AM110" s="754"/>
      <c r="AN110" s="754"/>
      <c r="AO110" s="755"/>
      <c r="AP110" s="854">
        <v>19.3</v>
      </c>
      <c r="AQ110" s="855"/>
      <c r="AR110" s="855"/>
      <c r="AS110" s="855"/>
      <c r="AT110" s="856"/>
      <c r="AU110" s="857" t="s">
        <v>121</v>
      </c>
      <c r="AV110" s="858"/>
      <c r="AW110" s="858"/>
      <c r="AX110" s="858"/>
      <c r="AY110" s="858"/>
      <c r="AZ110" s="813" t="s">
        <v>477</v>
      </c>
      <c r="BA110" s="761"/>
      <c r="BB110" s="761"/>
      <c r="BC110" s="761"/>
      <c r="BD110" s="761"/>
      <c r="BE110" s="761"/>
      <c r="BF110" s="761"/>
      <c r="BG110" s="761"/>
      <c r="BH110" s="761"/>
      <c r="BI110" s="761"/>
      <c r="BJ110" s="761"/>
      <c r="BK110" s="761"/>
      <c r="BL110" s="761"/>
      <c r="BM110" s="761"/>
      <c r="BN110" s="761"/>
      <c r="BO110" s="761"/>
      <c r="BP110" s="762"/>
      <c r="BQ110" s="814">
        <v>4350378</v>
      </c>
      <c r="BR110" s="815"/>
      <c r="BS110" s="815"/>
      <c r="BT110" s="815"/>
      <c r="BU110" s="815"/>
      <c r="BV110" s="815">
        <v>4224952</v>
      </c>
      <c r="BW110" s="815"/>
      <c r="BX110" s="815"/>
      <c r="BY110" s="815"/>
      <c r="BZ110" s="815"/>
      <c r="CA110" s="815">
        <v>4018765</v>
      </c>
      <c r="CB110" s="815"/>
      <c r="CC110" s="815"/>
      <c r="CD110" s="815"/>
      <c r="CE110" s="815"/>
      <c r="CF110" s="839">
        <v>161.5</v>
      </c>
      <c r="CG110" s="840"/>
      <c r="CH110" s="840"/>
      <c r="CI110" s="840"/>
      <c r="CJ110" s="840"/>
      <c r="CK110" s="863" t="s">
        <v>385</v>
      </c>
      <c r="CL110" s="704"/>
      <c r="CM110" s="813" t="s">
        <v>59</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198</v>
      </c>
      <c r="DH110" s="815"/>
      <c r="DI110" s="815"/>
      <c r="DJ110" s="815"/>
      <c r="DK110" s="815"/>
      <c r="DL110" s="815" t="s">
        <v>198</v>
      </c>
      <c r="DM110" s="815"/>
      <c r="DN110" s="815"/>
      <c r="DO110" s="815"/>
      <c r="DP110" s="815"/>
      <c r="DQ110" s="815" t="s">
        <v>198</v>
      </c>
      <c r="DR110" s="815"/>
      <c r="DS110" s="815"/>
      <c r="DT110" s="815"/>
      <c r="DU110" s="815"/>
      <c r="DV110" s="816" t="s">
        <v>198</v>
      </c>
      <c r="DW110" s="816"/>
      <c r="DX110" s="816"/>
      <c r="DY110" s="816"/>
      <c r="DZ110" s="817"/>
    </row>
    <row r="111" spans="1:131" s="48" customFormat="1" ht="26.25" customHeight="1" x14ac:dyDescent="0.2">
      <c r="A111" s="709" t="s">
        <v>452</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198</v>
      </c>
      <c r="AB111" s="715"/>
      <c r="AC111" s="715"/>
      <c r="AD111" s="715"/>
      <c r="AE111" s="716"/>
      <c r="AF111" s="717" t="s">
        <v>198</v>
      </c>
      <c r="AG111" s="715"/>
      <c r="AH111" s="715"/>
      <c r="AI111" s="715"/>
      <c r="AJ111" s="716"/>
      <c r="AK111" s="717" t="s">
        <v>198</v>
      </c>
      <c r="AL111" s="715"/>
      <c r="AM111" s="715"/>
      <c r="AN111" s="715"/>
      <c r="AO111" s="716"/>
      <c r="AP111" s="786" t="s">
        <v>198</v>
      </c>
      <c r="AQ111" s="787"/>
      <c r="AR111" s="787"/>
      <c r="AS111" s="787"/>
      <c r="AT111" s="788"/>
      <c r="AU111" s="859"/>
      <c r="AV111" s="860"/>
      <c r="AW111" s="860"/>
      <c r="AX111" s="860"/>
      <c r="AY111" s="860"/>
      <c r="AZ111" s="785" t="s">
        <v>478</v>
      </c>
      <c r="BA111" s="722"/>
      <c r="BB111" s="722"/>
      <c r="BC111" s="722"/>
      <c r="BD111" s="722"/>
      <c r="BE111" s="722"/>
      <c r="BF111" s="722"/>
      <c r="BG111" s="722"/>
      <c r="BH111" s="722"/>
      <c r="BI111" s="722"/>
      <c r="BJ111" s="722"/>
      <c r="BK111" s="722"/>
      <c r="BL111" s="722"/>
      <c r="BM111" s="722"/>
      <c r="BN111" s="722"/>
      <c r="BO111" s="722"/>
      <c r="BP111" s="723"/>
      <c r="BQ111" s="789" t="s">
        <v>198</v>
      </c>
      <c r="BR111" s="790"/>
      <c r="BS111" s="790"/>
      <c r="BT111" s="790"/>
      <c r="BU111" s="790"/>
      <c r="BV111" s="790" t="s">
        <v>198</v>
      </c>
      <c r="BW111" s="790"/>
      <c r="BX111" s="790"/>
      <c r="BY111" s="790"/>
      <c r="BZ111" s="790"/>
      <c r="CA111" s="790" t="s">
        <v>198</v>
      </c>
      <c r="CB111" s="790"/>
      <c r="CC111" s="790"/>
      <c r="CD111" s="790"/>
      <c r="CE111" s="790"/>
      <c r="CF111" s="847" t="s">
        <v>198</v>
      </c>
      <c r="CG111" s="848"/>
      <c r="CH111" s="848"/>
      <c r="CI111" s="848"/>
      <c r="CJ111" s="848"/>
      <c r="CK111" s="864"/>
      <c r="CL111" s="706"/>
      <c r="CM111" s="785" t="s">
        <v>135</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198</v>
      </c>
      <c r="DH111" s="790"/>
      <c r="DI111" s="790"/>
      <c r="DJ111" s="790"/>
      <c r="DK111" s="790"/>
      <c r="DL111" s="790" t="s">
        <v>198</v>
      </c>
      <c r="DM111" s="790"/>
      <c r="DN111" s="790"/>
      <c r="DO111" s="790"/>
      <c r="DP111" s="790"/>
      <c r="DQ111" s="790" t="s">
        <v>198</v>
      </c>
      <c r="DR111" s="790"/>
      <c r="DS111" s="790"/>
      <c r="DT111" s="790"/>
      <c r="DU111" s="790"/>
      <c r="DV111" s="791" t="s">
        <v>198</v>
      </c>
      <c r="DW111" s="791"/>
      <c r="DX111" s="791"/>
      <c r="DY111" s="791"/>
      <c r="DZ111" s="792"/>
    </row>
    <row r="112" spans="1:131" s="48" customFormat="1" ht="26.25" customHeight="1" x14ac:dyDescent="0.2">
      <c r="A112" s="693" t="s">
        <v>154</v>
      </c>
      <c r="B112" s="694"/>
      <c r="C112" s="722" t="s">
        <v>480</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198</v>
      </c>
      <c r="AB112" s="715"/>
      <c r="AC112" s="715"/>
      <c r="AD112" s="715"/>
      <c r="AE112" s="716"/>
      <c r="AF112" s="717" t="s">
        <v>198</v>
      </c>
      <c r="AG112" s="715"/>
      <c r="AH112" s="715"/>
      <c r="AI112" s="715"/>
      <c r="AJ112" s="716"/>
      <c r="AK112" s="717" t="s">
        <v>198</v>
      </c>
      <c r="AL112" s="715"/>
      <c r="AM112" s="715"/>
      <c r="AN112" s="715"/>
      <c r="AO112" s="716"/>
      <c r="AP112" s="786" t="s">
        <v>198</v>
      </c>
      <c r="AQ112" s="787"/>
      <c r="AR112" s="787"/>
      <c r="AS112" s="787"/>
      <c r="AT112" s="788"/>
      <c r="AU112" s="859"/>
      <c r="AV112" s="860"/>
      <c r="AW112" s="860"/>
      <c r="AX112" s="860"/>
      <c r="AY112" s="860"/>
      <c r="AZ112" s="785" t="s">
        <v>267</v>
      </c>
      <c r="BA112" s="722"/>
      <c r="BB112" s="722"/>
      <c r="BC112" s="722"/>
      <c r="BD112" s="722"/>
      <c r="BE112" s="722"/>
      <c r="BF112" s="722"/>
      <c r="BG112" s="722"/>
      <c r="BH112" s="722"/>
      <c r="BI112" s="722"/>
      <c r="BJ112" s="722"/>
      <c r="BK112" s="722"/>
      <c r="BL112" s="722"/>
      <c r="BM112" s="722"/>
      <c r="BN112" s="722"/>
      <c r="BO112" s="722"/>
      <c r="BP112" s="723"/>
      <c r="BQ112" s="789">
        <v>991248</v>
      </c>
      <c r="BR112" s="790"/>
      <c r="BS112" s="790"/>
      <c r="BT112" s="790"/>
      <c r="BU112" s="790"/>
      <c r="BV112" s="790">
        <v>1146752</v>
      </c>
      <c r="BW112" s="790"/>
      <c r="BX112" s="790"/>
      <c r="BY112" s="790"/>
      <c r="BZ112" s="790"/>
      <c r="CA112" s="790">
        <v>1094165</v>
      </c>
      <c r="CB112" s="790"/>
      <c r="CC112" s="790"/>
      <c r="CD112" s="790"/>
      <c r="CE112" s="790"/>
      <c r="CF112" s="847">
        <v>44</v>
      </c>
      <c r="CG112" s="848"/>
      <c r="CH112" s="848"/>
      <c r="CI112" s="848"/>
      <c r="CJ112" s="848"/>
      <c r="CK112" s="864"/>
      <c r="CL112" s="706"/>
      <c r="CM112" s="785" t="s">
        <v>395</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198</v>
      </c>
      <c r="DH112" s="790"/>
      <c r="DI112" s="790"/>
      <c r="DJ112" s="790"/>
      <c r="DK112" s="790"/>
      <c r="DL112" s="790" t="s">
        <v>198</v>
      </c>
      <c r="DM112" s="790"/>
      <c r="DN112" s="790"/>
      <c r="DO112" s="790"/>
      <c r="DP112" s="790"/>
      <c r="DQ112" s="790" t="s">
        <v>198</v>
      </c>
      <c r="DR112" s="790"/>
      <c r="DS112" s="790"/>
      <c r="DT112" s="790"/>
      <c r="DU112" s="790"/>
      <c r="DV112" s="791" t="s">
        <v>198</v>
      </c>
      <c r="DW112" s="791"/>
      <c r="DX112" s="791"/>
      <c r="DY112" s="791"/>
      <c r="DZ112" s="792"/>
    </row>
    <row r="113" spans="1:130" s="48" customFormat="1" ht="26.25" customHeight="1" x14ac:dyDescent="0.2">
      <c r="A113" s="695"/>
      <c r="B113" s="696"/>
      <c r="C113" s="722" t="s">
        <v>482</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73461</v>
      </c>
      <c r="AB113" s="715"/>
      <c r="AC113" s="715"/>
      <c r="AD113" s="715"/>
      <c r="AE113" s="716"/>
      <c r="AF113" s="717">
        <v>76878</v>
      </c>
      <c r="AG113" s="715"/>
      <c r="AH113" s="715"/>
      <c r="AI113" s="715"/>
      <c r="AJ113" s="716"/>
      <c r="AK113" s="717">
        <v>57557</v>
      </c>
      <c r="AL113" s="715"/>
      <c r="AM113" s="715"/>
      <c r="AN113" s="715"/>
      <c r="AO113" s="716"/>
      <c r="AP113" s="786">
        <v>2.2999999999999998</v>
      </c>
      <c r="AQ113" s="787"/>
      <c r="AR113" s="787"/>
      <c r="AS113" s="787"/>
      <c r="AT113" s="788"/>
      <c r="AU113" s="859"/>
      <c r="AV113" s="860"/>
      <c r="AW113" s="860"/>
      <c r="AX113" s="860"/>
      <c r="AY113" s="860"/>
      <c r="AZ113" s="785" t="s">
        <v>203</v>
      </c>
      <c r="BA113" s="722"/>
      <c r="BB113" s="722"/>
      <c r="BC113" s="722"/>
      <c r="BD113" s="722"/>
      <c r="BE113" s="722"/>
      <c r="BF113" s="722"/>
      <c r="BG113" s="722"/>
      <c r="BH113" s="722"/>
      <c r="BI113" s="722"/>
      <c r="BJ113" s="722"/>
      <c r="BK113" s="722"/>
      <c r="BL113" s="722"/>
      <c r="BM113" s="722"/>
      <c r="BN113" s="722"/>
      <c r="BO113" s="722"/>
      <c r="BP113" s="723"/>
      <c r="BQ113" s="789" t="s">
        <v>198</v>
      </c>
      <c r="BR113" s="790"/>
      <c r="BS113" s="790"/>
      <c r="BT113" s="790"/>
      <c r="BU113" s="790"/>
      <c r="BV113" s="790" t="s">
        <v>198</v>
      </c>
      <c r="BW113" s="790"/>
      <c r="BX113" s="790"/>
      <c r="BY113" s="790"/>
      <c r="BZ113" s="790"/>
      <c r="CA113" s="790" t="s">
        <v>198</v>
      </c>
      <c r="CB113" s="790"/>
      <c r="CC113" s="790"/>
      <c r="CD113" s="790"/>
      <c r="CE113" s="790"/>
      <c r="CF113" s="847" t="s">
        <v>198</v>
      </c>
      <c r="CG113" s="848"/>
      <c r="CH113" s="848"/>
      <c r="CI113" s="848"/>
      <c r="CJ113" s="848"/>
      <c r="CK113" s="864"/>
      <c r="CL113" s="706"/>
      <c r="CM113" s="785" t="s">
        <v>405</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198</v>
      </c>
      <c r="DH113" s="715"/>
      <c r="DI113" s="715"/>
      <c r="DJ113" s="715"/>
      <c r="DK113" s="716"/>
      <c r="DL113" s="717" t="s">
        <v>198</v>
      </c>
      <c r="DM113" s="715"/>
      <c r="DN113" s="715"/>
      <c r="DO113" s="715"/>
      <c r="DP113" s="716"/>
      <c r="DQ113" s="717" t="s">
        <v>198</v>
      </c>
      <c r="DR113" s="715"/>
      <c r="DS113" s="715"/>
      <c r="DT113" s="715"/>
      <c r="DU113" s="716"/>
      <c r="DV113" s="786" t="s">
        <v>198</v>
      </c>
      <c r="DW113" s="787"/>
      <c r="DX113" s="787"/>
      <c r="DY113" s="787"/>
      <c r="DZ113" s="788"/>
    </row>
    <row r="114" spans="1:130" s="48" customFormat="1" ht="26.25" customHeight="1" x14ac:dyDescent="0.2">
      <c r="A114" s="695"/>
      <c r="B114" s="696"/>
      <c r="C114" s="722" t="s">
        <v>484</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t="s">
        <v>198</v>
      </c>
      <c r="AB114" s="715"/>
      <c r="AC114" s="715"/>
      <c r="AD114" s="715"/>
      <c r="AE114" s="716"/>
      <c r="AF114" s="717" t="s">
        <v>198</v>
      </c>
      <c r="AG114" s="715"/>
      <c r="AH114" s="715"/>
      <c r="AI114" s="715"/>
      <c r="AJ114" s="716"/>
      <c r="AK114" s="717" t="s">
        <v>198</v>
      </c>
      <c r="AL114" s="715"/>
      <c r="AM114" s="715"/>
      <c r="AN114" s="715"/>
      <c r="AO114" s="716"/>
      <c r="AP114" s="786" t="s">
        <v>198</v>
      </c>
      <c r="AQ114" s="787"/>
      <c r="AR114" s="787"/>
      <c r="AS114" s="787"/>
      <c r="AT114" s="788"/>
      <c r="AU114" s="859"/>
      <c r="AV114" s="860"/>
      <c r="AW114" s="860"/>
      <c r="AX114" s="860"/>
      <c r="AY114" s="860"/>
      <c r="AZ114" s="785" t="s">
        <v>485</v>
      </c>
      <c r="BA114" s="722"/>
      <c r="BB114" s="722"/>
      <c r="BC114" s="722"/>
      <c r="BD114" s="722"/>
      <c r="BE114" s="722"/>
      <c r="BF114" s="722"/>
      <c r="BG114" s="722"/>
      <c r="BH114" s="722"/>
      <c r="BI114" s="722"/>
      <c r="BJ114" s="722"/>
      <c r="BK114" s="722"/>
      <c r="BL114" s="722"/>
      <c r="BM114" s="722"/>
      <c r="BN114" s="722"/>
      <c r="BO114" s="722"/>
      <c r="BP114" s="723"/>
      <c r="BQ114" s="789">
        <v>536051</v>
      </c>
      <c r="BR114" s="790"/>
      <c r="BS114" s="790"/>
      <c r="BT114" s="790"/>
      <c r="BU114" s="790"/>
      <c r="BV114" s="790">
        <v>520962</v>
      </c>
      <c r="BW114" s="790"/>
      <c r="BX114" s="790"/>
      <c r="BY114" s="790"/>
      <c r="BZ114" s="790"/>
      <c r="CA114" s="790">
        <v>599543</v>
      </c>
      <c r="CB114" s="790"/>
      <c r="CC114" s="790"/>
      <c r="CD114" s="790"/>
      <c r="CE114" s="790"/>
      <c r="CF114" s="847">
        <v>24.1</v>
      </c>
      <c r="CG114" s="848"/>
      <c r="CH114" s="848"/>
      <c r="CI114" s="848"/>
      <c r="CJ114" s="848"/>
      <c r="CK114" s="864"/>
      <c r="CL114" s="706"/>
      <c r="CM114" s="785" t="s">
        <v>151</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198</v>
      </c>
      <c r="DH114" s="715"/>
      <c r="DI114" s="715"/>
      <c r="DJ114" s="715"/>
      <c r="DK114" s="716"/>
      <c r="DL114" s="717" t="s">
        <v>198</v>
      </c>
      <c r="DM114" s="715"/>
      <c r="DN114" s="715"/>
      <c r="DO114" s="715"/>
      <c r="DP114" s="716"/>
      <c r="DQ114" s="717" t="s">
        <v>198</v>
      </c>
      <c r="DR114" s="715"/>
      <c r="DS114" s="715"/>
      <c r="DT114" s="715"/>
      <c r="DU114" s="716"/>
      <c r="DV114" s="786" t="s">
        <v>198</v>
      </c>
      <c r="DW114" s="787"/>
      <c r="DX114" s="787"/>
      <c r="DY114" s="787"/>
      <c r="DZ114" s="788"/>
    </row>
    <row r="115" spans="1:130" s="48" customFormat="1" ht="26.25" customHeight="1" x14ac:dyDescent="0.2">
      <c r="A115" s="695"/>
      <c r="B115" s="696"/>
      <c r="C115" s="722" t="s">
        <v>374</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t="s">
        <v>198</v>
      </c>
      <c r="AB115" s="715"/>
      <c r="AC115" s="715"/>
      <c r="AD115" s="715"/>
      <c r="AE115" s="716"/>
      <c r="AF115" s="717" t="s">
        <v>198</v>
      </c>
      <c r="AG115" s="715"/>
      <c r="AH115" s="715"/>
      <c r="AI115" s="715"/>
      <c r="AJ115" s="716"/>
      <c r="AK115" s="717" t="s">
        <v>198</v>
      </c>
      <c r="AL115" s="715"/>
      <c r="AM115" s="715"/>
      <c r="AN115" s="715"/>
      <c r="AO115" s="716"/>
      <c r="AP115" s="786" t="s">
        <v>198</v>
      </c>
      <c r="AQ115" s="787"/>
      <c r="AR115" s="787"/>
      <c r="AS115" s="787"/>
      <c r="AT115" s="788"/>
      <c r="AU115" s="859"/>
      <c r="AV115" s="860"/>
      <c r="AW115" s="860"/>
      <c r="AX115" s="860"/>
      <c r="AY115" s="860"/>
      <c r="AZ115" s="785" t="s">
        <v>343</v>
      </c>
      <c r="BA115" s="722"/>
      <c r="BB115" s="722"/>
      <c r="BC115" s="722"/>
      <c r="BD115" s="722"/>
      <c r="BE115" s="722"/>
      <c r="BF115" s="722"/>
      <c r="BG115" s="722"/>
      <c r="BH115" s="722"/>
      <c r="BI115" s="722"/>
      <c r="BJ115" s="722"/>
      <c r="BK115" s="722"/>
      <c r="BL115" s="722"/>
      <c r="BM115" s="722"/>
      <c r="BN115" s="722"/>
      <c r="BO115" s="722"/>
      <c r="BP115" s="723"/>
      <c r="BQ115" s="789" t="s">
        <v>198</v>
      </c>
      <c r="BR115" s="790"/>
      <c r="BS115" s="790"/>
      <c r="BT115" s="790"/>
      <c r="BU115" s="790"/>
      <c r="BV115" s="790" t="s">
        <v>198</v>
      </c>
      <c r="BW115" s="790"/>
      <c r="BX115" s="790"/>
      <c r="BY115" s="790"/>
      <c r="BZ115" s="790"/>
      <c r="CA115" s="790" t="s">
        <v>198</v>
      </c>
      <c r="CB115" s="790"/>
      <c r="CC115" s="790"/>
      <c r="CD115" s="790"/>
      <c r="CE115" s="790"/>
      <c r="CF115" s="847" t="s">
        <v>198</v>
      </c>
      <c r="CG115" s="848"/>
      <c r="CH115" s="848"/>
      <c r="CI115" s="848"/>
      <c r="CJ115" s="848"/>
      <c r="CK115" s="864"/>
      <c r="CL115" s="706"/>
      <c r="CM115" s="785" t="s">
        <v>32</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198</v>
      </c>
      <c r="DH115" s="715"/>
      <c r="DI115" s="715"/>
      <c r="DJ115" s="715"/>
      <c r="DK115" s="716"/>
      <c r="DL115" s="717" t="s">
        <v>198</v>
      </c>
      <c r="DM115" s="715"/>
      <c r="DN115" s="715"/>
      <c r="DO115" s="715"/>
      <c r="DP115" s="716"/>
      <c r="DQ115" s="717" t="s">
        <v>198</v>
      </c>
      <c r="DR115" s="715"/>
      <c r="DS115" s="715"/>
      <c r="DT115" s="715"/>
      <c r="DU115" s="716"/>
      <c r="DV115" s="786" t="s">
        <v>198</v>
      </c>
      <c r="DW115" s="787"/>
      <c r="DX115" s="787"/>
      <c r="DY115" s="787"/>
      <c r="DZ115" s="788"/>
    </row>
    <row r="116" spans="1:130" s="48" customFormat="1" ht="26.25" customHeight="1" x14ac:dyDescent="0.2">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198</v>
      </c>
      <c r="AB116" s="715"/>
      <c r="AC116" s="715"/>
      <c r="AD116" s="715"/>
      <c r="AE116" s="716"/>
      <c r="AF116" s="717" t="s">
        <v>198</v>
      </c>
      <c r="AG116" s="715"/>
      <c r="AH116" s="715"/>
      <c r="AI116" s="715"/>
      <c r="AJ116" s="716"/>
      <c r="AK116" s="717" t="s">
        <v>198</v>
      </c>
      <c r="AL116" s="715"/>
      <c r="AM116" s="715"/>
      <c r="AN116" s="715"/>
      <c r="AO116" s="716"/>
      <c r="AP116" s="786" t="s">
        <v>198</v>
      </c>
      <c r="AQ116" s="787"/>
      <c r="AR116" s="787"/>
      <c r="AS116" s="787"/>
      <c r="AT116" s="788"/>
      <c r="AU116" s="859"/>
      <c r="AV116" s="860"/>
      <c r="AW116" s="860"/>
      <c r="AX116" s="860"/>
      <c r="AY116" s="860"/>
      <c r="AZ116" s="866" t="s">
        <v>221</v>
      </c>
      <c r="BA116" s="867"/>
      <c r="BB116" s="867"/>
      <c r="BC116" s="867"/>
      <c r="BD116" s="867"/>
      <c r="BE116" s="867"/>
      <c r="BF116" s="867"/>
      <c r="BG116" s="867"/>
      <c r="BH116" s="867"/>
      <c r="BI116" s="867"/>
      <c r="BJ116" s="867"/>
      <c r="BK116" s="867"/>
      <c r="BL116" s="867"/>
      <c r="BM116" s="867"/>
      <c r="BN116" s="867"/>
      <c r="BO116" s="867"/>
      <c r="BP116" s="868"/>
      <c r="BQ116" s="789" t="s">
        <v>198</v>
      </c>
      <c r="BR116" s="790"/>
      <c r="BS116" s="790"/>
      <c r="BT116" s="790"/>
      <c r="BU116" s="790"/>
      <c r="BV116" s="790" t="s">
        <v>198</v>
      </c>
      <c r="BW116" s="790"/>
      <c r="BX116" s="790"/>
      <c r="BY116" s="790"/>
      <c r="BZ116" s="790"/>
      <c r="CA116" s="790" t="s">
        <v>198</v>
      </c>
      <c r="CB116" s="790"/>
      <c r="CC116" s="790"/>
      <c r="CD116" s="790"/>
      <c r="CE116" s="790"/>
      <c r="CF116" s="847" t="s">
        <v>198</v>
      </c>
      <c r="CG116" s="848"/>
      <c r="CH116" s="848"/>
      <c r="CI116" s="848"/>
      <c r="CJ116" s="848"/>
      <c r="CK116" s="864"/>
      <c r="CL116" s="706"/>
      <c r="CM116" s="785" t="s">
        <v>13</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198</v>
      </c>
      <c r="DH116" s="715"/>
      <c r="DI116" s="715"/>
      <c r="DJ116" s="715"/>
      <c r="DK116" s="716"/>
      <c r="DL116" s="717" t="s">
        <v>198</v>
      </c>
      <c r="DM116" s="715"/>
      <c r="DN116" s="715"/>
      <c r="DO116" s="715"/>
      <c r="DP116" s="716"/>
      <c r="DQ116" s="717" t="s">
        <v>198</v>
      </c>
      <c r="DR116" s="715"/>
      <c r="DS116" s="715"/>
      <c r="DT116" s="715"/>
      <c r="DU116" s="716"/>
      <c r="DV116" s="786" t="s">
        <v>198</v>
      </c>
      <c r="DW116" s="787"/>
      <c r="DX116" s="787"/>
      <c r="DY116" s="787"/>
      <c r="DZ116" s="788"/>
    </row>
    <row r="117" spans="1:130" s="48" customFormat="1" ht="26.25" customHeight="1" x14ac:dyDescent="0.2">
      <c r="A117" s="849" t="s">
        <v>271</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320</v>
      </c>
      <c r="Z117" s="851"/>
      <c r="AA117" s="869">
        <v>560581</v>
      </c>
      <c r="AB117" s="870"/>
      <c r="AC117" s="870"/>
      <c r="AD117" s="870"/>
      <c r="AE117" s="871"/>
      <c r="AF117" s="872">
        <v>575060</v>
      </c>
      <c r="AG117" s="870"/>
      <c r="AH117" s="870"/>
      <c r="AI117" s="870"/>
      <c r="AJ117" s="871"/>
      <c r="AK117" s="872">
        <v>539071</v>
      </c>
      <c r="AL117" s="870"/>
      <c r="AM117" s="870"/>
      <c r="AN117" s="870"/>
      <c r="AO117" s="871"/>
      <c r="AP117" s="873"/>
      <c r="AQ117" s="874"/>
      <c r="AR117" s="874"/>
      <c r="AS117" s="874"/>
      <c r="AT117" s="875"/>
      <c r="AU117" s="859"/>
      <c r="AV117" s="860"/>
      <c r="AW117" s="860"/>
      <c r="AX117" s="860"/>
      <c r="AY117" s="860"/>
      <c r="AZ117" s="844" t="s">
        <v>360</v>
      </c>
      <c r="BA117" s="845"/>
      <c r="BB117" s="845"/>
      <c r="BC117" s="845"/>
      <c r="BD117" s="845"/>
      <c r="BE117" s="845"/>
      <c r="BF117" s="845"/>
      <c r="BG117" s="845"/>
      <c r="BH117" s="845"/>
      <c r="BI117" s="845"/>
      <c r="BJ117" s="845"/>
      <c r="BK117" s="845"/>
      <c r="BL117" s="845"/>
      <c r="BM117" s="845"/>
      <c r="BN117" s="845"/>
      <c r="BO117" s="845"/>
      <c r="BP117" s="846"/>
      <c r="BQ117" s="789" t="s">
        <v>198</v>
      </c>
      <c r="BR117" s="790"/>
      <c r="BS117" s="790"/>
      <c r="BT117" s="790"/>
      <c r="BU117" s="790"/>
      <c r="BV117" s="790" t="s">
        <v>198</v>
      </c>
      <c r="BW117" s="790"/>
      <c r="BX117" s="790"/>
      <c r="BY117" s="790"/>
      <c r="BZ117" s="790"/>
      <c r="CA117" s="790" t="s">
        <v>198</v>
      </c>
      <c r="CB117" s="790"/>
      <c r="CC117" s="790"/>
      <c r="CD117" s="790"/>
      <c r="CE117" s="790"/>
      <c r="CF117" s="847" t="s">
        <v>198</v>
      </c>
      <c r="CG117" s="848"/>
      <c r="CH117" s="848"/>
      <c r="CI117" s="848"/>
      <c r="CJ117" s="848"/>
      <c r="CK117" s="864"/>
      <c r="CL117" s="706"/>
      <c r="CM117" s="785" t="s">
        <v>335</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198</v>
      </c>
      <c r="DH117" s="715"/>
      <c r="DI117" s="715"/>
      <c r="DJ117" s="715"/>
      <c r="DK117" s="716"/>
      <c r="DL117" s="717" t="s">
        <v>198</v>
      </c>
      <c r="DM117" s="715"/>
      <c r="DN117" s="715"/>
      <c r="DO117" s="715"/>
      <c r="DP117" s="716"/>
      <c r="DQ117" s="717" t="s">
        <v>198</v>
      </c>
      <c r="DR117" s="715"/>
      <c r="DS117" s="715"/>
      <c r="DT117" s="715"/>
      <c r="DU117" s="716"/>
      <c r="DV117" s="786" t="s">
        <v>198</v>
      </c>
      <c r="DW117" s="787"/>
      <c r="DX117" s="787"/>
      <c r="DY117" s="787"/>
      <c r="DZ117" s="788"/>
    </row>
    <row r="118" spans="1:130" s="48" customFormat="1" ht="26.25" customHeight="1" x14ac:dyDescent="0.2">
      <c r="A118" s="849" t="s">
        <v>100</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473</v>
      </c>
      <c r="AB118" s="850"/>
      <c r="AC118" s="850"/>
      <c r="AD118" s="850"/>
      <c r="AE118" s="851"/>
      <c r="AF118" s="852" t="s">
        <v>474</v>
      </c>
      <c r="AG118" s="850"/>
      <c r="AH118" s="850"/>
      <c r="AI118" s="850"/>
      <c r="AJ118" s="851"/>
      <c r="AK118" s="852" t="s">
        <v>388</v>
      </c>
      <c r="AL118" s="850"/>
      <c r="AM118" s="850"/>
      <c r="AN118" s="850"/>
      <c r="AO118" s="851"/>
      <c r="AP118" s="852" t="s">
        <v>475</v>
      </c>
      <c r="AQ118" s="850"/>
      <c r="AR118" s="850"/>
      <c r="AS118" s="850"/>
      <c r="AT118" s="853"/>
      <c r="AU118" s="859"/>
      <c r="AV118" s="860"/>
      <c r="AW118" s="860"/>
      <c r="AX118" s="860"/>
      <c r="AY118" s="860"/>
      <c r="AZ118" s="793" t="s">
        <v>486</v>
      </c>
      <c r="BA118" s="794"/>
      <c r="BB118" s="794"/>
      <c r="BC118" s="794"/>
      <c r="BD118" s="794"/>
      <c r="BE118" s="794"/>
      <c r="BF118" s="794"/>
      <c r="BG118" s="794"/>
      <c r="BH118" s="794"/>
      <c r="BI118" s="794"/>
      <c r="BJ118" s="794"/>
      <c r="BK118" s="794"/>
      <c r="BL118" s="794"/>
      <c r="BM118" s="794"/>
      <c r="BN118" s="794"/>
      <c r="BO118" s="794"/>
      <c r="BP118" s="795"/>
      <c r="BQ118" s="822" t="s">
        <v>198</v>
      </c>
      <c r="BR118" s="823"/>
      <c r="BS118" s="823"/>
      <c r="BT118" s="823"/>
      <c r="BU118" s="823"/>
      <c r="BV118" s="823" t="s">
        <v>198</v>
      </c>
      <c r="BW118" s="823"/>
      <c r="BX118" s="823"/>
      <c r="BY118" s="823"/>
      <c r="BZ118" s="823"/>
      <c r="CA118" s="823" t="s">
        <v>198</v>
      </c>
      <c r="CB118" s="823"/>
      <c r="CC118" s="823"/>
      <c r="CD118" s="823"/>
      <c r="CE118" s="823"/>
      <c r="CF118" s="847" t="s">
        <v>198</v>
      </c>
      <c r="CG118" s="848"/>
      <c r="CH118" s="848"/>
      <c r="CI118" s="848"/>
      <c r="CJ118" s="848"/>
      <c r="CK118" s="864"/>
      <c r="CL118" s="706"/>
      <c r="CM118" s="785" t="s">
        <v>487</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198</v>
      </c>
      <c r="DH118" s="715"/>
      <c r="DI118" s="715"/>
      <c r="DJ118" s="715"/>
      <c r="DK118" s="716"/>
      <c r="DL118" s="717" t="s">
        <v>198</v>
      </c>
      <c r="DM118" s="715"/>
      <c r="DN118" s="715"/>
      <c r="DO118" s="715"/>
      <c r="DP118" s="716"/>
      <c r="DQ118" s="717" t="s">
        <v>198</v>
      </c>
      <c r="DR118" s="715"/>
      <c r="DS118" s="715"/>
      <c r="DT118" s="715"/>
      <c r="DU118" s="716"/>
      <c r="DV118" s="786" t="s">
        <v>198</v>
      </c>
      <c r="DW118" s="787"/>
      <c r="DX118" s="787"/>
      <c r="DY118" s="787"/>
      <c r="DZ118" s="788"/>
    </row>
    <row r="119" spans="1:130" s="48" customFormat="1" ht="26.25" customHeight="1" x14ac:dyDescent="0.2">
      <c r="A119" s="703" t="s">
        <v>385</v>
      </c>
      <c r="B119" s="704"/>
      <c r="C119" s="813" t="s">
        <v>59</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198</v>
      </c>
      <c r="AB119" s="754"/>
      <c r="AC119" s="754"/>
      <c r="AD119" s="754"/>
      <c r="AE119" s="755"/>
      <c r="AF119" s="756" t="s">
        <v>198</v>
      </c>
      <c r="AG119" s="754"/>
      <c r="AH119" s="754"/>
      <c r="AI119" s="754"/>
      <c r="AJ119" s="755"/>
      <c r="AK119" s="756" t="s">
        <v>198</v>
      </c>
      <c r="AL119" s="754"/>
      <c r="AM119" s="754"/>
      <c r="AN119" s="754"/>
      <c r="AO119" s="755"/>
      <c r="AP119" s="854" t="s">
        <v>198</v>
      </c>
      <c r="AQ119" s="855"/>
      <c r="AR119" s="855"/>
      <c r="AS119" s="855"/>
      <c r="AT119" s="856"/>
      <c r="AU119" s="861"/>
      <c r="AV119" s="862"/>
      <c r="AW119" s="862"/>
      <c r="AX119" s="862"/>
      <c r="AY119" s="862"/>
      <c r="AZ119" s="69" t="s">
        <v>271</v>
      </c>
      <c r="BA119" s="69"/>
      <c r="BB119" s="69"/>
      <c r="BC119" s="69"/>
      <c r="BD119" s="69"/>
      <c r="BE119" s="69"/>
      <c r="BF119" s="69"/>
      <c r="BG119" s="69"/>
      <c r="BH119" s="69"/>
      <c r="BI119" s="69"/>
      <c r="BJ119" s="69"/>
      <c r="BK119" s="69"/>
      <c r="BL119" s="69"/>
      <c r="BM119" s="69"/>
      <c r="BN119" s="69"/>
      <c r="BO119" s="826" t="s">
        <v>168</v>
      </c>
      <c r="BP119" s="827"/>
      <c r="BQ119" s="822">
        <v>5877677</v>
      </c>
      <c r="BR119" s="823"/>
      <c r="BS119" s="823"/>
      <c r="BT119" s="823"/>
      <c r="BU119" s="823"/>
      <c r="BV119" s="823">
        <v>5892666</v>
      </c>
      <c r="BW119" s="823"/>
      <c r="BX119" s="823"/>
      <c r="BY119" s="823"/>
      <c r="BZ119" s="823"/>
      <c r="CA119" s="823">
        <v>5712473</v>
      </c>
      <c r="CB119" s="823"/>
      <c r="CC119" s="823"/>
      <c r="CD119" s="823"/>
      <c r="CE119" s="823"/>
      <c r="CF119" s="680"/>
      <c r="CG119" s="681"/>
      <c r="CH119" s="681"/>
      <c r="CI119" s="681"/>
      <c r="CJ119" s="830"/>
      <c r="CK119" s="865"/>
      <c r="CL119" s="708"/>
      <c r="CM119" s="793" t="s">
        <v>488</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198</v>
      </c>
      <c r="DH119" s="734"/>
      <c r="DI119" s="734"/>
      <c r="DJ119" s="734"/>
      <c r="DK119" s="735"/>
      <c r="DL119" s="736" t="s">
        <v>198</v>
      </c>
      <c r="DM119" s="734"/>
      <c r="DN119" s="734"/>
      <c r="DO119" s="734"/>
      <c r="DP119" s="735"/>
      <c r="DQ119" s="736" t="s">
        <v>198</v>
      </c>
      <c r="DR119" s="734"/>
      <c r="DS119" s="734"/>
      <c r="DT119" s="734"/>
      <c r="DU119" s="735"/>
      <c r="DV119" s="810" t="s">
        <v>198</v>
      </c>
      <c r="DW119" s="811"/>
      <c r="DX119" s="811"/>
      <c r="DY119" s="811"/>
      <c r="DZ119" s="812"/>
    </row>
    <row r="120" spans="1:130" s="48" customFormat="1" ht="26.25" customHeight="1" x14ac:dyDescent="0.2">
      <c r="A120" s="705"/>
      <c r="B120" s="706"/>
      <c r="C120" s="785" t="s">
        <v>135</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198</v>
      </c>
      <c r="AB120" s="715"/>
      <c r="AC120" s="715"/>
      <c r="AD120" s="715"/>
      <c r="AE120" s="716"/>
      <c r="AF120" s="717" t="s">
        <v>198</v>
      </c>
      <c r="AG120" s="715"/>
      <c r="AH120" s="715"/>
      <c r="AI120" s="715"/>
      <c r="AJ120" s="716"/>
      <c r="AK120" s="717" t="s">
        <v>198</v>
      </c>
      <c r="AL120" s="715"/>
      <c r="AM120" s="715"/>
      <c r="AN120" s="715"/>
      <c r="AO120" s="716"/>
      <c r="AP120" s="786" t="s">
        <v>198</v>
      </c>
      <c r="AQ120" s="787"/>
      <c r="AR120" s="787"/>
      <c r="AS120" s="787"/>
      <c r="AT120" s="788"/>
      <c r="AU120" s="831" t="s">
        <v>481</v>
      </c>
      <c r="AV120" s="832"/>
      <c r="AW120" s="832"/>
      <c r="AX120" s="832"/>
      <c r="AY120" s="833"/>
      <c r="AZ120" s="813" t="s">
        <v>213</v>
      </c>
      <c r="BA120" s="761"/>
      <c r="BB120" s="761"/>
      <c r="BC120" s="761"/>
      <c r="BD120" s="761"/>
      <c r="BE120" s="761"/>
      <c r="BF120" s="761"/>
      <c r="BG120" s="761"/>
      <c r="BH120" s="761"/>
      <c r="BI120" s="761"/>
      <c r="BJ120" s="761"/>
      <c r="BK120" s="761"/>
      <c r="BL120" s="761"/>
      <c r="BM120" s="761"/>
      <c r="BN120" s="761"/>
      <c r="BO120" s="761"/>
      <c r="BP120" s="762"/>
      <c r="BQ120" s="814">
        <v>1436649</v>
      </c>
      <c r="BR120" s="815"/>
      <c r="BS120" s="815"/>
      <c r="BT120" s="815"/>
      <c r="BU120" s="815"/>
      <c r="BV120" s="815">
        <v>1566131</v>
      </c>
      <c r="BW120" s="815"/>
      <c r="BX120" s="815"/>
      <c r="BY120" s="815"/>
      <c r="BZ120" s="815"/>
      <c r="CA120" s="815">
        <v>1670649</v>
      </c>
      <c r="CB120" s="815"/>
      <c r="CC120" s="815"/>
      <c r="CD120" s="815"/>
      <c r="CE120" s="815"/>
      <c r="CF120" s="839">
        <v>67.099999999999994</v>
      </c>
      <c r="CG120" s="840"/>
      <c r="CH120" s="840"/>
      <c r="CI120" s="840"/>
      <c r="CJ120" s="840"/>
      <c r="CK120" s="818" t="s">
        <v>268</v>
      </c>
      <c r="CL120" s="777"/>
      <c r="CM120" s="777"/>
      <c r="CN120" s="777"/>
      <c r="CO120" s="778"/>
      <c r="CP120" s="841" t="s">
        <v>462</v>
      </c>
      <c r="CQ120" s="842"/>
      <c r="CR120" s="842"/>
      <c r="CS120" s="842"/>
      <c r="CT120" s="842"/>
      <c r="CU120" s="842"/>
      <c r="CV120" s="842"/>
      <c r="CW120" s="842"/>
      <c r="CX120" s="842"/>
      <c r="CY120" s="842"/>
      <c r="CZ120" s="842"/>
      <c r="DA120" s="842"/>
      <c r="DB120" s="842"/>
      <c r="DC120" s="842"/>
      <c r="DD120" s="842"/>
      <c r="DE120" s="842"/>
      <c r="DF120" s="843"/>
      <c r="DG120" s="814">
        <v>910178</v>
      </c>
      <c r="DH120" s="815"/>
      <c r="DI120" s="815"/>
      <c r="DJ120" s="815"/>
      <c r="DK120" s="815"/>
      <c r="DL120" s="815">
        <v>1014300</v>
      </c>
      <c r="DM120" s="815"/>
      <c r="DN120" s="815"/>
      <c r="DO120" s="815"/>
      <c r="DP120" s="815"/>
      <c r="DQ120" s="815">
        <v>896574</v>
      </c>
      <c r="DR120" s="815"/>
      <c r="DS120" s="815"/>
      <c r="DT120" s="815"/>
      <c r="DU120" s="815"/>
      <c r="DV120" s="816">
        <v>36</v>
      </c>
      <c r="DW120" s="816"/>
      <c r="DX120" s="816"/>
      <c r="DY120" s="816"/>
      <c r="DZ120" s="817"/>
    </row>
    <row r="121" spans="1:130" s="48" customFormat="1" ht="26.25" customHeight="1" x14ac:dyDescent="0.2">
      <c r="A121" s="705"/>
      <c r="B121" s="706"/>
      <c r="C121" s="844" t="s">
        <v>137</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198</v>
      </c>
      <c r="AB121" s="715"/>
      <c r="AC121" s="715"/>
      <c r="AD121" s="715"/>
      <c r="AE121" s="716"/>
      <c r="AF121" s="717" t="s">
        <v>198</v>
      </c>
      <c r="AG121" s="715"/>
      <c r="AH121" s="715"/>
      <c r="AI121" s="715"/>
      <c r="AJ121" s="716"/>
      <c r="AK121" s="717" t="s">
        <v>198</v>
      </c>
      <c r="AL121" s="715"/>
      <c r="AM121" s="715"/>
      <c r="AN121" s="715"/>
      <c r="AO121" s="716"/>
      <c r="AP121" s="786" t="s">
        <v>198</v>
      </c>
      <c r="AQ121" s="787"/>
      <c r="AR121" s="787"/>
      <c r="AS121" s="787"/>
      <c r="AT121" s="788"/>
      <c r="AU121" s="834"/>
      <c r="AV121" s="835"/>
      <c r="AW121" s="835"/>
      <c r="AX121" s="835"/>
      <c r="AY121" s="836"/>
      <c r="AZ121" s="785" t="s">
        <v>389</v>
      </c>
      <c r="BA121" s="722"/>
      <c r="BB121" s="722"/>
      <c r="BC121" s="722"/>
      <c r="BD121" s="722"/>
      <c r="BE121" s="722"/>
      <c r="BF121" s="722"/>
      <c r="BG121" s="722"/>
      <c r="BH121" s="722"/>
      <c r="BI121" s="722"/>
      <c r="BJ121" s="722"/>
      <c r="BK121" s="722"/>
      <c r="BL121" s="722"/>
      <c r="BM121" s="722"/>
      <c r="BN121" s="722"/>
      <c r="BO121" s="722"/>
      <c r="BP121" s="723"/>
      <c r="BQ121" s="789">
        <v>87486</v>
      </c>
      <c r="BR121" s="790"/>
      <c r="BS121" s="790"/>
      <c r="BT121" s="790"/>
      <c r="BU121" s="790"/>
      <c r="BV121" s="790">
        <v>70283</v>
      </c>
      <c r="BW121" s="790"/>
      <c r="BX121" s="790"/>
      <c r="BY121" s="790"/>
      <c r="BZ121" s="790"/>
      <c r="CA121" s="790">
        <v>62158</v>
      </c>
      <c r="CB121" s="790"/>
      <c r="CC121" s="790"/>
      <c r="CD121" s="790"/>
      <c r="CE121" s="790"/>
      <c r="CF121" s="847">
        <v>2.5</v>
      </c>
      <c r="CG121" s="848"/>
      <c r="CH121" s="848"/>
      <c r="CI121" s="848"/>
      <c r="CJ121" s="848"/>
      <c r="CK121" s="819"/>
      <c r="CL121" s="780"/>
      <c r="CM121" s="780"/>
      <c r="CN121" s="780"/>
      <c r="CO121" s="781"/>
      <c r="CP121" s="807" t="s">
        <v>465</v>
      </c>
      <c r="CQ121" s="808"/>
      <c r="CR121" s="808"/>
      <c r="CS121" s="808"/>
      <c r="CT121" s="808"/>
      <c r="CU121" s="808"/>
      <c r="CV121" s="808"/>
      <c r="CW121" s="808"/>
      <c r="CX121" s="808"/>
      <c r="CY121" s="808"/>
      <c r="CZ121" s="808"/>
      <c r="DA121" s="808"/>
      <c r="DB121" s="808"/>
      <c r="DC121" s="808"/>
      <c r="DD121" s="808"/>
      <c r="DE121" s="808"/>
      <c r="DF121" s="809"/>
      <c r="DG121" s="789">
        <v>58080</v>
      </c>
      <c r="DH121" s="790"/>
      <c r="DI121" s="790"/>
      <c r="DJ121" s="790"/>
      <c r="DK121" s="790"/>
      <c r="DL121" s="790">
        <v>94654</v>
      </c>
      <c r="DM121" s="790"/>
      <c r="DN121" s="790"/>
      <c r="DO121" s="790"/>
      <c r="DP121" s="790"/>
      <c r="DQ121" s="790">
        <v>132853</v>
      </c>
      <c r="DR121" s="790"/>
      <c r="DS121" s="790"/>
      <c r="DT121" s="790"/>
      <c r="DU121" s="790"/>
      <c r="DV121" s="791">
        <v>5.3</v>
      </c>
      <c r="DW121" s="791"/>
      <c r="DX121" s="791"/>
      <c r="DY121" s="791"/>
      <c r="DZ121" s="792"/>
    </row>
    <row r="122" spans="1:130" s="48" customFormat="1" ht="26.25" customHeight="1" x14ac:dyDescent="0.2">
      <c r="A122" s="705"/>
      <c r="B122" s="706"/>
      <c r="C122" s="785" t="s">
        <v>151</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198</v>
      </c>
      <c r="AB122" s="715"/>
      <c r="AC122" s="715"/>
      <c r="AD122" s="715"/>
      <c r="AE122" s="716"/>
      <c r="AF122" s="717" t="s">
        <v>198</v>
      </c>
      <c r="AG122" s="715"/>
      <c r="AH122" s="715"/>
      <c r="AI122" s="715"/>
      <c r="AJ122" s="716"/>
      <c r="AK122" s="717" t="s">
        <v>198</v>
      </c>
      <c r="AL122" s="715"/>
      <c r="AM122" s="715"/>
      <c r="AN122" s="715"/>
      <c r="AO122" s="716"/>
      <c r="AP122" s="786" t="s">
        <v>198</v>
      </c>
      <c r="AQ122" s="787"/>
      <c r="AR122" s="787"/>
      <c r="AS122" s="787"/>
      <c r="AT122" s="788"/>
      <c r="AU122" s="834"/>
      <c r="AV122" s="835"/>
      <c r="AW122" s="835"/>
      <c r="AX122" s="835"/>
      <c r="AY122" s="836"/>
      <c r="AZ122" s="793" t="s">
        <v>490</v>
      </c>
      <c r="BA122" s="794"/>
      <c r="BB122" s="794"/>
      <c r="BC122" s="794"/>
      <c r="BD122" s="794"/>
      <c r="BE122" s="794"/>
      <c r="BF122" s="794"/>
      <c r="BG122" s="794"/>
      <c r="BH122" s="794"/>
      <c r="BI122" s="794"/>
      <c r="BJ122" s="794"/>
      <c r="BK122" s="794"/>
      <c r="BL122" s="794"/>
      <c r="BM122" s="794"/>
      <c r="BN122" s="794"/>
      <c r="BO122" s="794"/>
      <c r="BP122" s="795"/>
      <c r="BQ122" s="822">
        <v>3458592</v>
      </c>
      <c r="BR122" s="823"/>
      <c r="BS122" s="823"/>
      <c r="BT122" s="823"/>
      <c r="BU122" s="823"/>
      <c r="BV122" s="823">
        <v>3404111</v>
      </c>
      <c r="BW122" s="823"/>
      <c r="BX122" s="823"/>
      <c r="BY122" s="823"/>
      <c r="BZ122" s="823"/>
      <c r="CA122" s="823">
        <v>3294646</v>
      </c>
      <c r="CB122" s="823"/>
      <c r="CC122" s="823"/>
      <c r="CD122" s="823"/>
      <c r="CE122" s="823"/>
      <c r="CF122" s="824">
        <v>132.4</v>
      </c>
      <c r="CG122" s="825"/>
      <c r="CH122" s="825"/>
      <c r="CI122" s="825"/>
      <c r="CJ122" s="825"/>
      <c r="CK122" s="819"/>
      <c r="CL122" s="780"/>
      <c r="CM122" s="780"/>
      <c r="CN122" s="780"/>
      <c r="CO122" s="781"/>
      <c r="CP122" s="807" t="s">
        <v>463</v>
      </c>
      <c r="CQ122" s="808"/>
      <c r="CR122" s="808"/>
      <c r="CS122" s="808"/>
      <c r="CT122" s="808"/>
      <c r="CU122" s="808"/>
      <c r="CV122" s="808"/>
      <c r="CW122" s="808"/>
      <c r="CX122" s="808"/>
      <c r="CY122" s="808"/>
      <c r="CZ122" s="808"/>
      <c r="DA122" s="808"/>
      <c r="DB122" s="808"/>
      <c r="DC122" s="808"/>
      <c r="DD122" s="808"/>
      <c r="DE122" s="808"/>
      <c r="DF122" s="809"/>
      <c r="DG122" s="789">
        <v>19161</v>
      </c>
      <c r="DH122" s="790"/>
      <c r="DI122" s="790"/>
      <c r="DJ122" s="790"/>
      <c r="DK122" s="790"/>
      <c r="DL122" s="790">
        <v>24131</v>
      </c>
      <c r="DM122" s="790"/>
      <c r="DN122" s="790"/>
      <c r="DO122" s="790"/>
      <c r="DP122" s="790"/>
      <c r="DQ122" s="790">
        <v>35070</v>
      </c>
      <c r="DR122" s="790"/>
      <c r="DS122" s="790"/>
      <c r="DT122" s="790"/>
      <c r="DU122" s="790"/>
      <c r="DV122" s="791">
        <v>1.4</v>
      </c>
      <c r="DW122" s="791"/>
      <c r="DX122" s="791"/>
      <c r="DY122" s="791"/>
      <c r="DZ122" s="792"/>
    </row>
    <row r="123" spans="1:130" s="48" customFormat="1" ht="26.25" customHeight="1" x14ac:dyDescent="0.2">
      <c r="A123" s="705"/>
      <c r="B123" s="706"/>
      <c r="C123" s="785" t="s">
        <v>13</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198</v>
      </c>
      <c r="AB123" s="715"/>
      <c r="AC123" s="715"/>
      <c r="AD123" s="715"/>
      <c r="AE123" s="716"/>
      <c r="AF123" s="717" t="s">
        <v>198</v>
      </c>
      <c r="AG123" s="715"/>
      <c r="AH123" s="715"/>
      <c r="AI123" s="715"/>
      <c r="AJ123" s="716"/>
      <c r="AK123" s="717" t="s">
        <v>198</v>
      </c>
      <c r="AL123" s="715"/>
      <c r="AM123" s="715"/>
      <c r="AN123" s="715"/>
      <c r="AO123" s="716"/>
      <c r="AP123" s="786" t="s">
        <v>198</v>
      </c>
      <c r="AQ123" s="787"/>
      <c r="AR123" s="787"/>
      <c r="AS123" s="787"/>
      <c r="AT123" s="788"/>
      <c r="AU123" s="837"/>
      <c r="AV123" s="838"/>
      <c r="AW123" s="838"/>
      <c r="AX123" s="838"/>
      <c r="AY123" s="838"/>
      <c r="AZ123" s="69" t="s">
        <v>271</v>
      </c>
      <c r="BA123" s="69"/>
      <c r="BB123" s="69"/>
      <c r="BC123" s="69"/>
      <c r="BD123" s="69"/>
      <c r="BE123" s="69"/>
      <c r="BF123" s="69"/>
      <c r="BG123" s="69"/>
      <c r="BH123" s="69"/>
      <c r="BI123" s="69"/>
      <c r="BJ123" s="69"/>
      <c r="BK123" s="69"/>
      <c r="BL123" s="69"/>
      <c r="BM123" s="69"/>
      <c r="BN123" s="69"/>
      <c r="BO123" s="826" t="s">
        <v>218</v>
      </c>
      <c r="BP123" s="827"/>
      <c r="BQ123" s="828">
        <v>4982727</v>
      </c>
      <c r="BR123" s="829"/>
      <c r="BS123" s="829"/>
      <c r="BT123" s="829"/>
      <c r="BU123" s="829"/>
      <c r="BV123" s="829">
        <v>5040525</v>
      </c>
      <c r="BW123" s="829"/>
      <c r="BX123" s="829"/>
      <c r="BY123" s="829"/>
      <c r="BZ123" s="829"/>
      <c r="CA123" s="829">
        <v>5027453</v>
      </c>
      <c r="CB123" s="829"/>
      <c r="CC123" s="829"/>
      <c r="CD123" s="829"/>
      <c r="CE123" s="829"/>
      <c r="CF123" s="680"/>
      <c r="CG123" s="681"/>
      <c r="CH123" s="681"/>
      <c r="CI123" s="681"/>
      <c r="CJ123" s="830"/>
      <c r="CK123" s="819"/>
      <c r="CL123" s="780"/>
      <c r="CM123" s="780"/>
      <c r="CN123" s="780"/>
      <c r="CO123" s="781"/>
      <c r="CP123" s="807" t="s">
        <v>459</v>
      </c>
      <c r="CQ123" s="808"/>
      <c r="CR123" s="808"/>
      <c r="CS123" s="808"/>
      <c r="CT123" s="808"/>
      <c r="CU123" s="808"/>
      <c r="CV123" s="808"/>
      <c r="CW123" s="808"/>
      <c r="CX123" s="808"/>
      <c r="CY123" s="808"/>
      <c r="CZ123" s="808"/>
      <c r="DA123" s="808"/>
      <c r="DB123" s="808"/>
      <c r="DC123" s="808"/>
      <c r="DD123" s="808"/>
      <c r="DE123" s="808"/>
      <c r="DF123" s="809"/>
      <c r="DG123" s="714">
        <v>3829</v>
      </c>
      <c r="DH123" s="715"/>
      <c r="DI123" s="715"/>
      <c r="DJ123" s="715"/>
      <c r="DK123" s="716"/>
      <c r="DL123" s="717">
        <v>13667</v>
      </c>
      <c r="DM123" s="715"/>
      <c r="DN123" s="715"/>
      <c r="DO123" s="715"/>
      <c r="DP123" s="716"/>
      <c r="DQ123" s="717">
        <v>29668</v>
      </c>
      <c r="DR123" s="715"/>
      <c r="DS123" s="715"/>
      <c r="DT123" s="715"/>
      <c r="DU123" s="716"/>
      <c r="DV123" s="786">
        <v>1.2</v>
      </c>
      <c r="DW123" s="787"/>
      <c r="DX123" s="787"/>
      <c r="DY123" s="787"/>
      <c r="DZ123" s="788"/>
    </row>
    <row r="124" spans="1:130" s="48" customFormat="1" ht="26.25" customHeight="1" x14ac:dyDescent="0.2">
      <c r="A124" s="705"/>
      <c r="B124" s="706"/>
      <c r="C124" s="785" t="s">
        <v>335</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198</v>
      </c>
      <c r="AB124" s="715"/>
      <c r="AC124" s="715"/>
      <c r="AD124" s="715"/>
      <c r="AE124" s="716"/>
      <c r="AF124" s="717" t="s">
        <v>198</v>
      </c>
      <c r="AG124" s="715"/>
      <c r="AH124" s="715"/>
      <c r="AI124" s="715"/>
      <c r="AJ124" s="716"/>
      <c r="AK124" s="717" t="s">
        <v>198</v>
      </c>
      <c r="AL124" s="715"/>
      <c r="AM124" s="715"/>
      <c r="AN124" s="715"/>
      <c r="AO124" s="716"/>
      <c r="AP124" s="786" t="s">
        <v>198</v>
      </c>
      <c r="AQ124" s="787"/>
      <c r="AR124" s="787"/>
      <c r="AS124" s="787"/>
      <c r="AT124" s="788"/>
      <c r="AU124" s="801" t="s">
        <v>491</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35.4</v>
      </c>
      <c r="BR124" s="805"/>
      <c r="BS124" s="805"/>
      <c r="BT124" s="805"/>
      <c r="BU124" s="805"/>
      <c r="BV124" s="805">
        <v>34.700000000000003</v>
      </c>
      <c r="BW124" s="805"/>
      <c r="BX124" s="805"/>
      <c r="BY124" s="805"/>
      <c r="BZ124" s="805"/>
      <c r="CA124" s="805">
        <v>27.5</v>
      </c>
      <c r="CB124" s="805"/>
      <c r="CC124" s="805"/>
      <c r="CD124" s="805"/>
      <c r="CE124" s="805"/>
      <c r="CF124" s="688"/>
      <c r="CG124" s="689"/>
      <c r="CH124" s="689"/>
      <c r="CI124" s="689"/>
      <c r="CJ124" s="806"/>
      <c r="CK124" s="820"/>
      <c r="CL124" s="820"/>
      <c r="CM124" s="820"/>
      <c r="CN124" s="820"/>
      <c r="CO124" s="821"/>
      <c r="CP124" s="807" t="s">
        <v>492</v>
      </c>
      <c r="CQ124" s="808"/>
      <c r="CR124" s="808"/>
      <c r="CS124" s="808"/>
      <c r="CT124" s="808"/>
      <c r="CU124" s="808"/>
      <c r="CV124" s="808"/>
      <c r="CW124" s="808"/>
      <c r="CX124" s="808"/>
      <c r="CY124" s="808"/>
      <c r="CZ124" s="808"/>
      <c r="DA124" s="808"/>
      <c r="DB124" s="808"/>
      <c r="DC124" s="808"/>
      <c r="DD124" s="808"/>
      <c r="DE124" s="808"/>
      <c r="DF124" s="809"/>
      <c r="DG124" s="733" t="s">
        <v>198</v>
      </c>
      <c r="DH124" s="734"/>
      <c r="DI124" s="734"/>
      <c r="DJ124" s="734"/>
      <c r="DK124" s="735"/>
      <c r="DL124" s="736" t="s">
        <v>198</v>
      </c>
      <c r="DM124" s="734"/>
      <c r="DN124" s="734"/>
      <c r="DO124" s="734"/>
      <c r="DP124" s="735"/>
      <c r="DQ124" s="736" t="s">
        <v>198</v>
      </c>
      <c r="DR124" s="734"/>
      <c r="DS124" s="734"/>
      <c r="DT124" s="734"/>
      <c r="DU124" s="735"/>
      <c r="DV124" s="810" t="s">
        <v>198</v>
      </c>
      <c r="DW124" s="811"/>
      <c r="DX124" s="811"/>
      <c r="DY124" s="811"/>
      <c r="DZ124" s="812"/>
    </row>
    <row r="125" spans="1:130" s="48" customFormat="1" ht="26.25" customHeight="1" x14ac:dyDescent="0.2">
      <c r="A125" s="705"/>
      <c r="B125" s="706"/>
      <c r="C125" s="785" t="s">
        <v>487</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198</v>
      </c>
      <c r="AB125" s="715"/>
      <c r="AC125" s="715"/>
      <c r="AD125" s="715"/>
      <c r="AE125" s="716"/>
      <c r="AF125" s="717" t="s">
        <v>198</v>
      </c>
      <c r="AG125" s="715"/>
      <c r="AH125" s="715"/>
      <c r="AI125" s="715"/>
      <c r="AJ125" s="716"/>
      <c r="AK125" s="717" t="s">
        <v>198</v>
      </c>
      <c r="AL125" s="715"/>
      <c r="AM125" s="715"/>
      <c r="AN125" s="715"/>
      <c r="AO125" s="716"/>
      <c r="AP125" s="786" t="s">
        <v>198</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493</v>
      </c>
      <c r="CL125" s="777"/>
      <c r="CM125" s="777"/>
      <c r="CN125" s="777"/>
      <c r="CO125" s="778"/>
      <c r="CP125" s="813" t="s">
        <v>141</v>
      </c>
      <c r="CQ125" s="761"/>
      <c r="CR125" s="761"/>
      <c r="CS125" s="761"/>
      <c r="CT125" s="761"/>
      <c r="CU125" s="761"/>
      <c r="CV125" s="761"/>
      <c r="CW125" s="761"/>
      <c r="CX125" s="761"/>
      <c r="CY125" s="761"/>
      <c r="CZ125" s="761"/>
      <c r="DA125" s="761"/>
      <c r="DB125" s="761"/>
      <c r="DC125" s="761"/>
      <c r="DD125" s="761"/>
      <c r="DE125" s="761"/>
      <c r="DF125" s="762"/>
      <c r="DG125" s="814" t="s">
        <v>198</v>
      </c>
      <c r="DH125" s="815"/>
      <c r="DI125" s="815"/>
      <c r="DJ125" s="815"/>
      <c r="DK125" s="815"/>
      <c r="DL125" s="815" t="s">
        <v>198</v>
      </c>
      <c r="DM125" s="815"/>
      <c r="DN125" s="815"/>
      <c r="DO125" s="815"/>
      <c r="DP125" s="815"/>
      <c r="DQ125" s="815" t="s">
        <v>198</v>
      </c>
      <c r="DR125" s="815"/>
      <c r="DS125" s="815"/>
      <c r="DT125" s="815"/>
      <c r="DU125" s="815"/>
      <c r="DV125" s="816" t="s">
        <v>198</v>
      </c>
      <c r="DW125" s="816"/>
      <c r="DX125" s="816"/>
      <c r="DY125" s="816"/>
      <c r="DZ125" s="817"/>
    </row>
    <row r="126" spans="1:130" s="48" customFormat="1" ht="26.25" customHeight="1" x14ac:dyDescent="0.2">
      <c r="A126" s="705"/>
      <c r="B126" s="706"/>
      <c r="C126" s="785" t="s">
        <v>488</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198</v>
      </c>
      <c r="AB126" s="715"/>
      <c r="AC126" s="715"/>
      <c r="AD126" s="715"/>
      <c r="AE126" s="716"/>
      <c r="AF126" s="717" t="s">
        <v>198</v>
      </c>
      <c r="AG126" s="715"/>
      <c r="AH126" s="715"/>
      <c r="AI126" s="715"/>
      <c r="AJ126" s="716"/>
      <c r="AK126" s="717" t="s">
        <v>198</v>
      </c>
      <c r="AL126" s="715"/>
      <c r="AM126" s="715"/>
      <c r="AN126" s="715"/>
      <c r="AO126" s="716"/>
      <c r="AP126" s="786" t="s">
        <v>198</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417</v>
      </c>
      <c r="CQ126" s="722"/>
      <c r="CR126" s="722"/>
      <c r="CS126" s="722"/>
      <c r="CT126" s="722"/>
      <c r="CU126" s="722"/>
      <c r="CV126" s="722"/>
      <c r="CW126" s="722"/>
      <c r="CX126" s="722"/>
      <c r="CY126" s="722"/>
      <c r="CZ126" s="722"/>
      <c r="DA126" s="722"/>
      <c r="DB126" s="722"/>
      <c r="DC126" s="722"/>
      <c r="DD126" s="722"/>
      <c r="DE126" s="722"/>
      <c r="DF126" s="723"/>
      <c r="DG126" s="789" t="s">
        <v>198</v>
      </c>
      <c r="DH126" s="790"/>
      <c r="DI126" s="790"/>
      <c r="DJ126" s="790"/>
      <c r="DK126" s="790"/>
      <c r="DL126" s="790" t="s">
        <v>198</v>
      </c>
      <c r="DM126" s="790"/>
      <c r="DN126" s="790"/>
      <c r="DO126" s="790"/>
      <c r="DP126" s="790"/>
      <c r="DQ126" s="790" t="s">
        <v>198</v>
      </c>
      <c r="DR126" s="790"/>
      <c r="DS126" s="790"/>
      <c r="DT126" s="790"/>
      <c r="DU126" s="790"/>
      <c r="DV126" s="791" t="s">
        <v>198</v>
      </c>
      <c r="DW126" s="791"/>
      <c r="DX126" s="791"/>
      <c r="DY126" s="791"/>
      <c r="DZ126" s="792"/>
    </row>
    <row r="127" spans="1:130" s="48" customFormat="1" ht="26.25" customHeight="1" x14ac:dyDescent="0.2">
      <c r="A127" s="707"/>
      <c r="B127" s="708"/>
      <c r="C127" s="793" t="s">
        <v>81</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t="s">
        <v>198</v>
      </c>
      <c r="AB127" s="715"/>
      <c r="AC127" s="715"/>
      <c r="AD127" s="715"/>
      <c r="AE127" s="716"/>
      <c r="AF127" s="717" t="s">
        <v>198</v>
      </c>
      <c r="AG127" s="715"/>
      <c r="AH127" s="715"/>
      <c r="AI127" s="715"/>
      <c r="AJ127" s="716"/>
      <c r="AK127" s="717" t="s">
        <v>198</v>
      </c>
      <c r="AL127" s="715"/>
      <c r="AM127" s="715"/>
      <c r="AN127" s="715"/>
      <c r="AO127" s="716"/>
      <c r="AP127" s="786" t="s">
        <v>198</v>
      </c>
      <c r="AQ127" s="787"/>
      <c r="AR127" s="787"/>
      <c r="AS127" s="787"/>
      <c r="AT127" s="788"/>
      <c r="AU127" s="56"/>
      <c r="AV127" s="56"/>
      <c r="AW127" s="56"/>
      <c r="AX127" s="796" t="s">
        <v>496</v>
      </c>
      <c r="AY127" s="797"/>
      <c r="AZ127" s="797"/>
      <c r="BA127" s="797"/>
      <c r="BB127" s="797"/>
      <c r="BC127" s="797"/>
      <c r="BD127" s="797"/>
      <c r="BE127" s="798"/>
      <c r="BF127" s="799" t="s">
        <v>441</v>
      </c>
      <c r="BG127" s="797"/>
      <c r="BH127" s="797"/>
      <c r="BI127" s="797"/>
      <c r="BJ127" s="797"/>
      <c r="BK127" s="797"/>
      <c r="BL127" s="798"/>
      <c r="BM127" s="799" t="s">
        <v>418</v>
      </c>
      <c r="BN127" s="797"/>
      <c r="BO127" s="797"/>
      <c r="BP127" s="797"/>
      <c r="BQ127" s="797"/>
      <c r="BR127" s="797"/>
      <c r="BS127" s="798"/>
      <c r="BT127" s="799" t="s">
        <v>409</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447</v>
      </c>
      <c r="CQ127" s="722"/>
      <c r="CR127" s="722"/>
      <c r="CS127" s="722"/>
      <c r="CT127" s="722"/>
      <c r="CU127" s="722"/>
      <c r="CV127" s="722"/>
      <c r="CW127" s="722"/>
      <c r="CX127" s="722"/>
      <c r="CY127" s="722"/>
      <c r="CZ127" s="722"/>
      <c r="DA127" s="722"/>
      <c r="DB127" s="722"/>
      <c r="DC127" s="722"/>
      <c r="DD127" s="722"/>
      <c r="DE127" s="722"/>
      <c r="DF127" s="723"/>
      <c r="DG127" s="789" t="s">
        <v>198</v>
      </c>
      <c r="DH127" s="790"/>
      <c r="DI127" s="790"/>
      <c r="DJ127" s="790"/>
      <c r="DK127" s="790"/>
      <c r="DL127" s="790" t="s">
        <v>198</v>
      </c>
      <c r="DM127" s="790"/>
      <c r="DN127" s="790"/>
      <c r="DO127" s="790"/>
      <c r="DP127" s="790"/>
      <c r="DQ127" s="790" t="s">
        <v>198</v>
      </c>
      <c r="DR127" s="790"/>
      <c r="DS127" s="790"/>
      <c r="DT127" s="790"/>
      <c r="DU127" s="790"/>
      <c r="DV127" s="791" t="s">
        <v>198</v>
      </c>
      <c r="DW127" s="791"/>
      <c r="DX127" s="791"/>
      <c r="DY127" s="791"/>
      <c r="DZ127" s="792"/>
    </row>
    <row r="128" spans="1:130" s="48" customFormat="1" ht="26.25" customHeight="1" x14ac:dyDescent="0.2">
      <c r="A128" s="749" t="s">
        <v>497</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8</v>
      </c>
      <c r="X128" s="751"/>
      <c r="Y128" s="751"/>
      <c r="Z128" s="752"/>
      <c r="AA128" s="753">
        <v>18706</v>
      </c>
      <c r="AB128" s="754"/>
      <c r="AC128" s="754"/>
      <c r="AD128" s="754"/>
      <c r="AE128" s="755"/>
      <c r="AF128" s="756">
        <v>18705</v>
      </c>
      <c r="AG128" s="754"/>
      <c r="AH128" s="754"/>
      <c r="AI128" s="754"/>
      <c r="AJ128" s="755"/>
      <c r="AK128" s="756">
        <v>18706</v>
      </c>
      <c r="AL128" s="754"/>
      <c r="AM128" s="754"/>
      <c r="AN128" s="754"/>
      <c r="AO128" s="755"/>
      <c r="AP128" s="757"/>
      <c r="AQ128" s="758"/>
      <c r="AR128" s="758"/>
      <c r="AS128" s="758"/>
      <c r="AT128" s="759"/>
      <c r="AU128" s="56"/>
      <c r="AV128" s="56"/>
      <c r="AW128" s="56"/>
      <c r="AX128" s="760" t="s">
        <v>303</v>
      </c>
      <c r="AY128" s="761"/>
      <c r="AZ128" s="761"/>
      <c r="BA128" s="761"/>
      <c r="BB128" s="761"/>
      <c r="BC128" s="761"/>
      <c r="BD128" s="761"/>
      <c r="BE128" s="762"/>
      <c r="BF128" s="763" t="s">
        <v>198</v>
      </c>
      <c r="BG128" s="764"/>
      <c r="BH128" s="764"/>
      <c r="BI128" s="764"/>
      <c r="BJ128" s="764"/>
      <c r="BK128" s="764"/>
      <c r="BL128" s="765"/>
      <c r="BM128" s="763">
        <v>15</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400</v>
      </c>
      <c r="CQ128" s="741"/>
      <c r="CR128" s="741"/>
      <c r="CS128" s="741"/>
      <c r="CT128" s="741"/>
      <c r="CU128" s="741"/>
      <c r="CV128" s="741"/>
      <c r="CW128" s="741"/>
      <c r="CX128" s="741"/>
      <c r="CY128" s="741"/>
      <c r="CZ128" s="741"/>
      <c r="DA128" s="741"/>
      <c r="DB128" s="741"/>
      <c r="DC128" s="741"/>
      <c r="DD128" s="741"/>
      <c r="DE128" s="741"/>
      <c r="DF128" s="742"/>
      <c r="DG128" s="768" t="s">
        <v>198</v>
      </c>
      <c r="DH128" s="769"/>
      <c r="DI128" s="769"/>
      <c r="DJ128" s="769"/>
      <c r="DK128" s="769"/>
      <c r="DL128" s="769" t="s">
        <v>198</v>
      </c>
      <c r="DM128" s="769"/>
      <c r="DN128" s="769"/>
      <c r="DO128" s="769"/>
      <c r="DP128" s="769"/>
      <c r="DQ128" s="769" t="s">
        <v>198</v>
      </c>
      <c r="DR128" s="769"/>
      <c r="DS128" s="769"/>
      <c r="DT128" s="769"/>
      <c r="DU128" s="769"/>
      <c r="DV128" s="770" t="s">
        <v>198</v>
      </c>
      <c r="DW128" s="770"/>
      <c r="DX128" s="770"/>
      <c r="DY128" s="770"/>
      <c r="DZ128" s="771"/>
    </row>
    <row r="129" spans="1:131" s="48" customFormat="1" ht="26.25" customHeight="1" x14ac:dyDescent="0.2">
      <c r="A129" s="709" t="s">
        <v>172</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233</v>
      </c>
      <c r="X129" s="712"/>
      <c r="Y129" s="712"/>
      <c r="Z129" s="713"/>
      <c r="AA129" s="714">
        <v>2858747</v>
      </c>
      <c r="AB129" s="715"/>
      <c r="AC129" s="715"/>
      <c r="AD129" s="715"/>
      <c r="AE129" s="716"/>
      <c r="AF129" s="717">
        <v>2799966</v>
      </c>
      <c r="AG129" s="715"/>
      <c r="AH129" s="715"/>
      <c r="AI129" s="715"/>
      <c r="AJ129" s="716"/>
      <c r="AK129" s="717">
        <v>2798565</v>
      </c>
      <c r="AL129" s="715"/>
      <c r="AM129" s="715"/>
      <c r="AN129" s="715"/>
      <c r="AO129" s="716"/>
      <c r="AP129" s="718"/>
      <c r="AQ129" s="719"/>
      <c r="AR129" s="719"/>
      <c r="AS129" s="719"/>
      <c r="AT129" s="720"/>
      <c r="AU129" s="67"/>
      <c r="AV129" s="67"/>
      <c r="AW129" s="67"/>
      <c r="AX129" s="721" t="s">
        <v>120</v>
      </c>
      <c r="AY129" s="722"/>
      <c r="AZ129" s="722"/>
      <c r="BA129" s="722"/>
      <c r="BB129" s="722"/>
      <c r="BC129" s="722"/>
      <c r="BD129" s="722"/>
      <c r="BE129" s="723"/>
      <c r="BF129" s="772" t="s">
        <v>198</v>
      </c>
      <c r="BG129" s="773"/>
      <c r="BH129" s="773"/>
      <c r="BI129" s="773"/>
      <c r="BJ129" s="773"/>
      <c r="BK129" s="773"/>
      <c r="BL129" s="774"/>
      <c r="BM129" s="772">
        <v>20</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09" t="s">
        <v>498</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499</v>
      </c>
      <c r="X130" s="712"/>
      <c r="Y130" s="712"/>
      <c r="Z130" s="713"/>
      <c r="AA130" s="714">
        <v>337040</v>
      </c>
      <c r="AB130" s="715"/>
      <c r="AC130" s="715"/>
      <c r="AD130" s="715"/>
      <c r="AE130" s="716"/>
      <c r="AF130" s="717">
        <v>347909</v>
      </c>
      <c r="AG130" s="715"/>
      <c r="AH130" s="715"/>
      <c r="AI130" s="715"/>
      <c r="AJ130" s="716"/>
      <c r="AK130" s="717">
        <v>309581</v>
      </c>
      <c r="AL130" s="715"/>
      <c r="AM130" s="715"/>
      <c r="AN130" s="715"/>
      <c r="AO130" s="716"/>
      <c r="AP130" s="718"/>
      <c r="AQ130" s="719"/>
      <c r="AR130" s="719"/>
      <c r="AS130" s="719"/>
      <c r="AT130" s="720"/>
      <c r="AU130" s="67"/>
      <c r="AV130" s="67"/>
      <c r="AW130" s="67"/>
      <c r="AX130" s="721" t="s">
        <v>432</v>
      </c>
      <c r="AY130" s="722"/>
      <c r="AZ130" s="722"/>
      <c r="BA130" s="722"/>
      <c r="BB130" s="722"/>
      <c r="BC130" s="722"/>
      <c r="BD130" s="722"/>
      <c r="BE130" s="723"/>
      <c r="BF130" s="724">
        <v>8.3000000000000007</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175</v>
      </c>
      <c r="X131" s="731"/>
      <c r="Y131" s="731"/>
      <c r="Z131" s="732"/>
      <c r="AA131" s="733">
        <v>2521707</v>
      </c>
      <c r="AB131" s="734"/>
      <c r="AC131" s="734"/>
      <c r="AD131" s="734"/>
      <c r="AE131" s="735"/>
      <c r="AF131" s="736">
        <v>2452057</v>
      </c>
      <c r="AG131" s="734"/>
      <c r="AH131" s="734"/>
      <c r="AI131" s="734"/>
      <c r="AJ131" s="735"/>
      <c r="AK131" s="736">
        <v>2488984</v>
      </c>
      <c r="AL131" s="734"/>
      <c r="AM131" s="734"/>
      <c r="AN131" s="734"/>
      <c r="AO131" s="735"/>
      <c r="AP131" s="737"/>
      <c r="AQ131" s="738"/>
      <c r="AR131" s="738"/>
      <c r="AS131" s="738"/>
      <c r="AT131" s="739"/>
      <c r="AU131" s="67"/>
      <c r="AV131" s="67"/>
      <c r="AW131" s="67"/>
      <c r="AX131" s="740" t="s">
        <v>61</v>
      </c>
      <c r="AY131" s="741"/>
      <c r="AZ131" s="741"/>
      <c r="BA131" s="741"/>
      <c r="BB131" s="741"/>
      <c r="BC131" s="741"/>
      <c r="BD131" s="741"/>
      <c r="BE131" s="742"/>
      <c r="BF131" s="743">
        <v>27.5</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699" t="s">
        <v>30</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500</v>
      </c>
      <c r="W132" s="674"/>
      <c r="X132" s="674"/>
      <c r="Y132" s="674"/>
      <c r="Z132" s="675"/>
      <c r="AA132" s="676">
        <v>8.1228707379999996</v>
      </c>
      <c r="AB132" s="677"/>
      <c r="AC132" s="677"/>
      <c r="AD132" s="677"/>
      <c r="AE132" s="678"/>
      <c r="AF132" s="679">
        <v>8.5008627449999992</v>
      </c>
      <c r="AG132" s="677"/>
      <c r="AH132" s="677"/>
      <c r="AI132" s="677"/>
      <c r="AJ132" s="678"/>
      <c r="AK132" s="679">
        <v>8.4686763759999995</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87</v>
      </c>
      <c r="W133" s="683"/>
      <c r="X133" s="683"/>
      <c r="Y133" s="683"/>
      <c r="Z133" s="684"/>
      <c r="AA133" s="685">
        <v>7.4</v>
      </c>
      <c r="AB133" s="686"/>
      <c r="AC133" s="686"/>
      <c r="AD133" s="686"/>
      <c r="AE133" s="687"/>
      <c r="AF133" s="685">
        <v>7.6</v>
      </c>
      <c r="AG133" s="686"/>
      <c r="AH133" s="686"/>
      <c r="AI133" s="686"/>
      <c r="AJ133" s="687"/>
      <c r="AK133" s="685">
        <v>8.3000000000000007</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BKb7hbVKn3P+laty94tuAP+M+6A4Qrc2cCPSWe9WjCuTeyCzdlCV/DNpdbNjhxvXuPHFxfjy2RTxMB7kxiGqbw==" saltValue="aZQSbOofFYH8L3m/eEUBN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104</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eoaGcE6YKmh+Mcr7tLUXSTBjdVhUYGHseyYNAUfx03rJa6i0G0640DTZnCu3+PPVOv25JSQw5iLgGg3c/byo1w==" saltValue="iQTuXLF9dRcMeEaBOinslA==" spinCount="100000" sheet="1" objects="1" scenarios="1"/>
  <phoneticPr fontId="5"/>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KaTFZfszk5W2rOp+RZtEgVilrxfwKUZ6qwUoAZcNX8mQbQ/jBqpROqjIDrA6emCmrZ0RG4Dh6nv8mMUNQBcwNQ==" saltValue="eKuPLDQvjatTDUsk4shdNg==" spinCount="100000" sheet="1" objects="1" scenarios="1"/>
  <phoneticPr fontId="5"/>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328</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91</v>
      </c>
      <c r="AP7" s="126"/>
      <c r="AQ7" s="137" t="s">
        <v>502</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503</v>
      </c>
      <c r="AQ8" s="138" t="s">
        <v>504</v>
      </c>
      <c r="AR8" s="152" t="s">
        <v>422</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464</v>
      </c>
      <c r="AL9" s="1005"/>
      <c r="AM9" s="1005"/>
      <c r="AN9" s="1006"/>
      <c r="AO9" s="116">
        <v>920993</v>
      </c>
      <c r="AP9" s="116">
        <v>132689</v>
      </c>
      <c r="AQ9" s="139">
        <v>171003</v>
      </c>
      <c r="AR9" s="153">
        <v>-22.4</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205</v>
      </c>
      <c r="AL10" s="1005"/>
      <c r="AM10" s="1005"/>
      <c r="AN10" s="1006"/>
      <c r="AO10" s="117">
        <v>4796</v>
      </c>
      <c r="AP10" s="117">
        <v>691</v>
      </c>
      <c r="AQ10" s="140">
        <v>27322</v>
      </c>
      <c r="AR10" s="154">
        <v>-97.5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398</v>
      </c>
      <c r="AL11" s="1005"/>
      <c r="AM11" s="1005"/>
      <c r="AN11" s="1006"/>
      <c r="AO11" s="117" t="s">
        <v>198</v>
      </c>
      <c r="AP11" s="117" t="s">
        <v>198</v>
      </c>
      <c r="AQ11" s="140">
        <v>5560</v>
      </c>
      <c r="AR11" s="154" t="s">
        <v>198</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133</v>
      </c>
      <c r="AL12" s="1005"/>
      <c r="AM12" s="1005"/>
      <c r="AN12" s="1006"/>
      <c r="AO12" s="117" t="s">
        <v>198</v>
      </c>
      <c r="AP12" s="117" t="s">
        <v>198</v>
      </c>
      <c r="AQ12" s="140">
        <v>49</v>
      </c>
      <c r="AR12" s="154" t="s">
        <v>198</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505</v>
      </c>
      <c r="AL13" s="1005"/>
      <c r="AM13" s="1005"/>
      <c r="AN13" s="1006"/>
      <c r="AO13" s="117">
        <v>51528</v>
      </c>
      <c r="AP13" s="117">
        <v>7424</v>
      </c>
      <c r="AQ13" s="140">
        <v>6397</v>
      </c>
      <c r="AR13" s="154">
        <v>16.100000000000001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506</v>
      </c>
      <c r="AL14" s="1005"/>
      <c r="AM14" s="1005"/>
      <c r="AN14" s="1006"/>
      <c r="AO14" s="117">
        <v>10294</v>
      </c>
      <c r="AP14" s="117">
        <v>1483</v>
      </c>
      <c r="AQ14" s="140">
        <v>3603</v>
      </c>
      <c r="AR14" s="154">
        <v>-58.8</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306</v>
      </c>
      <c r="AL15" s="1008"/>
      <c r="AM15" s="1008"/>
      <c r="AN15" s="1009"/>
      <c r="AO15" s="117">
        <v>-39948</v>
      </c>
      <c r="AP15" s="117">
        <v>-5755</v>
      </c>
      <c r="AQ15" s="140">
        <v>-9266</v>
      </c>
      <c r="AR15" s="154">
        <v>-37.9</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271</v>
      </c>
      <c r="AL16" s="1008"/>
      <c r="AM16" s="1008"/>
      <c r="AN16" s="1009"/>
      <c r="AO16" s="117">
        <v>947663</v>
      </c>
      <c r="AP16" s="117">
        <v>136531</v>
      </c>
      <c r="AQ16" s="140">
        <v>204668</v>
      </c>
      <c r="AR16" s="154">
        <v>-33.299999999999997</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193</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507</v>
      </c>
      <c r="AP20" s="128" t="s">
        <v>333</v>
      </c>
      <c r="AQ20" s="141" t="s">
        <v>40</v>
      </c>
      <c r="AR20" s="155"/>
    </row>
    <row r="21" spans="1:46" s="81" customFormat="1" ht="13.2" x14ac:dyDescent="0.2">
      <c r="A21" s="83"/>
      <c r="AK21" s="1010" t="s">
        <v>508</v>
      </c>
      <c r="AL21" s="1011"/>
      <c r="AM21" s="1011"/>
      <c r="AN21" s="1012"/>
      <c r="AO21" s="119">
        <v>12.53</v>
      </c>
      <c r="AP21" s="129">
        <v>17.07</v>
      </c>
      <c r="AQ21" s="142">
        <v>-4.54</v>
      </c>
      <c r="AS21" s="161"/>
      <c r="AT21" s="83"/>
    </row>
    <row r="22" spans="1:46" s="81" customFormat="1" ht="13.2" x14ac:dyDescent="0.2">
      <c r="A22" s="83"/>
      <c r="AK22" s="1010" t="s">
        <v>509</v>
      </c>
      <c r="AL22" s="1011"/>
      <c r="AM22" s="1011"/>
      <c r="AN22" s="1012"/>
      <c r="AO22" s="120">
        <v>95.3</v>
      </c>
      <c r="AP22" s="130">
        <v>95.6</v>
      </c>
      <c r="AQ22" s="143">
        <v>-0.3</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03" t="s">
        <v>510</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ht="13.2" x14ac:dyDescent="0.2">
      <c r="A27" s="85"/>
      <c r="AO27" s="90"/>
      <c r="AP27" s="90"/>
      <c r="AQ27" s="90"/>
      <c r="AR27" s="90"/>
      <c r="AS27" s="90"/>
      <c r="AT27" s="90"/>
    </row>
    <row r="28" spans="1:46" ht="16.2" x14ac:dyDescent="0.2">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63</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91</v>
      </c>
      <c r="AP30" s="126"/>
      <c r="AQ30" s="137" t="s">
        <v>502</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503</v>
      </c>
      <c r="AQ31" s="138" t="s">
        <v>504</v>
      </c>
      <c r="AR31" s="152" t="s">
        <v>422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511</v>
      </c>
      <c r="AL32" s="998"/>
      <c r="AM32" s="998"/>
      <c r="AN32" s="999"/>
      <c r="AO32" s="117">
        <v>481514</v>
      </c>
      <c r="AP32" s="117">
        <v>69372</v>
      </c>
      <c r="AQ32" s="144">
        <v>121688</v>
      </c>
      <c r="AR32" s="154">
        <v>-43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512</v>
      </c>
      <c r="AL33" s="998"/>
      <c r="AM33" s="998"/>
      <c r="AN33" s="999"/>
      <c r="AO33" s="117" t="s">
        <v>198</v>
      </c>
      <c r="AP33" s="117" t="s">
        <v>198</v>
      </c>
      <c r="AQ33" s="144">
        <v>42</v>
      </c>
      <c r="AR33" s="154" t="s">
        <v>198</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513</v>
      </c>
      <c r="AL34" s="998"/>
      <c r="AM34" s="998"/>
      <c r="AN34" s="999"/>
      <c r="AO34" s="117" t="s">
        <v>198</v>
      </c>
      <c r="AP34" s="117" t="s">
        <v>198</v>
      </c>
      <c r="AQ34" s="144">
        <v>167</v>
      </c>
      <c r="AR34" s="154" t="s">
        <v>198</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514</v>
      </c>
      <c r="AL35" s="998"/>
      <c r="AM35" s="998"/>
      <c r="AN35" s="999"/>
      <c r="AO35" s="117">
        <v>57557</v>
      </c>
      <c r="AP35" s="117">
        <v>8292</v>
      </c>
      <c r="AQ35" s="144">
        <v>24481</v>
      </c>
      <c r="AR35" s="154">
        <v>-66.099999999999994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34</v>
      </c>
      <c r="AL36" s="998"/>
      <c r="AM36" s="998"/>
      <c r="AN36" s="999"/>
      <c r="AO36" s="117" t="s">
        <v>198</v>
      </c>
      <c r="AP36" s="117" t="s">
        <v>198</v>
      </c>
      <c r="AQ36" s="144">
        <v>4187</v>
      </c>
      <c r="AR36" s="154" t="s">
        <v>198</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347</v>
      </c>
      <c r="AL37" s="998"/>
      <c r="AM37" s="998"/>
      <c r="AN37" s="999"/>
      <c r="AO37" s="117" t="s">
        <v>198</v>
      </c>
      <c r="AP37" s="117" t="s">
        <v>198</v>
      </c>
      <c r="AQ37" s="144">
        <v>813</v>
      </c>
      <c r="AR37" s="154" t="s">
        <v>198</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515</v>
      </c>
      <c r="AL38" s="1001"/>
      <c r="AM38" s="1001"/>
      <c r="AN38" s="1002"/>
      <c r="AO38" s="121" t="s">
        <v>198</v>
      </c>
      <c r="AP38" s="121" t="s">
        <v>198</v>
      </c>
      <c r="AQ38" s="145">
        <v>19</v>
      </c>
      <c r="AR38" s="143" t="s">
        <v>198</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89</v>
      </c>
      <c r="AL39" s="1001"/>
      <c r="AM39" s="1001"/>
      <c r="AN39" s="1002"/>
      <c r="AO39" s="117">
        <v>-18706</v>
      </c>
      <c r="AP39" s="117">
        <v>-2695</v>
      </c>
      <c r="AQ39" s="144">
        <v>-4925</v>
      </c>
      <c r="AR39" s="154">
        <v>-45.3</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516</v>
      </c>
      <c r="AL40" s="998"/>
      <c r="AM40" s="998"/>
      <c r="AN40" s="999"/>
      <c r="AO40" s="117">
        <v>-309581</v>
      </c>
      <c r="AP40" s="117">
        <v>-44602</v>
      </c>
      <c r="AQ40" s="144">
        <v>-96916</v>
      </c>
      <c r="AR40" s="154">
        <v>-54</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386</v>
      </c>
      <c r="AL41" s="988"/>
      <c r="AM41" s="988"/>
      <c r="AN41" s="989"/>
      <c r="AO41" s="117">
        <v>210784</v>
      </c>
      <c r="AP41" s="117">
        <v>30368</v>
      </c>
      <c r="AQ41" s="144">
        <v>49555</v>
      </c>
      <c r="AR41" s="154">
        <v>-38.700000000000003</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91</v>
      </c>
      <c r="AN49" s="990" t="s">
        <v>442</v>
      </c>
      <c r="AO49" s="991"/>
      <c r="AP49" s="991"/>
      <c r="AQ49" s="991"/>
      <c r="AR49" s="992"/>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494</v>
      </c>
      <c r="AO50" s="123" t="s">
        <v>495</v>
      </c>
      <c r="AP50" s="134" t="s">
        <v>519</v>
      </c>
      <c r="AQ50" s="147" t="s">
        <v>381</v>
      </c>
      <c r="AR50" s="157" t="s">
        <v>520</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521</v>
      </c>
      <c r="AL51" s="102"/>
      <c r="AM51" s="107">
        <v>436133</v>
      </c>
      <c r="AN51" s="114">
        <v>59597</v>
      </c>
      <c r="AO51" s="124">
        <v>-32.299999999999997</v>
      </c>
      <c r="AP51" s="135">
        <v>190274</v>
      </c>
      <c r="AQ51" s="148">
        <v>13.6</v>
      </c>
      <c r="AR51" s="158">
        <v>-45.9</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273</v>
      </c>
      <c r="AM52" s="108">
        <v>331417</v>
      </c>
      <c r="AN52" s="115">
        <v>45288</v>
      </c>
      <c r="AO52" s="125">
        <v>-11.1</v>
      </c>
      <c r="AP52" s="136">
        <v>88584</v>
      </c>
      <c r="AQ52" s="149">
        <v>7.3</v>
      </c>
      <c r="AR52" s="159">
        <v>-18.399999999999999</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483</v>
      </c>
      <c r="AL53" s="102"/>
      <c r="AM53" s="107">
        <v>602658</v>
      </c>
      <c r="AN53" s="114">
        <v>83726</v>
      </c>
      <c r="AO53" s="124">
        <v>40.5</v>
      </c>
      <c r="AP53" s="135">
        <v>200194</v>
      </c>
      <c r="AQ53" s="148">
        <v>5.2</v>
      </c>
      <c r="AR53" s="158">
        <v>35.299999999999997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273</v>
      </c>
      <c r="AM54" s="108">
        <v>332305</v>
      </c>
      <c r="AN54" s="115">
        <v>46166</v>
      </c>
      <c r="AO54" s="125">
        <v>1.9</v>
      </c>
      <c r="AP54" s="136">
        <v>106422</v>
      </c>
      <c r="AQ54" s="149">
        <v>20.100000000000001</v>
      </c>
      <c r="AR54" s="159">
        <v>-18.2</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316</v>
      </c>
      <c r="AL55" s="102"/>
      <c r="AM55" s="107">
        <v>755474</v>
      </c>
      <c r="AN55" s="114">
        <v>106225</v>
      </c>
      <c r="AO55" s="124">
        <v>26.9</v>
      </c>
      <c r="AP55" s="135">
        <v>196914</v>
      </c>
      <c r="AQ55" s="148">
        <v>-1.6</v>
      </c>
      <c r="AR55" s="158">
        <v>28.5</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273</v>
      </c>
      <c r="AM56" s="108">
        <v>478830</v>
      </c>
      <c r="AN56" s="115">
        <v>67327</v>
      </c>
      <c r="AO56" s="125">
        <v>45.8</v>
      </c>
      <c r="AP56" s="136">
        <v>98966</v>
      </c>
      <c r="AQ56" s="149">
        <v>-7</v>
      </c>
      <c r="AR56" s="159">
        <v>52.8</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138</v>
      </c>
      <c r="AL57" s="102"/>
      <c r="AM57" s="107">
        <v>1298555</v>
      </c>
      <c r="AN57" s="114">
        <v>184375</v>
      </c>
      <c r="AO57" s="124">
        <v>73.599999999999994</v>
      </c>
      <c r="AP57" s="135">
        <v>204757</v>
      </c>
      <c r="AQ57" s="148">
        <v>4</v>
      </c>
      <c r="AR57" s="158">
        <v>69.599999999999994</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273</v>
      </c>
      <c r="AM58" s="108">
        <v>1031478</v>
      </c>
      <c r="AN58" s="115">
        <v>146454</v>
      </c>
      <c r="AO58" s="125">
        <v>117.5</v>
      </c>
      <c r="AP58" s="136">
        <v>106071</v>
      </c>
      <c r="AQ58" s="149">
        <v>7.2</v>
      </c>
      <c r="AR58" s="159">
        <v>110.3</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522</v>
      </c>
      <c r="AL59" s="102"/>
      <c r="AM59" s="107">
        <v>581758</v>
      </c>
      <c r="AN59" s="114">
        <v>83815</v>
      </c>
      <c r="AO59" s="124">
        <v>-54.5</v>
      </c>
      <c r="AP59" s="135">
        <v>194971</v>
      </c>
      <c r="AQ59" s="148">
        <v>-4.8</v>
      </c>
      <c r="AR59" s="158">
        <v>-49.7</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273</v>
      </c>
      <c r="AM60" s="108">
        <v>363232</v>
      </c>
      <c r="AN60" s="115">
        <v>52331</v>
      </c>
      <c r="AO60" s="125">
        <v>-64.3</v>
      </c>
      <c r="AP60" s="136">
        <v>105966</v>
      </c>
      <c r="AQ60" s="149">
        <v>-0.1</v>
      </c>
      <c r="AR60" s="159">
        <v>-64.2</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523</v>
      </c>
      <c r="AL61" s="105"/>
      <c r="AM61" s="107">
        <v>734916</v>
      </c>
      <c r="AN61" s="114">
        <v>103548</v>
      </c>
      <c r="AO61" s="124">
        <v>10.8</v>
      </c>
      <c r="AP61" s="135">
        <v>197422</v>
      </c>
      <c r="AQ61" s="150">
        <v>3.3</v>
      </c>
      <c r="AR61" s="158">
        <v>7.5</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273</v>
      </c>
      <c r="AM62" s="108">
        <v>507452</v>
      </c>
      <c r="AN62" s="115">
        <v>71513</v>
      </c>
      <c r="AO62" s="125">
        <v>18</v>
      </c>
      <c r="AP62" s="136">
        <v>101202</v>
      </c>
      <c r="AQ62" s="149">
        <v>5.5</v>
      </c>
      <c r="AR62" s="159">
        <v>12.5</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hJiuFe7+ixYvxN4W2TWXmSBVCOF0gbZoQt4W/LP3zVs+lP5A/E9UwGquI2N+YexMJEjvK7bUUi6UbWJfgvJ5gA==" saltValue="c6r4G+w1XC4vQ9zmHViiu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104</v>
      </c>
    </row>
    <row r="121" spans="125:125" ht="13.5" hidden="1" customHeight="1" x14ac:dyDescent="0.2">
      <c r="DU121" s="78"/>
    </row>
  </sheetData>
  <sheetProtection algorithmName="SHA-512" hashValue="RbTd9dycbdG0VXjzNQYCBgsVW09N7doa57CNH7D/2qMFzgF5OfoKeNatICB15xNkL/0xCj1OWILGoJr7WhZAXg==" saltValue="6OVv837+j78N3gnB3t9Alw==" spinCount="100000" sheet="1" objects="1" scenarios="1"/>
  <phoneticPr fontId="5"/>
  <printOptions horizontalCentered="1" verticalCentered="1"/>
  <pageMargins left="0" right="0" top="0.19685039370078738" bottom="0" header="0.39370078740157477"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104</v>
      </c>
    </row>
  </sheetData>
  <sheetProtection algorithmName="SHA-512" hashValue="OXY7jOmbJ9H1g1h2GiUcnD52tLAU4Rhl+1fr6fs6wyl7jkgLlH9bmRZZI7ptw0cN9wuOSEqmJdc5EgcIAqqt6g==" saltValue="G/LOzJ8b3wU6NLlYxs7n3w==" spinCount="100000" sheet="1" objects="1" scenarios="1"/>
  <phoneticPr fontId="5"/>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5</v>
      </c>
      <c r="C46" s="170"/>
      <c r="D46" s="170"/>
      <c r="E46" s="171" t="s">
        <v>17</v>
      </c>
      <c r="F46" s="172" t="s">
        <v>525</v>
      </c>
      <c r="G46" s="176" t="s">
        <v>526</v>
      </c>
      <c r="H46" s="176" t="s">
        <v>527</v>
      </c>
      <c r="I46" s="176" t="s">
        <v>528</v>
      </c>
      <c r="J46" s="181" t="s">
        <v>250</v>
      </c>
    </row>
    <row r="47" spans="2:10" ht="57.75" customHeight="1" x14ac:dyDescent="0.2">
      <c r="B47" s="167"/>
      <c r="C47" s="1013" t="s">
        <v>3</v>
      </c>
      <c r="D47" s="1013"/>
      <c r="E47" s="1014"/>
      <c r="F47" s="173">
        <v>11.81</v>
      </c>
      <c r="G47" s="177">
        <v>9.3000000000000007</v>
      </c>
      <c r="H47" s="177">
        <v>20.149999999999999</v>
      </c>
      <c r="I47" s="177">
        <v>22.43</v>
      </c>
      <c r="J47" s="182">
        <v>26.07</v>
      </c>
    </row>
    <row r="48" spans="2:10" ht="57.75" customHeight="1" x14ac:dyDescent="0.2">
      <c r="B48" s="168"/>
      <c r="C48" s="1015" t="s">
        <v>9</v>
      </c>
      <c r="D48" s="1015"/>
      <c r="E48" s="1016"/>
      <c r="F48" s="174">
        <v>5.12</v>
      </c>
      <c r="G48" s="178">
        <v>7.51</v>
      </c>
      <c r="H48" s="178">
        <v>7.88</v>
      </c>
      <c r="I48" s="178">
        <v>7.7</v>
      </c>
      <c r="J48" s="183">
        <v>1.97</v>
      </c>
    </row>
    <row r="49" spans="2:10" ht="57.75" customHeight="1" x14ac:dyDescent="0.2">
      <c r="B49" s="169"/>
      <c r="C49" s="1017" t="s">
        <v>16</v>
      </c>
      <c r="D49" s="1017"/>
      <c r="E49" s="1018"/>
      <c r="F49" s="175" t="s">
        <v>58</v>
      </c>
      <c r="G49" s="179">
        <v>0.94</v>
      </c>
      <c r="H49" s="179">
        <v>12.66</v>
      </c>
      <c r="I49" s="179">
        <v>2.54</v>
      </c>
      <c r="J49" s="184" t="s">
        <v>529</v>
      </c>
    </row>
    <row r="50" spans="2:10" ht="13.2" x14ac:dyDescent="0.2"/>
  </sheetData>
  <sheetProtection algorithmName="SHA-512" hashValue="A4SYyIDYk2A4vQUeUX8Cd+EqozaxdErJ7SpXjYGrleeVjIctxjdBbefSOys/5EHOTpXa2DKJHjiWgcfa6iytWQ==" saltValue="EKG4jeg4pfHmZFOsM+VCA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堀口 太暉</cp:lastModifiedBy>
  <dcterms:created xsi:type="dcterms:W3CDTF">2025-02-19T05:28:46Z</dcterms:created>
  <dcterms:modified xsi:type="dcterms:W3CDTF">2025-09-22T07:28:46Z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2025-03-14T04:52:50Z</vt:filetime>
  </property>
</Properties>
</file>