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730"/>
  <workbookPr/>
  <mc:AlternateContent xmlns:mc="http://schemas.openxmlformats.org/markup-compatibility/2006">
    <mc:Choice Requires="x15">
      <x15ac:absPath xmlns:x15ac="http://schemas.microsoft.com/office/spreadsheetml/2010/11/ac" url="\\10.11.17.229\disk1\03-04 【決　算】財政状況資料集(H24～)\財政状況資料集(R05年度決算分)\03提出（市町村→県）\２回目（結合後）\"/>
    </mc:Choice>
  </mc:AlternateContent>
  <xr:revisionPtr revIDLastSave="0" documentId="13_ncr:1_{0B5236AB-F979-411B-8491-AFADBBB2FA40}" xr6:coauthVersionLast="47" xr6:coauthVersionMax="47" xr10:uidLastSave="{00000000-0000-0000-0000-000000000000}"/>
  <bookViews>
    <workbookView xWindow="-108" yWindow="-108" windowWidth="23256" windowHeight="12456" tabRatio="659"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5" i="10" l="1"/>
  <c r="BG34"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BE36" i="10"/>
  <c r="AM36" i="10"/>
  <c r="C36" i="10"/>
  <c r="AM35" i="10"/>
  <c r="C34" i="10"/>
  <c r="C35" i="10" l="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l="1"/>
  <c r="BE35" i="10" s="1"/>
  <c r="BW34" i="10" l="1"/>
  <c r="BW35" i="10" l="1"/>
  <c r="BW36" i="10" s="1"/>
  <c r="BW37" i="10" s="1"/>
  <c r="BW38" i="10" s="1"/>
  <c r="BW39" i="10" s="1"/>
  <c r="BW40" i="10" s="1"/>
  <c r="BW41" i="10" s="1"/>
  <c r="CO34" i="10"/>
  <c r="CO35" i="10" s="1"/>
  <c r="CO36" i="10" s="1"/>
</calcChain>
</file>

<file path=xl/sharedStrings.xml><?xml version="1.0" encoding="utf-8"?>
<sst xmlns="http://schemas.openxmlformats.org/spreadsheetml/2006/main" count="1136" uniqueCount="580">
  <si>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</si>
  <si>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</si>
  <si>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</si>
  <si>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</si>
  <si>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</si>
  <si>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</si>
  <si>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</si>
  <si>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</si>
  <si>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</si>
  <si>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</si>
  <si>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</si>
  <si>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</si>
  <si>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</si>
  <si>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</si>
  <si>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</si>
  <si>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</si>
  <si>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</si>
  <si>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</si>
  <si>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</si>
  <si>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</si>
  <si>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</si>
  <si>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</si>
  <si>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</si>
  <si>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</si>
  <si>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</si>
  <si>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</si>
  <si>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</si>
  <si>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</si>
  <si>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</si>
  <si>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</si>
  <si>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</si>
  <si>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</si>
  <si>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</si>
  <si>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</si>
  <si>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</si>
  <si>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</si>
  <si>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</si>
  <si>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</si>
  <si>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</si>
  <si>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</si>
  <si>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</si>
  <si>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</si>
  <si>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</si>
  <si>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</si>
  <si>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</si>
  <si>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</si>
  <si>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</si>
  <si>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</si>
  <si>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</si>
  <si>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</si>
  <si>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</si>
  <si>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</si>
  <si>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</si>
  <si>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</si>
  <si>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</si>
  <si>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</si>
  <si>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</si>
  <si>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</si>
  <si>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</si>
  <si>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</si>
  <si>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</si>
  <si>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</si>
  <si>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</si>
  <si>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</si>
  <si>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</si>
  <si>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</si>
  <si>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</si>
  <si>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</si>
  <si>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</si>
  <si>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</si>
  <si>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</si>
  <si>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</si>
  <si>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</si>
  <si>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</si>
  <si>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</si>
  <si>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</si>
  <si>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</si>
  <si>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</si>
  <si>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</si>
  <si>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</si>
  <si>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</si>
  <si>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</si>
  <si>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</si>
  <si>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</si>
  <si>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</si>
  <si>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</si>
  <si>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</si>
  <si>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</si>
  <si>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</si>
  <si>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</si>
  <si>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</si>
  <si>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</si>
  <si>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</si>
  <si>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</si>
  <si>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日之影町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</si>
  <si>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</si>
  <si>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</si>
  <si>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</si>
  <si>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</si>
  <si>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</si>
  <si>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</si>
  <si>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</si>
  <si>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</si>
  <si>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</si>
  <si>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</si>
  <si>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</si>
  <si>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</si>
  <si>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</si>
  <si>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</si>
  <si>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</si>
  <si>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</si>
  <si>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</si>
  <si>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</si>
  <si>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</si>
  <si>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</si>
  <si>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</si>
  <si>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</si>
  <si>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</si>
  <si>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</si>
  <si>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</si>
  <si>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</si>
  <si>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</si>
  <si>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</si>
  <si>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</si>
  <si>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</si>
  <si>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</si>
  <si>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</si>
  <si>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</si>
  <si>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</si>
  <si>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</si>
  <si>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</si>
  <si>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</si>
  <si>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</si>
  <si>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</si>
  <si>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</si>
  <si>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</si>
  <si>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</si>
  <si>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</si>
  <si>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</si>
  <si>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</si>
  <si>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</si>
  <si>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-3.0</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</si>
  <si>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</si>
  <si>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</si>
  <si>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</si>
  <si>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</si>
  <si>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</si>
  <si>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</si>
  <si>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</si>
  <si>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</si>
  <si>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</si>
  <si>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</si>
  <si>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</si>
  <si>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</si>
  <si>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</si>
  <si>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</si>
  <si>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</si>
  <si>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</si>
  <si>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</si>
  <si>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</si>
  <si>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</si>
  <si>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</si>
  <si>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</si>
  <si>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</si>
  <si>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</si>
  <si>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</si>
  <si>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</si>
  <si>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</si>
  <si>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</si>
  <si>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</si>
  <si>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</si>
  <si>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</si>
  <si>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</si>
  <si>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</si>
  <si>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</si>
  <si>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</si>
  <si>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</si>
  <si>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</si>
  <si>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</si>
  <si>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</si>
  <si>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</si>
  <si>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</si>
  <si>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</si>
  <si>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</si>
  <si>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</si>
  <si>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</si>
  <si>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</si>
  <si>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</si>
  <si>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</si>
  <si>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</si>
  <si>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</si>
  <si>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</si>
  <si>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</si>
  <si>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</si>
  <si>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</si>
  <si>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</si>
  <si>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</si>
  <si>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</si>
  <si>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</si>
  <si>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</si>
  <si>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</si>
  <si>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</si>
  <si>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</si>
  <si>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宮崎県日之影町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</si>
  <si>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</si>
  <si>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</si>
  <si>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</si>
  <si>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</si>
  <si>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</si>
  <si>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</si>
  <si>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</si>
  <si>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</si>
  <si>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</si>
  <si>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</si>
  <si>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</si>
  <si>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</si>
  <si>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</si>
  <si>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</si>
  <si>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</si>
  <si>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</si>
  <si>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</si>
  <si>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</si>
  <si>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</si>
  <si>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</si>
  <si>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</si>
  <si>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</si>
  <si>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</si>
  <si>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</si>
  <si>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</si>
  <si>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</si>
  <si>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</si>
  <si>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</si>
  <si>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</si>
  <si>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</si>
  <si>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</si>
  <si>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</si>
  <si>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</si>
  <si>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</si>
  <si>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</si>
  <si>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</si>
  <si>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</si>
  <si>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</si>
  <si>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</si>
  <si>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</si>
  <si>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</si>
  <si>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</si>
  <si>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</si>
  <si>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</si>
  <si>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</si>
  <si>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</si>
  <si>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</si>
  <si>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</si>
  <si>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</si>
  <si>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</si>
  <si>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</si>
  <si>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</si>
  <si>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</si>
  <si>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</si>
  <si>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</si>
  <si>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</si>
  <si>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</si>
  <si>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</si>
  <si>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</si>
  <si>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</si>
  <si>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</si>
  <si>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</si>
  <si>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</si>
  <si>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</si>
  <si>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</si>
  <si>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</si>
  <si>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</si>
  <si>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</si>
  <si>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</si>
  <si>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</si>
  <si>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</si>
  <si>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</si>
  <si>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</si>
  <si>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</si>
  <si>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</si>
  <si>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</si>
  <si>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</si>
  <si>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</si>
  <si>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</si>
  <si>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</si>
  <si>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</si>
  <si>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</si>
  <si>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</si>
  <si>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</si>
  <si>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</si>
  <si>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</si>
  <si>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</si>
  <si>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</si>
  <si>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</si>
  <si>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</si>
  <si>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</si>
  <si>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</si>
  <si>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</si>
  <si>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</si>
  <si>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</si>
  <si>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</si>
  <si>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</si>
  <si>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</si>
  <si>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</si>
  <si>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</si>
  <si>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</si>
  <si>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</si>
  <si>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</si>
  <si>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</si>
  <si>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</si>
  <si>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</si>
  <si>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</si>
  <si>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</si>
  <si>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</si>
  <si>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</si>
  <si>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</si>
  <si>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</si>
  <si>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</si>
  <si>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</si>
  <si>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</si>
  <si>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</si>
  <si>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</si>
  <si>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</si>
  <si>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</si>
  <si>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</si>
  <si>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</si>
  <si>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</si>
  <si>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</si>
  <si>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下水道</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</si>
  <si>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</si>
  <si>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</si>
  <si>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</si>
  <si>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</si>
  <si>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</si>
  <si>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</si>
  <si>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</si>
  <si>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</si>
  <si>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</si>
  <si>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</si>
  <si>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</si>
  <si>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</si>
  <si>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</si>
  <si>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</si>
  <si>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</si>
  <si>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</si>
  <si>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</si>
  <si>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</si>
  <si>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</si>
  <si>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</si>
  <si>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</si>
  <si>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</si>
  <si>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</si>
  <si>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</si>
  <si>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</si>
  <si>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</si>
  <si>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宮崎県日之影町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</si>
  <si>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</si>
  <si>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</si>
  <si>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</si>
  <si>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</si>
  <si>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</si>
  <si>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</si>
  <si>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</si>
  <si>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</si>
  <si>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</si>
  <si>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</si>
  <si>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</si>
  <si>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</si>
  <si>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</si>
  <si>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</si>
  <si>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</si>
  <si>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</si>
  <si>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</si>
  <si>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</si>
  <si>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</si>
  <si>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</si>
  <si>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日之影町奨学資金事業特別会計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</si>
  <si>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</si>
  <si>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</si>
  <si>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</si>
  <si>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</si>
  <si>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</si>
  <si>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</si>
  <si>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</si>
  <si>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</si>
  <si>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</si>
  <si>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</si>
  <si>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</si>
  <si>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</si>
  <si>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</si>
  <si>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日之影町国民健康保険事業特別会計</t>
    <phoneticPr fontId="5"/>
  </si>
  <si>
    <t>日之影町介護保険特別会計（保険事業勘定）</t>
    <phoneticPr fontId="5"/>
  </si>
  <si>
    <t>日之影町介護保険特別会計（介護サービス事業勘定）</t>
    <phoneticPr fontId="5"/>
  </si>
  <si>
    <t>日之影町後期高齢者医療特別会計</t>
    <phoneticPr fontId="5"/>
  </si>
  <si>
    <t>日之影町国民健康保険病院事業会計</t>
    <phoneticPr fontId="5"/>
  </si>
  <si>
    <t>法適用企業</t>
    <phoneticPr fontId="5"/>
  </si>
  <si>
    <t>日之影町簡易水道事業特別会計</t>
    <phoneticPr fontId="5"/>
  </si>
  <si>
    <t>法非適用企業</t>
    <phoneticPr fontId="5"/>
  </si>
  <si>
    <t>日之影町農業集落排水事業特別会計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</si>
  <si>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</si>
  <si>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</si>
  <si>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</si>
  <si>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</si>
  <si>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</si>
  <si>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</si>
  <si>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</si>
  <si>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</si>
  <si>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</si>
  <si>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</si>
  <si>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</si>
  <si>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</si>
  <si>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</si>
  <si>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</si>
  <si>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</si>
  <si>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</si>
  <si>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</si>
  <si>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</si>
  <si>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</si>
  <si>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</si>
  <si>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</si>
  <si>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</si>
  <si>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</si>
  <si>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</si>
  <si>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</si>
  <si>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</si>
  <si>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</si>
  <si>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</si>
  <si>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</si>
  <si>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</si>
  <si>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</si>
  <si>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</si>
  <si>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</si>
  <si>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</si>
  <si>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</si>
  <si>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</si>
  <si>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</si>
  <si>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</si>
  <si>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</si>
  <si>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</si>
  <si>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</si>
  <si>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</si>
  <si>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</si>
  <si>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</si>
  <si>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</si>
  <si>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</si>
  <si>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</si>
  <si>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</si>
  <si>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</si>
  <si>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</si>
  <si>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</si>
  <si>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</si>
  <si>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</si>
  <si>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</si>
  <si>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</si>
  <si>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</si>
  <si>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</si>
  <si>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</si>
  <si>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</si>
  <si>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</si>
  <si>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</si>
  <si>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</si>
  <si>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</si>
  <si>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</si>
  <si>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</si>
  <si>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</si>
  <si>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</si>
  <si>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</si>
  <si>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</si>
  <si>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</si>
  <si>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</si>
  <si>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</si>
  <si>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</si>
  <si>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</si>
  <si>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</si>
  <si>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</si>
  <si>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</si>
  <si>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</si>
  <si>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</si>
  <si>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</si>
  <si>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</si>
  <si>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</si>
  <si>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</si>
  <si>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</si>
  <si>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</si>
  <si>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</si>
  <si>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</si>
  <si>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</si>
  <si>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</si>
  <si>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</si>
  <si>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</si>
  <si>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</si>
  <si>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</si>
  <si>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</si>
  <si>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</si>
  <si>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</si>
  <si>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</si>
  <si>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</si>
  <si>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</si>
  <si>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</si>
  <si>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</si>
  <si>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</si>
  <si>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</si>
  <si>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</si>
  <si>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</si>
  <si>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</si>
  <si>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</si>
  <si>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</si>
  <si>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</si>
  <si>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</si>
  <si>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</si>
  <si>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</si>
  <si>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</si>
  <si>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</si>
  <si>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</si>
  <si>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</si>
  <si>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</si>
  <si>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</si>
  <si>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</si>
  <si>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</si>
  <si>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</si>
  <si>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</si>
  <si>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</si>
  <si>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</si>
  <si>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</si>
  <si>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</si>
  <si>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</si>
  <si>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</si>
  <si>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</si>
  <si>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</si>
  <si>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</si>
  <si>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</si>
  <si>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</si>
  <si>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</si>
  <si>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</si>
  <si>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0.29</t>
  </si>
  <si>
    <t>▲ 0.06</t>
  </si>
  <si>
    <t>日之影町国民健康保険病院事業会計</t>
  </si>
  <si>
    <t>一般会計</t>
  </si>
  <si>
    <t>日之影町簡易水道事業特別会計</t>
  </si>
  <si>
    <t>日之影町介護保険特別会計（保険事業勘定）</t>
  </si>
  <si>
    <t>日之影町農業集落排水事業特別会計</t>
  </si>
  <si>
    <t>日之影町国民健康保険事業特別会計</t>
  </si>
  <si>
    <t>日之影町後期高齢者医療特別会計</t>
  </si>
  <si>
    <t>日之影町奨学資金事業特別会計</t>
  </si>
  <si>
    <t>その他会計（赤字）</t>
  </si>
  <si>
    <t>その他会計（黒字）</t>
  </si>
  <si>
    <t>R01</t>
    <phoneticPr fontId="5"/>
  </si>
  <si>
    <t>R02</t>
    <phoneticPr fontId="5"/>
  </si>
  <si>
    <t>R03</t>
    <phoneticPr fontId="5"/>
  </si>
  <si>
    <t>R04</t>
    <phoneticPr fontId="5"/>
  </si>
  <si>
    <t>R05</t>
    <phoneticPr fontId="5"/>
  </si>
  <si>
    <t>-</t>
    <phoneticPr fontId="2"/>
  </si>
  <si>
    <t>西臼杵広域行政事務組合</t>
    <rPh sb="0" eb="11">
      <t>ニシウスキコウイキギョウセイジムクミアイ</t>
    </rPh>
    <phoneticPr fontId="2"/>
  </si>
  <si>
    <t>宮崎県市町村総合事務組合　一般会計</t>
    <rPh sb="0" eb="3">
      <t>ミヤザキケン</t>
    </rPh>
    <rPh sb="3" eb="6">
      <t>シチョウソン</t>
    </rPh>
    <rPh sb="6" eb="12">
      <t>ソウゴウジムクミアイ</t>
    </rPh>
    <rPh sb="13" eb="17">
      <t>イッパンカイケイ</t>
    </rPh>
    <phoneticPr fontId="2"/>
  </si>
  <si>
    <t>宮崎県市町村総合事務組合　市町村交通災害共済事業特別会計</t>
  </si>
  <si>
    <t>宮崎県市町村総合事務組合　自治会館管理運営特別会計</t>
  </si>
  <si>
    <t>宮崎県後期高齢者医療広域連合　一般会計</t>
  </si>
  <si>
    <t>宮崎県後期高齢者医療広域連合　後期高齢者医療特別会計</t>
  </si>
  <si>
    <t>宮崎県北部広域行政事務組合（一般会計）</t>
  </si>
  <si>
    <t>宮崎県北部広域行政事務組合（特別会計）</t>
  </si>
  <si>
    <t>株式会社ひのかげアグリファーム</t>
    <rPh sb="0" eb="4">
      <t>カブシキガイシャ</t>
    </rPh>
    <phoneticPr fontId="2"/>
  </si>
  <si>
    <t>一般社団法人宮崎県林業公社</t>
    <rPh sb="0" eb="2">
      <t>イッパン</t>
    </rPh>
    <rPh sb="2" eb="6">
      <t>シャダンホウジン</t>
    </rPh>
    <rPh sb="6" eb="9">
      <t>ミヤザキケン</t>
    </rPh>
    <rPh sb="9" eb="11">
      <t>リンギョウ</t>
    </rPh>
    <rPh sb="11" eb="13">
      <t>コウシャ</t>
    </rPh>
    <phoneticPr fontId="2"/>
  </si>
  <si>
    <t>-</t>
    <phoneticPr fontId="2"/>
  </si>
  <si>
    <t>日之影町村おこし総合産業株式会社</t>
    <rPh sb="0" eb="3">
      <t>ヒノカゲ</t>
    </rPh>
    <rPh sb="3" eb="4">
      <t>チョウ</t>
    </rPh>
    <rPh sb="4" eb="5">
      <t>ムラ</t>
    </rPh>
    <rPh sb="8" eb="10">
      <t>ソウゴウ</t>
    </rPh>
    <rPh sb="10" eb="12">
      <t>サンギョウ</t>
    </rPh>
    <rPh sb="12" eb="14">
      <t>カブシキ</t>
    </rPh>
    <rPh sb="14" eb="16">
      <t>カイシャ</t>
    </rPh>
    <phoneticPr fontId="2"/>
  </si>
  <si>
    <t>-</t>
    <phoneticPr fontId="2"/>
  </si>
  <si>
    <t>公共施設等整備基金</t>
    <rPh sb="0" eb="2">
      <t>コウキョウ</t>
    </rPh>
    <rPh sb="2" eb="4">
      <t>シセツ</t>
    </rPh>
    <rPh sb="4" eb="5">
      <t>トウ</t>
    </rPh>
    <rPh sb="5" eb="7">
      <t>セイビ</t>
    </rPh>
    <rPh sb="7" eb="9">
      <t>キキン</t>
    </rPh>
    <phoneticPr fontId="5"/>
  </si>
  <si>
    <t>ふるさと愛の福祉基金</t>
    <rPh sb="4" eb="5">
      <t>アイ</t>
    </rPh>
    <rPh sb="6" eb="8">
      <t>フクシ</t>
    </rPh>
    <rPh sb="8" eb="10">
      <t>キキン</t>
    </rPh>
    <phoneticPr fontId="2"/>
  </si>
  <si>
    <t>子育て応援基金</t>
    <rPh sb="0" eb="2">
      <t>コソダ</t>
    </rPh>
    <rPh sb="3" eb="5">
      <t>オウエン</t>
    </rPh>
    <rPh sb="5" eb="7">
      <t>キキン</t>
    </rPh>
    <phoneticPr fontId="2"/>
  </si>
  <si>
    <t>ふるさと応援基金</t>
    <rPh sb="4" eb="6">
      <t>オウエン</t>
    </rPh>
    <rPh sb="6" eb="8">
      <t>キキン</t>
    </rPh>
    <phoneticPr fontId="2"/>
  </si>
  <si>
    <t>水源の里振興基金</t>
    <rPh sb="0" eb="2">
      <t>スイゲン</t>
    </rPh>
    <rPh sb="3" eb="4">
      <t>サト</t>
    </rPh>
    <rPh sb="4" eb="6">
      <t>シンコウ</t>
    </rPh>
    <rPh sb="6" eb="8">
      <t>キキン</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</si>
  <si>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</si>
  <si>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</si>
  <si>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</si>
  <si>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</si>
  <si>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</si>
  <si>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将来負担比率は、令和2年度のみ将来負担比率が算出されたが、それ以降は基金積立や地方債の発行抑制により「該当なし」となっている。
実質公債費比率は、類似団体内平均値を下回っていたが、これまでの大型事業と庁舎の移転建替えのための地方債償還が始まったことにより、元利償還金が増加したため上昇が続いており、類似団体内平均値を上回っている。今後も大型事業が予定されていることから、上昇が続くと考えられるため、数値を注視しながら地方債発行の適正化に取り組んでいく必要がある。　</t>
    <rPh sb="77" eb="78">
      <t>ナイ</t>
    </rPh>
    <rPh sb="82" eb="84">
      <t>シタマワ</t>
    </rPh>
    <rPh sb="143" eb="144">
      <t>ツヅ</t>
    </rPh>
    <rPh sb="149" eb="157">
      <t>ルイジダンタイナイヘイキンチ</t>
    </rPh>
    <rPh sb="158" eb="160">
      <t>ウワマワ</t>
    </rPh>
    <rPh sb="188" eb="189">
      <t>ツヅ</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</si>
  <si>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</si>
  <si>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</si>
  <si>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</si>
  <si>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令和2年度の庁舎建替事業、防災情報システムデジタル化事業にともない令和2年度のみ将来負担比率が算出されたが、それ以降は基金積立や地方債の発行抑制により「該当なし」となっている。
しかし、有形固定資産減価償却率は学校が82.7％、公営住宅が80.1％と類似団体内平均値を大きく上回っているため、公共施設等総合管理計画及び個別施設計画に基づいた、施設の適正な維持管理を行う必要がある。</t>
    <rPh sb="33" eb="35">
      <t>レイワ</t>
    </rPh>
    <rPh sb="36" eb="38">
      <t>ネンド</t>
    </rPh>
    <rPh sb="40" eb="42">
      <t>ショウライ</t>
    </rPh>
    <rPh sb="42" eb="44">
      <t>フタン</t>
    </rPh>
    <rPh sb="44" eb="46">
      <t>ヒリツ</t>
    </rPh>
    <rPh sb="47" eb="49">
      <t>サンシュツ</t>
    </rPh>
    <rPh sb="56" eb="58">
      <t>イコウ</t>
    </rPh>
    <rPh sb="59" eb="61">
      <t>キキン</t>
    </rPh>
    <rPh sb="61" eb="63">
      <t>ツミタテ</t>
    </rPh>
    <rPh sb="64" eb="67">
      <t>チホウサイ</t>
    </rPh>
    <rPh sb="68" eb="70">
      <t>ハッコウ</t>
    </rPh>
    <rPh sb="70" eb="72">
      <t>ヨクセイ</t>
    </rPh>
    <rPh sb="76" eb="78">
      <t>ガイトウ</t>
    </rPh>
    <rPh sb="129" eb="130">
      <t>ナイ</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</si>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</sst>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4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385F80C-0BCE-4F91-A9AD-F354CF5B32E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1DD7-46DD-91B5-AF91A10CF29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511714</c:v>
                </c:pt>
                <c:pt idx="1">
                  <c:v>720625</c:v>
                </c:pt>
                <c:pt idx="2">
                  <c:v>242364</c:v>
                </c:pt>
                <c:pt idx="3">
                  <c:v>258134</c:v>
                </c:pt>
                <c:pt idx="4">
                  <c:v>207418</c:v>
                </c:pt>
              </c:numCache>
            </c:numRef>
          </c:val>
          <c:smooth val="0"/>
          <c:extLst>
            <c:ext xmlns:c16="http://schemas.microsoft.com/office/drawing/2014/chart" uri="{C3380CC4-5D6E-409C-BE32-E72D297353CC}">
              <c16:uniqueId val="{00000001-1DD7-46DD-91B5-AF91A10CF29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1.78</c:v>
                </c:pt>
                <c:pt idx="1">
                  <c:v>1.83</c:v>
                </c:pt>
                <c:pt idx="2">
                  <c:v>1.64</c:v>
                </c:pt>
                <c:pt idx="3">
                  <c:v>1.73</c:v>
                </c:pt>
                <c:pt idx="4">
                  <c:v>1.82</c:v>
                </c:pt>
              </c:numCache>
            </c:numRef>
          </c:val>
          <c:extLst>
            <c:ext xmlns:c16="http://schemas.microsoft.com/office/drawing/2014/chart" uri="{C3380CC4-5D6E-409C-BE32-E72D297353CC}">
              <c16:uniqueId val="{00000000-0BAC-4A9B-8177-7B62E5731C6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54.98</c:v>
                </c:pt>
                <c:pt idx="1">
                  <c:v>53.83</c:v>
                </c:pt>
                <c:pt idx="2">
                  <c:v>50.73</c:v>
                </c:pt>
                <c:pt idx="3">
                  <c:v>53.06</c:v>
                </c:pt>
                <c:pt idx="4">
                  <c:v>52.86</c:v>
                </c:pt>
              </c:numCache>
            </c:numRef>
          </c:val>
          <c:extLst>
            <c:ext xmlns:c16="http://schemas.microsoft.com/office/drawing/2014/chart" uri="{C3380CC4-5D6E-409C-BE32-E72D297353CC}">
              <c16:uniqueId val="{00000001-0BAC-4A9B-8177-7B62E5731C6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-0.28999999999999998</c:v>
                </c:pt>
                <c:pt idx="1">
                  <c:v>0.12</c:v>
                </c:pt>
                <c:pt idx="2">
                  <c:v>-0.06</c:v>
                </c:pt>
                <c:pt idx="3">
                  <c:v>0.05</c:v>
                </c:pt>
                <c:pt idx="4">
                  <c:v>0.13</c:v>
                </c:pt>
              </c:numCache>
            </c:numRef>
          </c:val>
          <c:smooth val="0"/>
          <c:extLst>
            <c:ext xmlns:c16="http://schemas.microsoft.com/office/drawing/2014/chart" uri="{C3380CC4-5D6E-409C-BE32-E72D297353CC}">
              <c16:uniqueId val="{00000002-0BAC-4A9B-8177-7B62E5731C6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16CB-404B-ADC1-9B7EC1EA9A7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6CB-404B-ADC1-9B7EC1EA9A73}"/>
            </c:ext>
          </c:extLst>
        </c:ser>
        <c:ser>
          <c:idx val="2"/>
          <c:order val="2"/>
          <c:tx>
            <c:strRef>
              <c:f>データシート!$A$29</c:f>
              <c:strCache>
                <c:ptCount val="1"/>
                <c:pt idx="0">
                  <c:v>日之影町奨学資金事業特別会計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16CB-404B-ADC1-9B7EC1EA9A73}"/>
            </c:ext>
          </c:extLst>
        </c:ser>
        <c:ser>
          <c:idx val="3"/>
          <c:order val="3"/>
          <c:tx>
            <c:strRef>
              <c:f>データシート!$A$30</c:f>
              <c:strCache>
                <c:ptCount val="1"/>
                <c:pt idx="0">
                  <c:v>日之影町後期高齢者医療特別会計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16CB-404B-ADC1-9B7EC1EA9A73}"/>
            </c:ext>
          </c:extLst>
        </c:ser>
        <c:ser>
          <c:idx val="4"/>
          <c:order val="4"/>
          <c:tx>
            <c:strRef>
              <c:f>データシート!$A$31</c:f>
              <c:strCache>
                <c:ptCount val="1"/>
                <c:pt idx="0">
                  <c:v>日之影町国民健康保険事業特別会計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0.24</c:v>
                </c:pt>
                <c:pt idx="2">
                  <c:v>#N/A</c:v>
                </c:pt>
                <c:pt idx="3">
                  <c:v>0.09</c:v>
                </c:pt>
                <c:pt idx="4">
                  <c:v>#N/A</c:v>
                </c:pt>
                <c:pt idx="5">
                  <c:v>0.12</c:v>
                </c:pt>
                <c:pt idx="6">
                  <c:v>#N/A</c:v>
                </c:pt>
                <c:pt idx="7">
                  <c:v>0.2</c:v>
                </c:pt>
                <c:pt idx="8">
                  <c:v>#N/A</c:v>
                </c:pt>
                <c:pt idx="9">
                  <c:v>0.19</c:v>
                </c:pt>
              </c:numCache>
            </c:numRef>
          </c:val>
          <c:extLst>
            <c:ext xmlns:c16="http://schemas.microsoft.com/office/drawing/2014/chart" uri="{C3380CC4-5D6E-409C-BE32-E72D297353CC}">
              <c16:uniqueId val="{00000004-16CB-404B-ADC1-9B7EC1EA9A73}"/>
            </c:ext>
          </c:extLst>
        </c:ser>
        <c:ser>
          <c:idx val="5"/>
          <c:order val="5"/>
          <c:tx>
            <c:strRef>
              <c:f>データシート!$A$32</c:f>
              <c:strCache>
                <c:ptCount val="1"/>
                <c:pt idx="0">
                  <c:v>日之影町農業集落排水事業特別会計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0.01</c:v>
                </c:pt>
                <c:pt idx="6">
                  <c:v>#N/A</c:v>
                </c:pt>
                <c:pt idx="7">
                  <c:v>0</c:v>
                </c:pt>
                <c:pt idx="8">
                  <c:v>#N/A</c:v>
                </c:pt>
                <c:pt idx="9">
                  <c:v>0.28000000000000003</c:v>
                </c:pt>
              </c:numCache>
            </c:numRef>
          </c:val>
          <c:extLst>
            <c:ext xmlns:c16="http://schemas.microsoft.com/office/drawing/2014/chart" uri="{C3380CC4-5D6E-409C-BE32-E72D297353CC}">
              <c16:uniqueId val="{00000005-16CB-404B-ADC1-9B7EC1EA9A73}"/>
            </c:ext>
          </c:extLst>
        </c:ser>
        <c:ser>
          <c:idx val="6"/>
          <c:order val="6"/>
          <c:tx>
            <c:strRef>
              <c:f>データシート!$A$33</c:f>
              <c:strCache>
                <c:ptCount val="1"/>
                <c:pt idx="0">
                  <c:v>日之影町介護保険特別会計（保険事業勘定）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0.03</c:v>
                </c:pt>
                <c:pt idx="2">
                  <c:v>#N/A</c:v>
                </c:pt>
                <c:pt idx="3">
                  <c:v>0.59</c:v>
                </c:pt>
                <c:pt idx="4">
                  <c:v>#N/A</c:v>
                </c:pt>
                <c:pt idx="5">
                  <c:v>0.56999999999999995</c:v>
                </c:pt>
                <c:pt idx="6">
                  <c:v>#N/A</c:v>
                </c:pt>
                <c:pt idx="7">
                  <c:v>0.88</c:v>
                </c:pt>
                <c:pt idx="8">
                  <c:v>#N/A</c:v>
                </c:pt>
                <c:pt idx="9">
                  <c:v>0.56000000000000005</c:v>
                </c:pt>
              </c:numCache>
            </c:numRef>
          </c:val>
          <c:extLst>
            <c:ext xmlns:c16="http://schemas.microsoft.com/office/drawing/2014/chart" uri="{C3380CC4-5D6E-409C-BE32-E72D297353CC}">
              <c16:uniqueId val="{00000006-16CB-404B-ADC1-9B7EC1EA9A73}"/>
            </c:ext>
          </c:extLst>
        </c:ser>
        <c:ser>
          <c:idx val="7"/>
          <c:order val="7"/>
          <c:tx>
            <c:strRef>
              <c:f>データシート!$A$34</c:f>
              <c:strCache>
                <c:ptCount val="1"/>
                <c:pt idx="0">
                  <c:v>日之影町簡易水道事業特別会計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0.04</c:v>
                </c:pt>
                <c:pt idx="2">
                  <c:v>#N/A</c:v>
                </c:pt>
                <c:pt idx="3">
                  <c:v>7.0000000000000007E-2</c:v>
                </c:pt>
                <c:pt idx="4">
                  <c:v>#N/A</c:v>
                </c:pt>
                <c:pt idx="5">
                  <c:v>7.0000000000000007E-2</c:v>
                </c:pt>
                <c:pt idx="6">
                  <c:v>#N/A</c:v>
                </c:pt>
                <c:pt idx="7">
                  <c:v>0.05</c:v>
                </c:pt>
                <c:pt idx="8">
                  <c:v>#N/A</c:v>
                </c:pt>
                <c:pt idx="9">
                  <c:v>0.73</c:v>
                </c:pt>
              </c:numCache>
            </c:numRef>
          </c:val>
          <c:extLst>
            <c:ext xmlns:c16="http://schemas.microsoft.com/office/drawing/2014/chart" uri="{C3380CC4-5D6E-409C-BE32-E72D297353CC}">
              <c16:uniqueId val="{00000007-16CB-404B-ADC1-9B7EC1EA9A7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1.77</c:v>
                </c:pt>
                <c:pt idx="2">
                  <c:v>#N/A</c:v>
                </c:pt>
                <c:pt idx="3">
                  <c:v>1.82</c:v>
                </c:pt>
                <c:pt idx="4">
                  <c:v>#N/A</c:v>
                </c:pt>
                <c:pt idx="5">
                  <c:v>1.63</c:v>
                </c:pt>
                <c:pt idx="6">
                  <c:v>#N/A</c:v>
                </c:pt>
                <c:pt idx="7">
                  <c:v>1.72</c:v>
                </c:pt>
                <c:pt idx="8">
                  <c:v>#N/A</c:v>
                </c:pt>
                <c:pt idx="9">
                  <c:v>1.82</c:v>
                </c:pt>
              </c:numCache>
            </c:numRef>
          </c:val>
          <c:extLst>
            <c:ext xmlns:c16="http://schemas.microsoft.com/office/drawing/2014/chart" uri="{C3380CC4-5D6E-409C-BE32-E72D297353CC}">
              <c16:uniqueId val="{00000008-16CB-404B-ADC1-9B7EC1EA9A73}"/>
            </c:ext>
          </c:extLst>
        </c:ser>
        <c:ser>
          <c:idx val="9"/>
          <c:order val="9"/>
          <c:tx>
            <c:strRef>
              <c:f>データシート!$A$36</c:f>
              <c:strCache>
                <c:ptCount val="1"/>
                <c:pt idx="0">
                  <c:v>日之影町国民健康保険病院事業会計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11.63</c:v>
                </c:pt>
                <c:pt idx="2">
                  <c:v>#N/A</c:v>
                </c:pt>
                <c:pt idx="3">
                  <c:v>11.73</c:v>
                </c:pt>
                <c:pt idx="4">
                  <c:v>#N/A</c:v>
                </c:pt>
                <c:pt idx="5">
                  <c:v>11.31</c:v>
                </c:pt>
                <c:pt idx="6">
                  <c:v>#N/A</c:v>
                </c:pt>
                <c:pt idx="7">
                  <c:v>11.63</c:v>
                </c:pt>
                <c:pt idx="8">
                  <c:v>#N/A</c:v>
                </c:pt>
                <c:pt idx="9">
                  <c:v>12.03</c:v>
                </c:pt>
              </c:numCache>
            </c:numRef>
          </c:val>
          <c:extLst>
            <c:ext xmlns:c16="http://schemas.microsoft.com/office/drawing/2014/chart" uri="{C3380CC4-5D6E-409C-BE32-E72D297353CC}">
              <c16:uniqueId val="{00000009-16CB-404B-ADC1-9B7EC1EA9A7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475</c:v>
                </c:pt>
                <c:pt idx="5">
                  <c:v>478</c:v>
                </c:pt>
                <c:pt idx="8">
                  <c:v>477</c:v>
                </c:pt>
                <c:pt idx="11">
                  <c:v>466</c:v>
                </c:pt>
                <c:pt idx="14">
                  <c:v>486</c:v>
                </c:pt>
              </c:numCache>
            </c:numRef>
          </c:val>
          <c:extLst>
            <c:ext xmlns:c16="http://schemas.microsoft.com/office/drawing/2014/chart" uri="{C3380CC4-5D6E-409C-BE32-E72D297353CC}">
              <c16:uniqueId val="{00000000-2567-4454-92BE-708AB508C9E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567-4454-92BE-708AB508C9E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567-4454-92BE-708AB508C9E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10</c:v>
                </c:pt>
                <c:pt idx="3">
                  <c:v>18</c:v>
                </c:pt>
                <c:pt idx="6">
                  <c:v>18</c:v>
                </c:pt>
                <c:pt idx="9">
                  <c:v>18</c:v>
                </c:pt>
                <c:pt idx="12">
                  <c:v>21</c:v>
                </c:pt>
              </c:numCache>
            </c:numRef>
          </c:val>
          <c:extLst>
            <c:ext xmlns:c16="http://schemas.microsoft.com/office/drawing/2014/chart" uri="{C3380CC4-5D6E-409C-BE32-E72D297353CC}">
              <c16:uniqueId val="{00000003-2567-4454-92BE-708AB508C9E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47</c:v>
                </c:pt>
                <c:pt idx="3">
                  <c:v>46</c:v>
                </c:pt>
                <c:pt idx="6">
                  <c:v>44</c:v>
                </c:pt>
                <c:pt idx="9">
                  <c:v>45</c:v>
                </c:pt>
                <c:pt idx="12">
                  <c:v>46</c:v>
                </c:pt>
              </c:numCache>
            </c:numRef>
          </c:val>
          <c:extLst>
            <c:ext xmlns:c16="http://schemas.microsoft.com/office/drawing/2014/chart" uri="{C3380CC4-5D6E-409C-BE32-E72D297353CC}">
              <c16:uniqueId val="{00000004-2567-4454-92BE-708AB508C9E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567-4454-92BE-708AB508C9E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567-4454-92BE-708AB508C9E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556</c:v>
                </c:pt>
                <c:pt idx="3">
                  <c:v>573</c:v>
                </c:pt>
                <c:pt idx="6">
                  <c:v>597</c:v>
                </c:pt>
                <c:pt idx="9">
                  <c:v>652</c:v>
                </c:pt>
                <c:pt idx="12">
                  <c:v>672</c:v>
                </c:pt>
              </c:numCache>
            </c:numRef>
          </c:val>
          <c:extLst>
            <c:ext xmlns:c16="http://schemas.microsoft.com/office/drawing/2014/chart" uri="{C3380CC4-5D6E-409C-BE32-E72D297353CC}">
              <c16:uniqueId val="{00000007-2567-4454-92BE-708AB508C9E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138</c:v>
                </c:pt>
                <c:pt idx="2">
                  <c:v>#N/A</c:v>
                </c:pt>
                <c:pt idx="3">
                  <c:v>#N/A</c:v>
                </c:pt>
                <c:pt idx="4">
                  <c:v>159</c:v>
                </c:pt>
                <c:pt idx="5">
                  <c:v>#N/A</c:v>
                </c:pt>
                <c:pt idx="6">
                  <c:v>#N/A</c:v>
                </c:pt>
                <c:pt idx="7">
                  <c:v>182</c:v>
                </c:pt>
                <c:pt idx="8">
                  <c:v>#N/A</c:v>
                </c:pt>
                <c:pt idx="9">
                  <c:v>#N/A</c:v>
                </c:pt>
                <c:pt idx="10">
                  <c:v>249</c:v>
                </c:pt>
                <c:pt idx="11">
                  <c:v>#N/A</c:v>
                </c:pt>
                <c:pt idx="12">
                  <c:v>#N/A</c:v>
                </c:pt>
                <c:pt idx="13">
                  <c:v>253</c:v>
                </c:pt>
                <c:pt idx="14">
                  <c:v>#N/A</c:v>
                </c:pt>
              </c:numCache>
            </c:numRef>
          </c:val>
          <c:smooth val="0"/>
          <c:extLst>
            <c:ext xmlns:c16="http://schemas.microsoft.com/office/drawing/2014/chart" uri="{C3380CC4-5D6E-409C-BE32-E72D297353CC}">
              <c16:uniqueId val="{00000008-2567-4454-92BE-708AB508C9E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4780</c:v>
                </c:pt>
                <c:pt idx="5">
                  <c:v>5301</c:v>
                </c:pt>
                <c:pt idx="8">
                  <c:v>5225</c:v>
                </c:pt>
                <c:pt idx="11">
                  <c:v>5179</c:v>
                </c:pt>
                <c:pt idx="14">
                  <c:v>4982</c:v>
                </c:pt>
              </c:numCache>
            </c:numRef>
          </c:val>
          <c:extLst>
            <c:ext xmlns:c16="http://schemas.microsoft.com/office/drawing/2014/chart" uri="{C3380CC4-5D6E-409C-BE32-E72D297353CC}">
              <c16:uniqueId val="{00000000-2F14-4116-ABAA-AF604CE38B6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2F14-4116-ABAA-AF604CE38B6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3568</c:v>
                </c:pt>
                <c:pt idx="5">
                  <c:v>3325</c:v>
                </c:pt>
                <c:pt idx="8">
                  <c:v>3773</c:v>
                </c:pt>
                <c:pt idx="11">
                  <c:v>3866</c:v>
                </c:pt>
                <c:pt idx="14">
                  <c:v>3967</c:v>
                </c:pt>
              </c:numCache>
            </c:numRef>
          </c:val>
          <c:extLst>
            <c:ext xmlns:c16="http://schemas.microsoft.com/office/drawing/2014/chart" uri="{C3380CC4-5D6E-409C-BE32-E72D297353CC}">
              <c16:uniqueId val="{00000002-2F14-4116-ABAA-AF604CE38B6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F14-4116-ABAA-AF604CE38B6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F14-4116-ABAA-AF604CE38B6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F14-4116-ABAA-AF604CE38B6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811</c:v>
                </c:pt>
                <c:pt idx="3">
                  <c:v>829</c:v>
                </c:pt>
                <c:pt idx="6">
                  <c:v>793</c:v>
                </c:pt>
                <c:pt idx="9">
                  <c:v>790</c:v>
                </c:pt>
                <c:pt idx="12">
                  <c:v>809</c:v>
                </c:pt>
              </c:numCache>
            </c:numRef>
          </c:val>
          <c:extLst>
            <c:ext xmlns:c16="http://schemas.microsoft.com/office/drawing/2014/chart" uri="{C3380CC4-5D6E-409C-BE32-E72D297353CC}">
              <c16:uniqueId val="{00000006-2F14-4116-ABAA-AF604CE38B6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317</c:v>
                </c:pt>
                <c:pt idx="3">
                  <c:v>296</c:v>
                </c:pt>
                <c:pt idx="6">
                  <c:v>275</c:v>
                </c:pt>
                <c:pt idx="9">
                  <c:v>257</c:v>
                </c:pt>
                <c:pt idx="12">
                  <c:v>244</c:v>
                </c:pt>
              </c:numCache>
            </c:numRef>
          </c:val>
          <c:extLst>
            <c:ext xmlns:c16="http://schemas.microsoft.com/office/drawing/2014/chart" uri="{C3380CC4-5D6E-409C-BE32-E72D297353CC}">
              <c16:uniqueId val="{00000007-2F14-4116-ABAA-AF604CE38B6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472</c:v>
                </c:pt>
                <c:pt idx="3">
                  <c:v>440</c:v>
                </c:pt>
                <c:pt idx="6">
                  <c:v>414</c:v>
                </c:pt>
                <c:pt idx="9">
                  <c:v>428</c:v>
                </c:pt>
                <c:pt idx="12">
                  <c:v>408</c:v>
                </c:pt>
              </c:numCache>
            </c:numRef>
          </c:val>
          <c:extLst>
            <c:ext xmlns:c16="http://schemas.microsoft.com/office/drawing/2014/chart" uri="{C3380CC4-5D6E-409C-BE32-E72D297353CC}">
              <c16:uniqueId val="{00000008-2F14-4116-ABAA-AF604CE38B6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c:v>
                </c:pt>
                <c:pt idx="3">
                  <c:v>0</c:v>
                </c:pt>
                <c:pt idx="6">
                  <c:v>3</c:v>
                </c:pt>
                <c:pt idx="9">
                  <c:v>2</c:v>
                </c:pt>
                <c:pt idx="12">
                  <c:v>2</c:v>
                </c:pt>
              </c:numCache>
            </c:numRef>
          </c:val>
          <c:extLst>
            <c:ext xmlns:c16="http://schemas.microsoft.com/office/drawing/2014/chart" uri="{C3380CC4-5D6E-409C-BE32-E72D297353CC}">
              <c16:uniqueId val="{00000009-2F14-4116-ABAA-AF604CE38B6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6072</c:v>
                </c:pt>
                <c:pt idx="3">
                  <c:v>7290</c:v>
                </c:pt>
                <c:pt idx="6">
                  <c:v>7208</c:v>
                </c:pt>
                <c:pt idx="9">
                  <c:v>7056</c:v>
                </c:pt>
                <c:pt idx="12">
                  <c:v>6766</c:v>
                </c:pt>
              </c:numCache>
            </c:numRef>
          </c:val>
          <c:extLst>
            <c:ext xmlns:c16="http://schemas.microsoft.com/office/drawing/2014/chart" uri="{C3380CC4-5D6E-409C-BE32-E72D297353CC}">
              <c16:uniqueId val="{0000000A-2F14-4116-ABAA-AF604CE38B6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229</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F14-4116-ABAA-AF604CE38B6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1612</c:v>
                </c:pt>
                <c:pt idx="1">
                  <c:v>1638</c:v>
                </c:pt>
                <c:pt idx="2">
                  <c:v>1665</c:v>
                </c:pt>
              </c:numCache>
            </c:numRef>
          </c:val>
          <c:extLst>
            <c:ext xmlns:c16="http://schemas.microsoft.com/office/drawing/2014/chart" uri="{C3380CC4-5D6E-409C-BE32-E72D297353CC}">
              <c16:uniqueId val="{00000000-9B06-4874-A3C8-C7B474A18C8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306</c:v>
                </c:pt>
                <c:pt idx="1">
                  <c:v>333</c:v>
                </c:pt>
                <c:pt idx="2">
                  <c:v>343</c:v>
                </c:pt>
              </c:numCache>
            </c:numRef>
          </c:val>
          <c:extLst>
            <c:ext xmlns:c16="http://schemas.microsoft.com/office/drawing/2014/chart" uri="{C3380CC4-5D6E-409C-BE32-E72D297353CC}">
              <c16:uniqueId val="{00000001-9B06-4874-A3C8-C7B474A18C8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1602</c:v>
                </c:pt>
                <c:pt idx="1">
                  <c:v>1652</c:v>
                </c:pt>
                <c:pt idx="2">
                  <c:v>1756</c:v>
                </c:pt>
              </c:numCache>
            </c:numRef>
          </c:val>
          <c:extLst>
            <c:ext xmlns:c16="http://schemas.microsoft.com/office/drawing/2014/chart" uri="{C3380CC4-5D6E-409C-BE32-E72D297353CC}">
              <c16:uniqueId val="{00000002-9B06-4874-A3C8-C7B474A18C88}"/>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{578C912A-B938-449B-989E-B157A53FC5FF}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B9FE-43CE-AB52-AB329F1B748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{0F85B1E0-C3DF-44D8-A3F6-4F90140FF59C}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9FE-43CE-AB52-AB329F1B748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{736A86A1-CF9A-4565-962A-B7148079197F}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9FE-43CE-AB52-AB329F1B748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{DCBF0B56-457D-4D8E-84BD-D46CA8DC2E64}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9FE-43CE-AB52-AB329F1B748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{E7B215FA-E793-4FB5-81F5-00893D8AB6F1}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9FE-43CE-AB52-AB329F1B748E}"/>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{AB299EE0-CD88-4BBE-B5FD-42F726D76BFE}</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B9FE-43CE-AB52-AB329F1B748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{F8CCA0F1-943B-4CBD-9F0B-ADA53A911BB9}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B9FE-43CE-AB52-AB329F1B748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{CA4F8A66-30F5-471A-A75D-DB15B9BA2E3E}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B9FE-43CE-AB52-AB329F1B748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{4A24EFDB-E235-444F-AF68-A450EB314BBE}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B9FE-43CE-AB52-AB329F1B748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64.900000000000006</c:v>
                </c:pt>
                <c:pt idx="8">
                  <c:v>65.8</c:v>
                </c:pt>
                <c:pt idx="16">
                  <c:v>65</c:v>
                </c:pt>
                <c:pt idx="24">
                  <c:v>66.5</c:v>
                </c:pt>
                <c:pt idx="32">
                  <c:v>68</c:v>
                </c:pt>
              </c:numCache>
            </c:numRef>
          </c:xVal>
          <c:yVal>
            <c:numRef>
              <c:f>公会計指標分析・財政指標組合せ分析表!$BP$51:$DC$51</c:f>
              <c:numCache>
                <c:formatCode>#,##0.0;"▲ "#,##0.0</c:formatCode>
                <c:ptCount val="40"/>
                <c:pt idx="8">
                  <c:v>9.1999999999999993</c:v>
                </c:pt>
              </c:numCache>
            </c:numRef>
          </c:yVal>
          <c:smooth val="0"/>
          <c:extLst>
            <c:ext xmlns:c16="http://schemas.microsoft.com/office/drawing/2014/chart" uri="{C3380CC4-5D6E-409C-BE32-E72D297353CC}">
              <c16:uniqueId val="{00000009-B9FE-43CE-AB52-AB329F1B748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{9DD54E0E-0612-4127-A27E-4B36082E173B}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B9FE-43CE-AB52-AB329F1B748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{122174FA-4B9C-4AB2-ADD1-3E75EA79C767}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9FE-43CE-AB52-AB329F1B748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{F6E0ED55-1A80-4083-B716-79645F13F7F3}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9FE-43CE-AB52-AB329F1B748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{53B5A0D4-2797-466B-9CA7-D4CF19AB2C69}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9FE-43CE-AB52-AB329F1B748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{CED9C1DA-1EDA-4C07-A99B-6AF0CFA4FE56}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9FE-43CE-AB52-AB329F1B748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{4E9471D4-8020-4441-AD2B-79B8A677AC53}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B9FE-43CE-AB52-AB329F1B748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{A429FE10-DBD4-466D-9942-55C5C8CA0F09}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B9FE-43CE-AB52-AB329F1B748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{E1FC0017-7620-4397-B4C9-43C14269E23F}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B9FE-43CE-AB52-AB329F1B748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{D9E8E0A2-FB28-4CC2-BD41-61380D0B9706}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B9FE-43CE-AB52-AB329F1B748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61</c:v>
                </c:pt>
                <c:pt idx="16">
                  <c:v>62.2</c:v>
                </c:pt>
                <c:pt idx="24">
                  <c:v>63.6</c:v>
                </c:pt>
                <c:pt idx="32">
                  <c:v>65.900000000000006</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9FE-43CE-AB52-AB329F1B748E}"/>
            </c:ext>
          </c:extLst>
        </c:ser>
        <c:dLbls>
          <c:showLegendKey val="0"/>
          <c:showVal val="1"/>
          <c:showCatName val="0"/>
          <c:showSerName val="0"/>
          <c:showPercent val="0"/>
          <c:showBubbleSize val="0"/>
        </c:dLbls>
        <c:axId val="46179840"/>
        <c:axId val="46181760"/>
      </c:scatterChart>
      <c:valAx>
        <c:axId val="46179840"/>
        <c:scaling>
          <c:orientation val="maxMin"/>
          <c:max val="67"/>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1"/>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{E8758D79-10FA-427B-8607-336DA20F21C8}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35D-4133-8643-6F84D6E431D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{69B5F570-BE05-4E1A-9912-820F2F80A8B3}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35D-4133-8643-6F84D6E431D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{8FF9102C-8CBD-43A6-9E17-50E83DC26A2C}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35D-4133-8643-6F84D6E431D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{32EDC423-8C72-4FA8-AA28-D1FA1C22C3BD}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35D-4133-8643-6F84D6E431D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{451A580E-3685-4D9E-8381-CC263059AF70}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35D-4133-8643-6F84D6E431DC}"/>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{A49BF474-615A-45DF-92A5-C0B3ED9F77D9}</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35D-4133-8643-6F84D6E431DC}"/>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{1FBE6349-A9FE-4E3C-BE2B-0A101DFCE859}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35D-4133-8643-6F84D6E431DC}"/>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{3F9527B5-1332-4931-B71C-DC9599F724D4}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35D-4133-8643-6F84D6E431DC}"/>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{1C289469-B8A1-432C-B42D-88F192878288}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35D-4133-8643-6F84D6E431D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5.6</c:v>
                </c:pt>
                <c:pt idx="8">
                  <c:v>5.8</c:v>
                </c:pt>
                <c:pt idx="16">
                  <c:v>6.3</c:v>
                </c:pt>
                <c:pt idx="24">
                  <c:v>7.5</c:v>
                </c:pt>
                <c:pt idx="32">
                  <c:v>8.5</c:v>
                </c:pt>
              </c:numCache>
            </c:numRef>
          </c:xVal>
          <c:yVal>
            <c:numRef>
              <c:f>公会計指標分析・財政指標組合せ分析表!$BP$73:$DC$73</c:f>
              <c:numCache>
                <c:formatCode>#,##0.0;"▲ "#,##0.0</c:formatCode>
                <c:ptCount val="40"/>
                <c:pt idx="8">
                  <c:v>9.1999999999999993</c:v>
                </c:pt>
              </c:numCache>
            </c:numRef>
          </c:yVal>
          <c:smooth val="0"/>
          <c:extLst>
            <c:ext xmlns:c16="http://schemas.microsoft.com/office/drawing/2014/chart" uri="{C3380CC4-5D6E-409C-BE32-E72D297353CC}">
              <c16:uniqueId val="{00000009-835D-4133-8643-6F84D6E431DC}"/>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{66784478-C692-435A-A018-DF3D559A5BD7}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35D-4133-8643-6F84D6E431DC}"/>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{4F226130-42AE-46FD-BD08-EF8DAC5C56BD}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35D-4133-8643-6F84D6E431D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{BC286749-5E84-4F85-B364-9179011B39FD}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35D-4133-8643-6F84D6E431D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{DE41445C-4979-4CF6-B877-6B7505EF1F58}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35D-4133-8643-6F84D6E431D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{FA69D129-DBD5-4F82-B5D4-12745D1C94FA}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35D-4133-8643-6F84D6E431DC}"/>
                </c:ext>
              </c:extLst>
            </c:dLbl>
            <c:dLbl>
              <c:idx val="8"/>
              <c:layout>
                <c:manualLayout>
                  <c:x val="-3.1570342725075584E-2"/>
                  <c:y val="-4.349592131553587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{DF72B57E-5F26-4843-8CBF-909AC8361CA3}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35D-4133-8643-6F84D6E431DC}"/>
                </c:ext>
              </c:extLst>
            </c:dLbl>
            <c:dLbl>
              <c:idx val="16"/>
              <c:layout>
                <c:manualLayout>
                  <c:x val="-4.4905057365901176E-2"/>
                  <c:y val="-5.2956284201664899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{2D399A6C-453E-48A7-88FB-6083E30A5ACB}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35D-4133-8643-6F84D6E431DC}"/>
                </c:ext>
              </c:extLst>
            </c:dLbl>
            <c:dLbl>
              <c:idx val="24"/>
              <c:layout>
                <c:manualLayout>
                  <c:x val="-1.8235628084249993E-2"/>
                  <c:y val="-9.0797735746181094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{91B7B63D-EB7C-4816-AB4C-62EE1D5EB132}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35D-4133-8643-6F84D6E431DC}"/>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{4C25EB3C-3746-4958-A1E5-EFACDC5B04F9}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35D-4133-8643-6F84D6E431D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35D-4133-8643-6F84D6E431DC}"/>
            </c:ext>
          </c:extLst>
        </c:ser>
        <c:dLbls>
          <c:showLegendKey val="0"/>
          <c:showVal val="1"/>
          <c:showCatName val="0"/>
          <c:showSerName val="0"/>
          <c:showPercent val="0"/>
          <c:showBubbleSize val="0"/>
        </c:dLbls>
        <c:axId val="84219776"/>
        <c:axId val="84234240"/>
      </c:scatterChart>
      <c:valAx>
        <c:axId val="84219776"/>
        <c:scaling>
          <c:orientation val="maxMin"/>
          <c:max val="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1"/>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宮崎県日之影町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庁舎建設（建替）事業や道の駅整備事業、防災行政無線デジタル化事業（本体工事）等の大型事業の起債償還が始まり、今後も旧庁舎跡地整備事業や住宅団地整備事業の償還</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が始まるため、数年間は上昇すると見込んでいる。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　自主財源割合の少ない本町にとって、起債は避けられないが、計画的な起債管理に努め、歳入確保や歳出抑制、基金の有効活用を図りながら、健全な財政運営に努める。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宮崎県日之影町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地方債現在高等が減少したことにより、将来負担額が減少した上、充当可能財源等が増加したため、前年度に引き続き、将来負担比率はマイナス算定となっている。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旧庁舎跡地整備事業や住宅団地整備事業等の大型事業により発行した起債の元利償還金が増加していくため、他の事業の整理・縮小及び基金の有効活用を図るなどして、適正な起債管理に努め、健全な財政</a:t>
          </a:r>
          <a:r>
            <a:rPr kumimoji="1" lang="ja-JP" altLang="en-US" sz="1400" b="0" i="0" u="none" strike="noStrike" kern="0" cap="none" spc="0" normalizeH="0" baseline="0" noProof="0">
              <a:ln>
                <a:noFill/>
              </a:ln>
              <a:solidFill>
                <a:schemeClr val="tx1"/>
              </a:solidFill>
              <a:effectLst/>
              <a:uLnTx/>
              <a:uFillTx/>
              <a:latin typeface="ＭＳ ゴシック" pitchFamily="49" charset="-128"/>
              <a:ea typeface="ＭＳ ゴシック" pitchFamily="49" charset="-128"/>
              <a:cs typeface="+mn-cs"/>
            </a:rPr>
            <a:t>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宮崎県日之影町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財政調整基金では、令和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年度決算剰余金</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27</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百万円及び利子分を積立てた。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一方で、特定目的基金では、公共施設等整備基金を</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93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百万円積立てたこと等により、基金全体としては、</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141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百万円の増となった。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今後の大型建設事業及び子育て支援に充てるため、令和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6</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年度も公共施設等整備基金、子育て応援基金を取崩す。</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（基金の使途）</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・公共施設等整備基金：公共施設の新設や更新等</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・水源の里振興基金：水源の里条例に基づく水源の里の振興</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・ふるさと応援基金：ふるさと応援寄附金を原資に積立て、地域振興に資する施策の推進</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・子育て応援基金：出産・子育て環境の充実、教育の充実に関する施設の推進</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・奨学資金積立基金：教育機会の均等と人材育成の推進</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・公共施設整備基金：今後予定されている住宅団地整備事業、施設老朽化対策の財源に充てるため、</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93</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百万円を積立てた。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・子育て応援基金：子育て支援に充てるため、起債発行（過疎ソフト）を一部活用し</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38</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百万円を積立て、</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百万円を取崩した。</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実質公債費比率の上昇など、財政状況が厳しさを増しており、公共施設整備・老朽化対策や子育てに係る事業など、多額の負担が見込まれる特定の財政支出に備えるため、一定額を確保していく。</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令和</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年度決算剰余金</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27</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百万円を積立てたことによる増加。</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不測の財政需要や災害等への備えのため、標準財政規模の</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2</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分の</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以上の基金残高を維持し、健全な財政運営を講じていく。</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今後増加が見込まれる元利償還の備えとして一般財源により</a:t>
          </a:r>
          <a:r>
            <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11</a:t>
          </a: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百万円を積立てたことによる増加。</a:t>
          </a:r>
          <a:b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b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今後増加が見込まれる元利償還金の財源として、財源不足が生じた場合に取崩すこととしている。</a:t>
          </a: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B6A23E2-3E91-4868-8CE7-D772AF3AB23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A5C49DA-3A9E-47E9-AE92-B3D7CADBF76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CC45D521-09CC-41B6-BF55-D1F0C7F1ECBD}"/>
            </a:ext>
          </a:extLst>
        </xdr:cNvPr>
        <xdr:cNvSpPr/>
      </xdr:nvSpPr>
      <xdr:spPr>
        <a:xfrm>
          <a:off x="1149858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6E37E240-15AF-4950-B2D5-4BD2062B1C05}"/>
            </a:ext>
          </a:extLst>
        </xdr:cNvPr>
        <xdr:cNvSpPr/>
      </xdr:nvSpPr>
      <xdr:spPr>
        <a:xfrm>
          <a:off x="1418082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1F840718-A7DB-426B-AEDE-86C1DF5E019C}"/>
            </a:ext>
          </a:extLst>
        </xdr:cNvPr>
        <xdr:cNvSpPr/>
      </xdr:nvSpPr>
      <xdr:spPr>
        <a:xfrm>
          <a:off x="1552194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D75AA20D-8385-4311-B457-1B1697A4767E}"/>
            </a:ext>
          </a:extLst>
        </xdr:cNvPr>
        <xdr:cNvSpPr/>
      </xdr:nvSpPr>
      <xdr:spPr>
        <a:xfrm>
          <a:off x="16863060" y="83820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CD195C22-43B6-4DDF-BFB9-3054633E2D3E}"/>
            </a:ext>
          </a:extLst>
        </xdr:cNvPr>
        <xdr:cNvSpPr/>
      </xdr:nvSpPr>
      <xdr:spPr>
        <a:xfrm>
          <a:off x="1149858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id="{6C0AC436-90F0-43D4-B559-6B4998C94C6E}"/>
            </a:ext>
          </a:extLst>
        </xdr:cNvPr>
        <xdr:cNvSpPr/>
      </xdr:nvSpPr>
      <xdr:spPr>
        <a:xfrm>
          <a:off x="1418082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id="{7994E79E-A63C-48F4-B9CB-1131B3AA8966}"/>
            </a:ext>
          </a:extLst>
        </xdr:cNvPr>
        <xdr:cNvSpPr/>
      </xdr:nvSpPr>
      <xdr:spPr>
        <a:xfrm>
          <a:off x="1552194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47D72DCE-C59D-4B7F-830D-ABECB6F10BB3}"/>
            </a:ext>
          </a:extLst>
        </xdr:cNvPr>
        <xdr:cNvSpPr/>
      </xdr:nvSpPr>
      <xdr:spPr>
        <a:xfrm>
          <a:off x="16863060" y="120700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3FCDB121-413F-4030-AD1D-EF8EA384C6F0}"/>
            </a:ext>
          </a:extLst>
        </xdr:cNvPr>
        <xdr:cNvSpPr/>
      </xdr:nvSpPr>
      <xdr:spPr>
        <a:xfrm>
          <a:off x="355600" y="63500"/>
          <a:ext cx="11139805"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A68DE76F-46BC-4E51-859E-0F59567250C7}"/>
            </a:ext>
          </a:extLst>
        </xdr:cNvPr>
        <xdr:cNvSpPr/>
      </xdr:nvSpPr>
      <xdr:spPr>
        <a:xfrm>
          <a:off x="15013305" y="167640"/>
          <a:ext cx="34734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345CBF07-C886-45F2-A4BF-88110C580780}"/>
            </a:ext>
          </a:extLst>
        </xdr:cNvPr>
        <xdr:cNvSpPr/>
      </xdr:nvSpPr>
      <xdr:spPr>
        <a:xfrm>
          <a:off x="15015845" y="170180"/>
          <a:ext cx="34518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B69A8F49-A5C8-42D4-972D-ECC047FC3565}"/>
            </a:ext>
          </a:extLst>
        </xdr:cNvPr>
        <xdr:cNvSpPr/>
      </xdr:nvSpPr>
      <xdr:spPr>
        <a:xfrm>
          <a:off x="15041245" y="165100"/>
          <a:ext cx="3394710" cy="14541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宮崎県日之影町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125176EE-9C18-4675-BD4A-236AFE16E4C4}"/>
            </a:ext>
          </a:extLst>
        </xdr:cNvPr>
        <xdr:cNvSpPr/>
      </xdr:nvSpPr>
      <xdr:spPr>
        <a:xfrm>
          <a:off x="12539345" y="167640"/>
          <a:ext cx="234061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41E8074D-D8DB-4E0D-B7CE-156D3311835C}"/>
            </a:ext>
          </a:extLst>
        </xdr:cNvPr>
        <xdr:cNvSpPr/>
      </xdr:nvSpPr>
      <xdr:spPr>
        <a:xfrm>
          <a:off x="12564745" y="170180"/>
          <a:ext cx="2296160" cy="1631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85135E7F-1830-4179-AC5D-EEDE8FA4FBD5}"/>
            </a:ext>
          </a:extLst>
        </xdr:cNvPr>
        <xdr:cNvSpPr/>
      </xdr:nvSpPr>
      <xdr:spPr>
        <a:xfrm>
          <a:off x="12590145" y="165100"/>
          <a:ext cx="2261870"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35088B8D-AE09-497B-9877-618DAF45F7E7}"/>
            </a:ext>
          </a:extLst>
        </xdr:cNvPr>
        <xdr:cNvSpPr/>
      </xdr:nvSpPr>
      <xdr:spPr>
        <a:xfrm>
          <a:off x="436880" y="357505"/>
          <a:ext cx="8879205" cy="15913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4CA74D18-A8EF-40AD-910F-7986D5EBAB17}"/>
            </a:ext>
          </a:extLst>
        </xdr:cNvPr>
        <xdr:cNvSpPr/>
      </xdr:nvSpPr>
      <xdr:spPr>
        <a:xfrm>
          <a:off x="558165" y="389255"/>
          <a:ext cx="1214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57083902-0C1F-4BF4-8DCE-ABC28CBFC52D}"/>
            </a:ext>
          </a:extLst>
        </xdr:cNvPr>
        <xdr:cNvSpPr/>
      </xdr:nvSpPr>
      <xdr:spPr>
        <a:xfrm>
          <a:off x="1731645" y="389255"/>
          <a:ext cx="117348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3,485
3,480
277.67
6,715,455
6,289,343
57,474
3,150,205
6,765,652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CC11BF96-0A7D-46C3-8598-EC94A64682D2}"/>
            </a:ext>
          </a:extLst>
        </xdr:cNvPr>
        <xdr:cNvSpPr/>
      </xdr:nvSpPr>
      <xdr:spPr>
        <a:xfrm>
          <a:off x="2905125" y="389255"/>
          <a:ext cx="1341120" cy="1527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2D1115FC-0142-44B6-B6C4-7BB4F9530C35}"/>
            </a:ext>
          </a:extLst>
        </xdr:cNvPr>
        <xdr:cNvSpPr/>
      </xdr:nvSpPr>
      <xdr:spPr>
        <a:xfrm>
          <a:off x="4246245" y="408305"/>
          <a:ext cx="178054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F784A236-AAE9-47A4-923B-969CA3E64C9E}"/>
            </a:ext>
          </a:extLst>
        </xdr:cNvPr>
        <xdr:cNvSpPr/>
      </xdr:nvSpPr>
      <xdr:spPr>
        <a:xfrm>
          <a:off x="6026785" y="408305"/>
          <a:ext cx="110998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C040BD1A-7123-4872-8642-A84E826A19BC}"/>
            </a:ext>
          </a:extLst>
        </xdr:cNvPr>
        <xdr:cNvSpPr/>
      </xdr:nvSpPr>
      <xdr:spPr>
        <a:xfrm>
          <a:off x="7200265" y="421005"/>
          <a:ext cx="566420" cy="7683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7962819C-FDFF-4EC1-9DF0-3925B0618DFC}"/>
            </a:ext>
          </a:extLst>
        </xdr:cNvPr>
        <xdr:cNvSpPr/>
      </xdr:nvSpPr>
      <xdr:spPr>
        <a:xfrm>
          <a:off x="4246245" y="101536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6D135258-6D6A-48D4-8FE9-02332E881C6F}"/>
            </a:ext>
          </a:extLst>
        </xdr:cNvPr>
        <xdr:cNvSpPr/>
      </xdr:nvSpPr>
      <xdr:spPr>
        <a:xfrm>
          <a:off x="6090285" y="101536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6DADAF37-D118-4E30-86DE-7BA391B40A9D}"/>
            </a:ext>
          </a:extLst>
        </xdr:cNvPr>
        <xdr:cNvSpPr/>
      </xdr:nvSpPr>
      <xdr:spPr>
        <a:xfrm>
          <a:off x="9765665" y="357505"/>
          <a:ext cx="1341120" cy="10947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A5EAF3CD-6A65-4A61-9CA2-55A8DD9E0EC0}"/>
            </a:ext>
          </a:extLst>
        </xdr:cNvPr>
        <xdr:cNvSpPr/>
      </xdr:nvSpPr>
      <xdr:spPr>
        <a:xfrm>
          <a:off x="9987915" y="421005"/>
          <a:ext cx="1173480" cy="977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71E749C5-1241-4DFF-B950-B1642A5B4D3A}"/>
            </a:ext>
          </a:extLst>
        </xdr:cNvPr>
        <xdr:cNvSpPr/>
      </xdr:nvSpPr>
      <xdr:spPr>
        <a:xfrm>
          <a:off x="9987915" y="53149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269894C0-A2A2-4FE9-99B4-CC6EF69EB330}"/>
            </a:ext>
          </a:extLst>
        </xdr:cNvPr>
        <xdr:cNvSpPr/>
      </xdr:nvSpPr>
      <xdr:spPr>
        <a:xfrm>
          <a:off x="9987915" y="86677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BAB5DB78-DCCE-4FCE-A864-D0A480A9B990}"/>
            </a:ext>
          </a:extLst>
        </xdr:cNvPr>
        <xdr:cNvCxnSpPr/>
      </xdr:nvCxnSpPr>
      <xdr:spPr>
        <a:xfrm flipH="1">
          <a:off x="9825355" y="5022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5D72F329-624F-4012-B94A-2CE6A3E65D1A}"/>
            </a:ext>
          </a:extLst>
        </xdr:cNvPr>
        <xdr:cNvSpPr/>
      </xdr:nvSpPr>
      <xdr:spPr>
        <a:xfrm>
          <a:off x="9879330" y="471805"/>
          <a:ext cx="101600" cy="330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C3CD60F9-B758-43BA-B2E4-2A66F6C74C15}"/>
            </a:ext>
          </a:extLst>
        </xdr:cNvPr>
        <xdr:cNvSpPr/>
      </xdr:nvSpPr>
      <xdr:spPr>
        <a:xfrm>
          <a:off x="9879330" y="620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E17B8D58-CB55-4BE2-8AE0-E58873FCB869}"/>
            </a:ext>
          </a:extLst>
        </xdr:cNvPr>
        <xdr:cNvCxnSpPr/>
      </xdr:nvCxnSpPr>
      <xdr:spPr>
        <a:xfrm>
          <a:off x="9923780" y="86677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7B84B80B-0BF2-4148-9C38-DA70CCCFF07D}"/>
            </a:ext>
          </a:extLst>
        </xdr:cNvPr>
        <xdr:cNvCxnSpPr/>
      </xdr:nvCxnSpPr>
      <xdr:spPr>
        <a:xfrm>
          <a:off x="9844405" y="86677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07187EE7-B6B6-4250-874A-384BBE4A4695}"/>
            </a:ext>
          </a:extLst>
        </xdr:cNvPr>
        <xdr:cNvCxnSpPr/>
      </xdr:nvCxnSpPr>
      <xdr:spPr>
        <a:xfrm flipV="1">
          <a:off x="9923780" y="110109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BFD5A57E-617C-4276-973D-07325DBCCE68}"/>
            </a:ext>
          </a:extLst>
        </xdr:cNvPr>
        <xdr:cNvCxnSpPr/>
      </xdr:nvCxnSpPr>
      <xdr:spPr>
        <a:xfrm>
          <a:off x="9844405" y="12401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D8301F95-BB83-42BA-AC80-E8AD8A1B23E2}"/>
            </a:ext>
          </a:extLst>
        </xdr:cNvPr>
        <xdr:cNvSpPr txBox="1"/>
      </xdr:nvSpPr>
      <xdr:spPr>
        <a:xfrm>
          <a:off x="419100" y="204660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42066FFA-3E24-4062-9017-9154BEC06E33}"/>
            </a:ext>
          </a:extLst>
        </xdr:cNvPr>
        <xdr:cNvSpPr txBox="1"/>
      </xdr:nvSpPr>
      <xdr:spPr>
        <a:xfrm>
          <a:off x="419100" y="22840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1" name="テキスト ボックス 40">
          <a:extLst>
            <a:ext uri="{FF2B5EF4-FFF2-40B4-BE49-F238E27FC236}">
              <a16:creationId xmlns:a16="http://schemas.microsoft.com/office/drawing/2014/main" id="{25287ABE-1513-4EEC-B384-CE653FCEFA35}"/>
            </a:ext>
          </a:extLst>
        </xdr:cNvPr>
        <xdr:cNvSpPr txBox="1"/>
      </xdr:nvSpPr>
      <xdr:spPr>
        <a:xfrm>
          <a:off x="419100" y="25177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2" name="テキスト ボックス 41">
          <a:extLst>
            <a:ext uri="{FF2B5EF4-FFF2-40B4-BE49-F238E27FC236}">
              <a16:creationId xmlns:a16="http://schemas.microsoft.com/office/drawing/2014/main" id="{C2C37EEC-5404-4759-9003-392F46A9D717}"/>
            </a:ext>
          </a:extLst>
        </xdr:cNvPr>
        <xdr:cNvSpPr txBox="1"/>
      </xdr:nvSpPr>
      <xdr:spPr>
        <a:xfrm>
          <a:off x="419100" y="275526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3" name="テキスト ボックス 42">
          <a:extLst>
            <a:ext uri="{FF2B5EF4-FFF2-40B4-BE49-F238E27FC236}">
              <a16:creationId xmlns:a16="http://schemas.microsoft.com/office/drawing/2014/main" id="{283125C2-222C-413E-A026-A2969D27C4F7}"/>
            </a:ext>
          </a:extLst>
        </xdr:cNvPr>
        <xdr:cNvSpPr txBox="1"/>
      </xdr:nvSpPr>
      <xdr:spPr>
        <a:xfrm>
          <a:off x="419100" y="299275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99F9128A-F4E7-4662-B700-8C2086E0B998}"/>
            </a:ext>
          </a:extLst>
        </xdr:cNvPr>
        <xdr:cNvSpPr/>
      </xdr:nvSpPr>
      <xdr:spPr>
        <a:xfrm>
          <a:off x="1127125" y="3502025"/>
          <a:ext cx="373888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9F6320F0-BB1D-4F32-A436-38FB917803A1}"/>
            </a:ext>
          </a:extLst>
        </xdr:cNvPr>
        <xdr:cNvSpPr/>
      </xdr:nvSpPr>
      <xdr:spPr>
        <a:xfrm>
          <a:off x="1774684" y="376929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707999AA-2825-4234-8454-290C1207A2EC}"/>
            </a:ext>
          </a:extLst>
        </xdr:cNvPr>
        <xdr:cNvSpPr/>
      </xdr:nvSpPr>
      <xdr:spPr>
        <a:xfrm>
          <a:off x="3387084" y="375262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0FA04E8D-DFF1-47C3-A41A-C2FC6D8D94A4}"/>
            </a:ext>
          </a:extLst>
        </xdr:cNvPr>
        <xdr:cNvSpPr/>
      </xdr:nvSpPr>
      <xdr:spPr>
        <a:xfrm>
          <a:off x="48152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ACEA3441-BCA7-4C88-8F54-BC9BEF8EC8EE}"/>
            </a:ext>
          </a:extLst>
        </xdr:cNvPr>
        <xdr:cNvSpPr/>
      </xdr:nvSpPr>
      <xdr:spPr>
        <a:xfrm>
          <a:off x="48152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5D953DC2-BCC2-433F-9E85-7D67C731613E}"/>
            </a:ext>
          </a:extLst>
        </xdr:cNvPr>
        <xdr:cNvSpPr/>
      </xdr:nvSpPr>
      <xdr:spPr>
        <a:xfrm>
          <a:off x="615632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A89BEF7A-6738-46E6-B543-FBEA5A29119A}"/>
            </a:ext>
          </a:extLst>
        </xdr:cNvPr>
        <xdr:cNvSpPr/>
      </xdr:nvSpPr>
      <xdr:spPr>
        <a:xfrm>
          <a:off x="615632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D4941024-E7B8-4F7F-BEA1-92173C3F7181}"/>
            </a:ext>
          </a:extLst>
        </xdr:cNvPr>
        <xdr:cNvSpPr/>
      </xdr:nvSpPr>
      <xdr:spPr>
        <a:xfrm>
          <a:off x="762444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68B72482-0B03-4FA4-B307-ED0E74474643}"/>
            </a:ext>
          </a:extLst>
        </xdr:cNvPr>
        <xdr:cNvSpPr/>
      </xdr:nvSpPr>
      <xdr:spPr>
        <a:xfrm>
          <a:off x="762444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205D634F-A917-4D5B-9EA0-7D802C6623C6}"/>
            </a:ext>
          </a:extLst>
        </xdr:cNvPr>
        <xdr:cNvSpPr/>
      </xdr:nvSpPr>
      <xdr:spPr>
        <a:xfrm>
          <a:off x="1127125" y="409003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015A0A6E-E9B5-428C-94BE-F0DE1166A2F5}"/>
            </a:ext>
          </a:extLst>
        </xdr:cNvPr>
        <xdr:cNvSpPr/>
      </xdr:nvSpPr>
      <xdr:spPr>
        <a:xfrm>
          <a:off x="510984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05C86FD2-5BF4-4221-B7CD-2EE427725BB9}"/>
            </a:ext>
          </a:extLst>
        </xdr:cNvPr>
        <xdr:cNvSpPr/>
      </xdr:nvSpPr>
      <xdr:spPr>
        <a:xfrm>
          <a:off x="510984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0589E887-68B8-4173-A4F2-88EE7637DF63}"/>
            </a:ext>
          </a:extLst>
        </xdr:cNvPr>
        <xdr:cNvSpPr txBox="1"/>
      </xdr:nvSpPr>
      <xdr:spPr>
        <a:xfrm>
          <a:off x="516318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en-US" sz="1100">
              <a:solidFill>
                <a:schemeClr val="dk1"/>
              </a:solidFill>
              <a:effectLst/>
              <a:latin typeface="+mn-lt"/>
              <a:ea typeface="+mn-ea"/>
              <a:cs typeface="+mn-cs"/>
            </a:rPr>
            <a:t>年度の</a:t>
          </a:r>
          <a:r>
            <a:rPr kumimoji="1" lang="ja-JP" altLang="ja-JP" sz="1100">
              <a:solidFill>
                <a:schemeClr val="dk1"/>
              </a:solidFill>
              <a:effectLst/>
              <a:latin typeface="+mn-lt"/>
              <a:ea typeface="+mn-ea"/>
              <a:cs typeface="+mn-cs"/>
            </a:rPr>
            <a:t>庁舎建替事業の完了により、有形固定資産が大幅に増加し、当該値は低下したが、更新時期を迎えている資産が多いことから</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年度から</a:t>
          </a:r>
          <a:r>
            <a:rPr kumimoji="1" lang="ja-JP" altLang="ja-JP" sz="1100">
              <a:solidFill>
                <a:schemeClr val="dk1"/>
              </a:solidFill>
              <a:effectLst/>
              <a:latin typeface="+mn-lt"/>
              <a:ea typeface="+mn-ea"/>
              <a:cs typeface="+mn-cs"/>
            </a:rPr>
            <a:t>増加に転じ</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類似団体内平均値を上回って</a:t>
          </a:r>
          <a:r>
            <a:rPr kumimoji="1" lang="ja-JP" altLang="en-US" sz="1100">
              <a:solidFill>
                <a:schemeClr val="dk1"/>
              </a:solidFill>
              <a:effectLst/>
              <a:latin typeface="+mn-lt"/>
              <a:ea typeface="+mn-ea"/>
              <a:cs typeface="+mn-cs"/>
            </a:rPr>
            <a:t>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公共施設等総合管理計画及び個別施設計画に基づいた、施設の適正な維持管理を行う必要がある。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ED07D9BB-4CEB-44E2-872A-5038A3993366}"/>
            </a:ext>
          </a:extLst>
        </xdr:cNvPr>
        <xdr:cNvSpPr txBox="1"/>
      </xdr:nvSpPr>
      <xdr:spPr>
        <a:xfrm>
          <a:off x="110426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60CDCF37-5CED-4CED-9DC8-2DE66DE6AB64}"/>
            </a:ext>
          </a:extLst>
        </xdr:cNvPr>
        <xdr:cNvCxnSpPr/>
      </xdr:nvCxnSpPr>
      <xdr:spPr>
        <a:xfrm>
          <a:off x="1127125" y="62033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9" name="テキスト ボックス 58">
          <a:extLst>
            <a:ext uri="{FF2B5EF4-FFF2-40B4-BE49-F238E27FC236}">
              <a16:creationId xmlns:a16="http://schemas.microsoft.com/office/drawing/2014/main" id="{4AEC5EA8-F9E6-4FC4-9135-30BE6B04F88C}"/>
            </a:ext>
          </a:extLst>
        </xdr:cNvPr>
        <xdr:cNvSpPr txBox="1"/>
      </xdr:nvSpPr>
      <xdr:spPr>
        <a:xfrm>
          <a:off x="721516" y="610951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0" name="直線コネクタ 59">
          <a:extLst>
            <a:ext uri="{FF2B5EF4-FFF2-40B4-BE49-F238E27FC236}">
              <a16:creationId xmlns:a16="http://schemas.microsoft.com/office/drawing/2014/main" id="{8332F4C5-76D1-4F83-AAB4-A2AEDACC423A}"/>
            </a:ext>
          </a:extLst>
        </xdr:cNvPr>
        <xdr:cNvCxnSpPr/>
      </xdr:nvCxnSpPr>
      <xdr:spPr>
        <a:xfrm>
          <a:off x="1127125" y="57791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1" name="テキスト ボックス 60">
          <a:extLst>
            <a:ext uri="{FF2B5EF4-FFF2-40B4-BE49-F238E27FC236}">
              <a16:creationId xmlns:a16="http://schemas.microsoft.com/office/drawing/2014/main" id="{552EF3AE-0C64-43EE-9A5C-190AB87C579B}"/>
            </a:ext>
          </a:extLst>
        </xdr:cNvPr>
        <xdr:cNvSpPr txBox="1"/>
      </xdr:nvSpPr>
      <xdr:spPr>
        <a:xfrm>
          <a:off x="721516" y="568914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2" name="直線コネクタ 61">
          <a:extLst>
            <a:ext uri="{FF2B5EF4-FFF2-40B4-BE49-F238E27FC236}">
              <a16:creationId xmlns:a16="http://schemas.microsoft.com/office/drawing/2014/main" id="{B1621663-0687-427F-AE82-82CA209A6A86}"/>
            </a:ext>
          </a:extLst>
        </xdr:cNvPr>
        <xdr:cNvCxnSpPr/>
      </xdr:nvCxnSpPr>
      <xdr:spPr>
        <a:xfrm>
          <a:off x="1127125" y="535876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3" name="テキスト ボックス 62">
          <a:extLst>
            <a:ext uri="{FF2B5EF4-FFF2-40B4-BE49-F238E27FC236}">
              <a16:creationId xmlns:a16="http://schemas.microsoft.com/office/drawing/2014/main" id="{99B005F1-F1F8-4CCC-A067-5FB5ECDD4A47}"/>
            </a:ext>
          </a:extLst>
        </xdr:cNvPr>
        <xdr:cNvSpPr txBox="1"/>
      </xdr:nvSpPr>
      <xdr:spPr>
        <a:xfrm>
          <a:off x="772811" y="52649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4" name="直線コネクタ 63">
          <a:extLst>
            <a:ext uri="{FF2B5EF4-FFF2-40B4-BE49-F238E27FC236}">
              <a16:creationId xmlns:a16="http://schemas.microsoft.com/office/drawing/2014/main" id="{CAE152B4-765A-444E-A80B-00A9A1EBF857}"/>
            </a:ext>
          </a:extLst>
        </xdr:cNvPr>
        <xdr:cNvCxnSpPr/>
      </xdr:nvCxnSpPr>
      <xdr:spPr>
        <a:xfrm>
          <a:off x="1127125" y="49345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5" name="テキスト ボックス 64">
          <a:extLst>
            <a:ext uri="{FF2B5EF4-FFF2-40B4-BE49-F238E27FC236}">
              <a16:creationId xmlns:a16="http://schemas.microsoft.com/office/drawing/2014/main" id="{D9AD644E-1E56-47BD-AD77-CAABE56CBA33}"/>
            </a:ext>
          </a:extLst>
        </xdr:cNvPr>
        <xdr:cNvSpPr txBox="1"/>
      </xdr:nvSpPr>
      <xdr:spPr>
        <a:xfrm>
          <a:off x="772811" y="48445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6" name="直線コネクタ 65">
          <a:extLst>
            <a:ext uri="{FF2B5EF4-FFF2-40B4-BE49-F238E27FC236}">
              <a16:creationId xmlns:a16="http://schemas.microsoft.com/office/drawing/2014/main" id="{87C4F958-5E55-4DDD-8C82-F4006E0E5C4E}"/>
            </a:ext>
          </a:extLst>
        </xdr:cNvPr>
        <xdr:cNvCxnSpPr/>
      </xdr:nvCxnSpPr>
      <xdr:spPr>
        <a:xfrm>
          <a:off x="1127125" y="45142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7" name="テキスト ボックス 66">
          <a:extLst>
            <a:ext uri="{FF2B5EF4-FFF2-40B4-BE49-F238E27FC236}">
              <a16:creationId xmlns:a16="http://schemas.microsoft.com/office/drawing/2014/main" id="{F0B32F3E-24A3-440D-AC20-9AA6600AC55F}"/>
            </a:ext>
          </a:extLst>
        </xdr:cNvPr>
        <xdr:cNvSpPr txBox="1"/>
      </xdr:nvSpPr>
      <xdr:spPr>
        <a:xfrm>
          <a:off x="772811" y="44204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909BB752-0932-4D70-B98C-FF1C9A7FB9E5}"/>
            </a:ext>
          </a:extLst>
        </xdr:cNvPr>
        <xdr:cNvCxnSpPr/>
      </xdr:nvCxnSpPr>
      <xdr:spPr>
        <a:xfrm>
          <a:off x="1127125" y="40900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7476BA26-3490-4FE8-B378-D36359ECBC04}"/>
            </a:ext>
          </a:extLst>
        </xdr:cNvPr>
        <xdr:cNvSpPr txBox="1"/>
      </xdr:nvSpPr>
      <xdr:spPr>
        <a:xfrm>
          <a:off x="772811" y="40000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B010AA5C-7699-421C-A5E1-DA0097552B3B}"/>
            </a:ext>
          </a:extLst>
        </xdr:cNvPr>
        <xdr:cNvSpPr/>
      </xdr:nvSpPr>
      <xdr:spPr>
        <a:xfrm>
          <a:off x="1127125" y="409003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71" name="直線コネクタ 70">
          <a:extLst>
            <a:ext uri="{FF2B5EF4-FFF2-40B4-BE49-F238E27FC236}">
              <a16:creationId xmlns:a16="http://schemas.microsoft.com/office/drawing/2014/main" id="{397748B5-AD61-4CBD-BE41-230B3EACB57D}"/>
            </a:ext>
          </a:extLst>
        </xdr:cNvPr>
        <xdr:cNvCxnSpPr/>
      </xdr:nvCxnSpPr>
      <xdr:spPr>
        <a:xfrm flipV="1">
          <a:off x="4206240" y="4406265"/>
          <a:ext cx="1270" cy="1101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72" name="有形固定資産減価償却率最小値テキスト">
          <a:extLst>
            <a:ext uri="{FF2B5EF4-FFF2-40B4-BE49-F238E27FC236}">
              <a16:creationId xmlns:a16="http://schemas.microsoft.com/office/drawing/2014/main" id="{5821A57E-CF48-475B-974C-744B4B6C2F82}"/>
            </a:ext>
          </a:extLst>
        </xdr:cNvPr>
        <xdr:cNvSpPr txBox="1"/>
      </xdr:nvSpPr>
      <xdr:spPr>
        <a:xfrm>
          <a:off x="4258945" y="5512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3" name="直線コネクタ 72">
          <a:extLst>
            <a:ext uri="{FF2B5EF4-FFF2-40B4-BE49-F238E27FC236}">
              <a16:creationId xmlns:a16="http://schemas.microsoft.com/office/drawing/2014/main" id="{912190D3-0D60-4C54-9F57-6E79A59A3BD0}"/>
            </a:ext>
          </a:extLst>
        </xdr:cNvPr>
        <xdr:cNvCxnSpPr/>
      </xdr:nvCxnSpPr>
      <xdr:spPr>
        <a:xfrm>
          <a:off x="4119245" y="550824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74" name="有形固定資産減価償却率最大値テキスト">
          <a:extLst>
            <a:ext uri="{FF2B5EF4-FFF2-40B4-BE49-F238E27FC236}">
              <a16:creationId xmlns:a16="http://schemas.microsoft.com/office/drawing/2014/main" id="{828B41A7-32E9-482F-AE93-C83B0F5A1B2B}"/>
            </a:ext>
          </a:extLst>
        </xdr:cNvPr>
        <xdr:cNvSpPr txBox="1"/>
      </xdr:nvSpPr>
      <xdr:spPr>
        <a:xfrm>
          <a:off x="4258945" y="4189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75" name="直線コネクタ 74">
          <a:extLst>
            <a:ext uri="{FF2B5EF4-FFF2-40B4-BE49-F238E27FC236}">
              <a16:creationId xmlns:a16="http://schemas.microsoft.com/office/drawing/2014/main" id="{E72CF213-1390-4D1F-AEE8-3B6286E7B854}"/>
            </a:ext>
          </a:extLst>
        </xdr:cNvPr>
        <xdr:cNvCxnSpPr/>
      </xdr:nvCxnSpPr>
      <xdr:spPr>
        <a:xfrm>
          <a:off x="4119245" y="440626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1033</xdr:rowOff>
    </xdr:from>
    <xdr:ext cx="405111" cy="259045"/>
    <xdr:sp macro="" textlink="">
      <xdr:nvSpPr>
        <xdr:cNvPr id="76" name="有形固定資産減価償却率平均値テキスト">
          <a:extLst>
            <a:ext uri="{FF2B5EF4-FFF2-40B4-BE49-F238E27FC236}">
              <a16:creationId xmlns:a16="http://schemas.microsoft.com/office/drawing/2014/main" id="{93E3C783-5ADE-47B2-9B1C-0A14C3AC203F}"/>
            </a:ext>
          </a:extLst>
        </xdr:cNvPr>
        <xdr:cNvSpPr txBox="1"/>
      </xdr:nvSpPr>
      <xdr:spPr>
        <a:xfrm>
          <a:off x="4258945" y="48625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77" name="フローチャート: 判断 76">
          <a:extLst>
            <a:ext uri="{FF2B5EF4-FFF2-40B4-BE49-F238E27FC236}">
              <a16:creationId xmlns:a16="http://schemas.microsoft.com/office/drawing/2014/main" id="{85344C85-CB55-41C8-8AA9-364F04E6505E}"/>
            </a:ext>
          </a:extLst>
        </xdr:cNvPr>
        <xdr:cNvSpPr/>
      </xdr:nvSpPr>
      <xdr:spPr>
        <a:xfrm>
          <a:off x="4157345" y="50111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78" name="フローチャート: 判断 77">
          <a:extLst>
            <a:ext uri="{FF2B5EF4-FFF2-40B4-BE49-F238E27FC236}">
              <a16:creationId xmlns:a16="http://schemas.microsoft.com/office/drawing/2014/main" id="{7825EBFF-6AF1-4E97-83C6-81A712C876EF}"/>
            </a:ext>
          </a:extLst>
        </xdr:cNvPr>
        <xdr:cNvSpPr/>
      </xdr:nvSpPr>
      <xdr:spPr>
        <a:xfrm>
          <a:off x="3537585" y="49615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79" name="フローチャート: 判断 78">
          <a:extLst>
            <a:ext uri="{FF2B5EF4-FFF2-40B4-BE49-F238E27FC236}">
              <a16:creationId xmlns:a16="http://schemas.microsoft.com/office/drawing/2014/main" id="{6B1F3195-AE0B-4918-818C-1D123CAC68E3}"/>
            </a:ext>
          </a:extLst>
        </xdr:cNvPr>
        <xdr:cNvSpPr/>
      </xdr:nvSpPr>
      <xdr:spPr>
        <a:xfrm>
          <a:off x="2867025" y="493128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80" name="フローチャート: 判断 79">
          <a:extLst>
            <a:ext uri="{FF2B5EF4-FFF2-40B4-BE49-F238E27FC236}">
              <a16:creationId xmlns:a16="http://schemas.microsoft.com/office/drawing/2014/main" id="{07CEDAA0-CE0E-4E17-9A28-81EF7574AC77}"/>
            </a:ext>
          </a:extLst>
        </xdr:cNvPr>
        <xdr:cNvSpPr/>
      </xdr:nvSpPr>
      <xdr:spPr>
        <a:xfrm>
          <a:off x="2196465" y="49053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81" name="フローチャート: 判断 80">
          <a:extLst>
            <a:ext uri="{FF2B5EF4-FFF2-40B4-BE49-F238E27FC236}">
              <a16:creationId xmlns:a16="http://schemas.microsoft.com/office/drawing/2014/main" id="{305D3D34-4085-4CC8-881C-99119C13B33A}"/>
            </a:ext>
          </a:extLst>
        </xdr:cNvPr>
        <xdr:cNvSpPr/>
      </xdr:nvSpPr>
      <xdr:spPr>
        <a:xfrm>
          <a:off x="1525905" y="48881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D5C48160-5805-4B79-833C-CDC8A899F477}"/>
            </a:ext>
          </a:extLst>
        </xdr:cNvPr>
        <xdr:cNvSpPr txBox="1"/>
      </xdr:nvSpPr>
      <xdr:spPr>
        <a:xfrm>
          <a:off x="40532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451371B4-D94D-4674-8211-76EE52C2AA1E}"/>
            </a:ext>
          </a:extLst>
        </xdr:cNvPr>
        <xdr:cNvSpPr txBox="1"/>
      </xdr:nvSpPr>
      <xdr:spPr>
        <a:xfrm>
          <a:off x="34334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FBABA723-F209-4FC0-B8E6-528A85A95541}"/>
            </a:ext>
          </a:extLst>
        </xdr:cNvPr>
        <xdr:cNvSpPr txBox="1"/>
      </xdr:nvSpPr>
      <xdr:spPr>
        <a:xfrm>
          <a:off x="27628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B773F070-BEB3-4A3A-BBA6-8CF90CC390AE}"/>
            </a:ext>
          </a:extLst>
        </xdr:cNvPr>
        <xdr:cNvSpPr txBox="1"/>
      </xdr:nvSpPr>
      <xdr:spPr>
        <a:xfrm>
          <a:off x="20923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4088BC1D-2D47-4EE3-8520-DFEFD6B5499E}"/>
            </a:ext>
          </a:extLst>
        </xdr:cNvPr>
        <xdr:cNvSpPr txBox="1"/>
      </xdr:nvSpPr>
      <xdr:spPr>
        <a:xfrm>
          <a:off x="14217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23495</xdr:rowOff>
    </xdr:from>
    <xdr:to>
      <xdr:col>23</xdr:col>
      <xdr:colOff>136525</xdr:colOff>
      <xdr:row>30</xdr:row>
      <xdr:rowOff>125095</xdr:rowOff>
    </xdr:to>
    <xdr:sp macro="" textlink="">
      <xdr:nvSpPr>
        <xdr:cNvPr id="87" name="楕円 86">
          <a:extLst>
            <a:ext uri="{FF2B5EF4-FFF2-40B4-BE49-F238E27FC236}">
              <a16:creationId xmlns:a16="http://schemas.microsoft.com/office/drawing/2014/main" id="{7FE74860-8FC2-489D-A47E-7F288D11AFD5}"/>
            </a:ext>
          </a:extLst>
        </xdr:cNvPr>
        <xdr:cNvSpPr/>
      </xdr:nvSpPr>
      <xdr:spPr>
        <a:xfrm>
          <a:off x="4157345" y="5052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1922</xdr:rowOff>
    </xdr:from>
    <xdr:ext cx="405111" cy="259045"/>
    <xdr:sp macro="" textlink="">
      <xdr:nvSpPr>
        <xdr:cNvPr id="88" name="有形固定資産減価償却率該当値テキスト">
          <a:extLst>
            <a:ext uri="{FF2B5EF4-FFF2-40B4-BE49-F238E27FC236}">
              <a16:creationId xmlns:a16="http://schemas.microsoft.com/office/drawing/2014/main" id="{023CFE1C-8C16-4A07-A3CF-696CE0904F6C}"/>
            </a:ext>
          </a:extLst>
        </xdr:cNvPr>
        <xdr:cNvSpPr txBox="1"/>
      </xdr:nvSpPr>
      <xdr:spPr>
        <a:xfrm>
          <a:off x="4258945" y="5031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162560</xdr:rowOff>
    </xdr:from>
    <xdr:to>
      <xdr:col>19</xdr:col>
      <xdr:colOff>187325</xdr:colOff>
      <xdr:row>30</xdr:row>
      <xdr:rowOff>92710</xdr:rowOff>
    </xdr:to>
    <xdr:sp macro="" textlink="">
      <xdr:nvSpPr>
        <xdr:cNvPr id="89" name="楕円 88">
          <a:extLst>
            <a:ext uri="{FF2B5EF4-FFF2-40B4-BE49-F238E27FC236}">
              <a16:creationId xmlns:a16="http://schemas.microsoft.com/office/drawing/2014/main" id="{6DD20070-95E1-4163-9053-A75E3801CB62}"/>
            </a:ext>
          </a:extLst>
        </xdr:cNvPr>
        <xdr:cNvSpPr/>
      </xdr:nvSpPr>
      <xdr:spPr>
        <a:xfrm>
          <a:off x="3537585" y="50241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41910</xdr:rowOff>
    </xdr:from>
    <xdr:to>
      <xdr:col>23</xdr:col>
      <xdr:colOff>85725</xdr:colOff>
      <xdr:row>30</xdr:row>
      <xdr:rowOff>74295</xdr:rowOff>
    </xdr:to>
    <xdr:cxnSp macro="">
      <xdr:nvCxnSpPr>
        <xdr:cNvPr id="90" name="直線コネクタ 89">
          <a:extLst>
            <a:ext uri="{FF2B5EF4-FFF2-40B4-BE49-F238E27FC236}">
              <a16:creationId xmlns:a16="http://schemas.microsoft.com/office/drawing/2014/main" id="{5A5BB123-C2C2-49A6-A3EF-4999B31DF938}"/>
            </a:ext>
          </a:extLst>
        </xdr:cNvPr>
        <xdr:cNvCxnSpPr/>
      </xdr:nvCxnSpPr>
      <xdr:spPr>
        <a:xfrm>
          <a:off x="3588385" y="5071110"/>
          <a:ext cx="6197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130175</xdr:rowOff>
    </xdr:from>
    <xdr:to>
      <xdr:col>15</xdr:col>
      <xdr:colOff>187325</xdr:colOff>
      <xdr:row>30</xdr:row>
      <xdr:rowOff>60325</xdr:rowOff>
    </xdr:to>
    <xdr:sp macro="" textlink="">
      <xdr:nvSpPr>
        <xdr:cNvPr id="91" name="楕円 90">
          <a:extLst>
            <a:ext uri="{FF2B5EF4-FFF2-40B4-BE49-F238E27FC236}">
              <a16:creationId xmlns:a16="http://schemas.microsoft.com/office/drawing/2014/main" id="{D98658F5-1E37-423A-B89C-2EC0BC54C591}"/>
            </a:ext>
          </a:extLst>
        </xdr:cNvPr>
        <xdr:cNvSpPr/>
      </xdr:nvSpPr>
      <xdr:spPr>
        <a:xfrm>
          <a:off x="2867025" y="49917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9525</xdr:rowOff>
    </xdr:from>
    <xdr:to>
      <xdr:col>19</xdr:col>
      <xdr:colOff>136525</xdr:colOff>
      <xdr:row>30</xdr:row>
      <xdr:rowOff>41910</xdr:rowOff>
    </xdr:to>
    <xdr:cxnSp macro="">
      <xdr:nvCxnSpPr>
        <xdr:cNvPr id="92" name="直線コネクタ 91">
          <a:extLst>
            <a:ext uri="{FF2B5EF4-FFF2-40B4-BE49-F238E27FC236}">
              <a16:creationId xmlns:a16="http://schemas.microsoft.com/office/drawing/2014/main" id="{42601634-881E-40D4-9CA8-CBC571AE32DC}"/>
            </a:ext>
          </a:extLst>
        </xdr:cNvPr>
        <xdr:cNvCxnSpPr/>
      </xdr:nvCxnSpPr>
      <xdr:spPr>
        <a:xfrm>
          <a:off x="2917825" y="5038725"/>
          <a:ext cx="6705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147447</xdr:rowOff>
    </xdr:from>
    <xdr:to>
      <xdr:col>11</xdr:col>
      <xdr:colOff>187325</xdr:colOff>
      <xdr:row>30</xdr:row>
      <xdr:rowOff>77597</xdr:rowOff>
    </xdr:to>
    <xdr:sp macro="" textlink="">
      <xdr:nvSpPr>
        <xdr:cNvPr id="93" name="楕円 92">
          <a:extLst>
            <a:ext uri="{FF2B5EF4-FFF2-40B4-BE49-F238E27FC236}">
              <a16:creationId xmlns:a16="http://schemas.microsoft.com/office/drawing/2014/main" id="{DFE24A21-8116-4CE0-B92E-6B2A904E7AF3}"/>
            </a:ext>
          </a:extLst>
        </xdr:cNvPr>
        <xdr:cNvSpPr/>
      </xdr:nvSpPr>
      <xdr:spPr>
        <a:xfrm>
          <a:off x="2196465" y="50090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9525</xdr:rowOff>
    </xdr:from>
    <xdr:to>
      <xdr:col>15</xdr:col>
      <xdr:colOff>136525</xdr:colOff>
      <xdr:row>30</xdr:row>
      <xdr:rowOff>26797</xdr:rowOff>
    </xdr:to>
    <xdr:cxnSp macro="">
      <xdr:nvCxnSpPr>
        <xdr:cNvPr id="94" name="直線コネクタ 93">
          <a:extLst>
            <a:ext uri="{FF2B5EF4-FFF2-40B4-BE49-F238E27FC236}">
              <a16:creationId xmlns:a16="http://schemas.microsoft.com/office/drawing/2014/main" id="{D0DD52BC-B87A-4B0F-BFC3-FE261080E8B6}"/>
            </a:ext>
          </a:extLst>
        </xdr:cNvPr>
        <xdr:cNvCxnSpPr/>
      </xdr:nvCxnSpPr>
      <xdr:spPr>
        <a:xfrm flipV="1">
          <a:off x="2247265" y="5038725"/>
          <a:ext cx="67056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128016</xdr:rowOff>
    </xdr:from>
    <xdr:to>
      <xdr:col>7</xdr:col>
      <xdr:colOff>187325</xdr:colOff>
      <xdr:row>30</xdr:row>
      <xdr:rowOff>58166</xdr:rowOff>
    </xdr:to>
    <xdr:sp macro="" textlink="">
      <xdr:nvSpPr>
        <xdr:cNvPr id="95" name="楕円 94">
          <a:extLst>
            <a:ext uri="{FF2B5EF4-FFF2-40B4-BE49-F238E27FC236}">
              <a16:creationId xmlns:a16="http://schemas.microsoft.com/office/drawing/2014/main" id="{3ED9E4A7-A8A4-4637-8513-06FC0225FF82}"/>
            </a:ext>
          </a:extLst>
        </xdr:cNvPr>
        <xdr:cNvSpPr/>
      </xdr:nvSpPr>
      <xdr:spPr>
        <a:xfrm>
          <a:off x="1525905" y="49895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7366</xdr:rowOff>
    </xdr:from>
    <xdr:to>
      <xdr:col>11</xdr:col>
      <xdr:colOff>136525</xdr:colOff>
      <xdr:row>30</xdr:row>
      <xdr:rowOff>26797</xdr:rowOff>
    </xdr:to>
    <xdr:cxnSp macro="">
      <xdr:nvCxnSpPr>
        <xdr:cNvPr id="96" name="直線コネクタ 95">
          <a:extLst>
            <a:ext uri="{FF2B5EF4-FFF2-40B4-BE49-F238E27FC236}">
              <a16:creationId xmlns:a16="http://schemas.microsoft.com/office/drawing/2014/main" id="{F6362CAD-09E2-4F17-B866-63793B9CCFEF}"/>
            </a:ext>
          </a:extLst>
        </xdr:cNvPr>
        <xdr:cNvCxnSpPr/>
      </xdr:nvCxnSpPr>
      <xdr:spPr>
        <a:xfrm>
          <a:off x="1576705" y="5036566"/>
          <a:ext cx="67056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46626</xdr:rowOff>
    </xdr:from>
    <xdr:ext cx="405111" cy="259045"/>
    <xdr:sp macro="" textlink="">
      <xdr:nvSpPr>
        <xdr:cNvPr id="97" name="n_1aveValue有形固定資産減価償却率">
          <a:extLst>
            <a:ext uri="{FF2B5EF4-FFF2-40B4-BE49-F238E27FC236}">
              <a16:creationId xmlns:a16="http://schemas.microsoft.com/office/drawing/2014/main" id="{D8E26377-2E5D-4492-9E3C-C8CF936FF138}"/>
            </a:ext>
          </a:extLst>
        </xdr:cNvPr>
        <xdr:cNvSpPr txBox="1"/>
      </xdr:nvSpPr>
      <xdr:spPr>
        <a:xfrm>
          <a:off x="3395989" y="4740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16400</xdr:rowOff>
    </xdr:from>
    <xdr:ext cx="405111" cy="259045"/>
    <xdr:sp macro="" textlink="">
      <xdr:nvSpPr>
        <xdr:cNvPr id="98" name="n_2aveValue有形固定資産減価償却率">
          <a:extLst>
            <a:ext uri="{FF2B5EF4-FFF2-40B4-BE49-F238E27FC236}">
              <a16:creationId xmlns:a16="http://schemas.microsoft.com/office/drawing/2014/main" id="{DD9B2D56-D462-4A1F-9CCF-569946BBF9F3}"/>
            </a:ext>
          </a:extLst>
        </xdr:cNvPr>
        <xdr:cNvSpPr txBox="1"/>
      </xdr:nvSpPr>
      <xdr:spPr>
        <a:xfrm>
          <a:off x="2738129" y="4710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161942</xdr:rowOff>
    </xdr:from>
    <xdr:ext cx="405111" cy="259045"/>
    <xdr:sp macro="" textlink="">
      <xdr:nvSpPr>
        <xdr:cNvPr id="99" name="n_3aveValue有形固定資産減価償却率">
          <a:extLst>
            <a:ext uri="{FF2B5EF4-FFF2-40B4-BE49-F238E27FC236}">
              <a16:creationId xmlns:a16="http://schemas.microsoft.com/office/drawing/2014/main" id="{CAC48128-5352-44C8-8659-E912BC49B5E6}"/>
            </a:ext>
          </a:extLst>
        </xdr:cNvPr>
        <xdr:cNvSpPr txBox="1"/>
      </xdr:nvSpPr>
      <xdr:spPr>
        <a:xfrm>
          <a:off x="2067569" y="4688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144670</xdr:rowOff>
    </xdr:from>
    <xdr:ext cx="405111" cy="259045"/>
    <xdr:sp macro="" textlink="">
      <xdr:nvSpPr>
        <xdr:cNvPr id="100" name="n_4aveValue有形固定資産減価償却率">
          <a:extLst>
            <a:ext uri="{FF2B5EF4-FFF2-40B4-BE49-F238E27FC236}">
              <a16:creationId xmlns:a16="http://schemas.microsoft.com/office/drawing/2014/main" id="{196F0E44-F432-465A-B726-5BDCF4F89D66}"/>
            </a:ext>
          </a:extLst>
        </xdr:cNvPr>
        <xdr:cNvSpPr txBox="1"/>
      </xdr:nvSpPr>
      <xdr:spPr>
        <a:xfrm>
          <a:off x="1397009" y="46709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83837</xdr:rowOff>
    </xdr:from>
    <xdr:ext cx="405111" cy="259045"/>
    <xdr:sp macro="" textlink="">
      <xdr:nvSpPr>
        <xdr:cNvPr id="101" name="n_1mainValue有形固定資産減価償却率">
          <a:extLst>
            <a:ext uri="{FF2B5EF4-FFF2-40B4-BE49-F238E27FC236}">
              <a16:creationId xmlns:a16="http://schemas.microsoft.com/office/drawing/2014/main" id="{5AADC3E1-801F-48A7-8719-8FAB105A9088}"/>
            </a:ext>
          </a:extLst>
        </xdr:cNvPr>
        <xdr:cNvSpPr txBox="1"/>
      </xdr:nvSpPr>
      <xdr:spPr>
        <a:xfrm>
          <a:off x="3395989" y="5113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51452</xdr:rowOff>
    </xdr:from>
    <xdr:ext cx="405111" cy="259045"/>
    <xdr:sp macro="" textlink="">
      <xdr:nvSpPr>
        <xdr:cNvPr id="102" name="n_2mainValue有形固定資産減価償却率">
          <a:extLst>
            <a:ext uri="{FF2B5EF4-FFF2-40B4-BE49-F238E27FC236}">
              <a16:creationId xmlns:a16="http://schemas.microsoft.com/office/drawing/2014/main" id="{A82D1650-1E6A-4E69-95E7-085E42C001A2}"/>
            </a:ext>
          </a:extLst>
        </xdr:cNvPr>
        <xdr:cNvSpPr txBox="1"/>
      </xdr:nvSpPr>
      <xdr:spPr>
        <a:xfrm>
          <a:off x="2738129" y="5080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68724</xdr:rowOff>
    </xdr:from>
    <xdr:ext cx="405111" cy="259045"/>
    <xdr:sp macro="" textlink="">
      <xdr:nvSpPr>
        <xdr:cNvPr id="103" name="n_3mainValue有形固定資産減価償却率">
          <a:extLst>
            <a:ext uri="{FF2B5EF4-FFF2-40B4-BE49-F238E27FC236}">
              <a16:creationId xmlns:a16="http://schemas.microsoft.com/office/drawing/2014/main" id="{9ABBDFED-424B-449A-9021-2AAC4DF65A9A}"/>
            </a:ext>
          </a:extLst>
        </xdr:cNvPr>
        <xdr:cNvSpPr txBox="1"/>
      </xdr:nvSpPr>
      <xdr:spPr>
        <a:xfrm>
          <a:off x="2067569" y="5097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49293</xdr:rowOff>
    </xdr:from>
    <xdr:ext cx="405111" cy="259045"/>
    <xdr:sp macro="" textlink="">
      <xdr:nvSpPr>
        <xdr:cNvPr id="104" name="n_4mainValue有形固定資産減価償却率">
          <a:extLst>
            <a:ext uri="{FF2B5EF4-FFF2-40B4-BE49-F238E27FC236}">
              <a16:creationId xmlns:a16="http://schemas.microsoft.com/office/drawing/2014/main" id="{79803110-DACF-4905-A33E-CCEA6EFD95BC}"/>
            </a:ext>
          </a:extLst>
        </xdr:cNvPr>
        <xdr:cNvSpPr txBox="1"/>
      </xdr:nvSpPr>
      <xdr:spPr>
        <a:xfrm>
          <a:off x="1397009" y="5078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EEB78B84-C3B9-4326-A926-1F87C154ACA4}"/>
            </a:ext>
          </a:extLst>
        </xdr:cNvPr>
        <xdr:cNvSpPr/>
      </xdr:nvSpPr>
      <xdr:spPr>
        <a:xfrm>
          <a:off x="9971405" y="3502025"/>
          <a:ext cx="3716020" cy="2146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254C97B2-8C23-4A7E-B9F7-76C83809B681}"/>
            </a:ext>
          </a:extLst>
        </xdr:cNvPr>
        <xdr:cNvSpPr/>
      </xdr:nvSpPr>
      <xdr:spPr>
        <a:xfrm>
          <a:off x="10904488" y="376929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1535144C-3D57-4EED-BFF4-924F79F4604A}"/>
            </a:ext>
          </a:extLst>
        </xdr:cNvPr>
        <xdr:cNvSpPr/>
      </xdr:nvSpPr>
      <xdr:spPr>
        <a:xfrm>
          <a:off x="12166505" y="375262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A90A4E4C-1E01-449B-A559-16F7E003DDB9}"/>
            </a:ext>
          </a:extLst>
        </xdr:cNvPr>
        <xdr:cNvSpPr/>
      </xdr:nvSpPr>
      <xdr:spPr>
        <a:xfrm>
          <a:off x="1365948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42471409-1939-484E-8FD2-27CAAF832649}"/>
            </a:ext>
          </a:extLst>
        </xdr:cNvPr>
        <xdr:cNvSpPr/>
      </xdr:nvSpPr>
      <xdr:spPr>
        <a:xfrm>
          <a:off x="1365948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34D974F8-FD5D-41D7-A610-28991C62058A}"/>
            </a:ext>
          </a:extLst>
        </xdr:cNvPr>
        <xdr:cNvSpPr/>
      </xdr:nvSpPr>
      <xdr:spPr>
        <a:xfrm>
          <a:off x="1500060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E6B4D120-8D2D-49E1-B49F-428A73E9372D}"/>
            </a:ext>
          </a:extLst>
        </xdr:cNvPr>
        <xdr:cNvSpPr/>
      </xdr:nvSpPr>
      <xdr:spPr>
        <a:xfrm>
          <a:off x="1500060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512D0FF0-4379-45E9-BB37-A154B2B79822}"/>
            </a:ext>
          </a:extLst>
        </xdr:cNvPr>
        <xdr:cNvSpPr/>
      </xdr:nvSpPr>
      <xdr:spPr>
        <a:xfrm>
          <a:off x="16445865" y="3577590"/>
          <a:ext cx="1341120" cy="2025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93B0EF19-8EF7-4546-8A79-EBA5007B49FA}"/>
            </a:ext>
          </a:extLst>
        </xdr:cNvPr>
        <xdr:cNvSpPr/>
      </xdr:nvSpPr>
      <xdr:spPr>
        <a:xfrm>
          <a:off x="16445865" y="371665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CE024C8E-8AAB-4935-B225-E29BC30ABB8A}"/>
            </a:ext>
          </a:extLst>
        </xdr:cNvPr>
        <xdr:cNvSpPr/>
      </xdr:nvSpPr>
      <xdr:spPr>
        <a:xfrm>
          <a:off x="9971405" y="409003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991442B2-A1AA-45C4-B45C-E3BEF60577E9}"/>
            </a:ext>
          </a:extLst>
        </xdr:cNvPr>
        <xdr:cNvSpPr/>
      </xdr:nvSpPr>
      <xdr:spPr>
        <a:xfrm>
          <a:off x="13931265" y="409003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E99B746F-EB19-4EA5-8CCD-1B7651F1AC10}"/>
            </a:ext>
          </a:extLst>
        </xdr:cNvPr>
        <xdr:cNvSpPr/>
      </xdr:nvSpPr>
      <xdr:spPr>
        <a:xfrm>
          <a:off x="13931265" y="415353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60BE7B58-EBD4-430C-B202-6FCF341547D9}"/>
            </a:ext>
          </a:extLst>
        </xdr:cNvPr>
        <xdr:cNvSpPr txBox="1"/>
      </xdr:nvSpPr>
      <xdr:spPr>
        <a:xfrm>
          <a:off x="14007465" y="437451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債務償還比率は前年度よりも</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a:t>
          </a:r>
          <a:r>
            <a:rPr kumimoji="1" lang="ja-JP" altLang="en-US" sz="1100">
              <a:solidFill>
                <a:schemeClr val="dk1"/>
              </a:solidFill>
              <a:effectLst/>
              <a:latin typeface="+mn-lt"/>
              <a:ea typeface="+mn-ea"/>
              <a:cs typeface="+mn-cs"/>
            </a:rPr>
            <a:t>たが</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内</a:t>
          </a:r>
          <a:r>
            <a:rPr kumimoji="1" lang="ja-JP" altLang="ja-JP" sz="1100">
              <a:solidFill>
                <a:schemeClr val="dk1"/>
              </a:solidFill>
              <a:effectLst/>
              <a:latin typeface="+mn-lt"/>
              <a:ea typeface="+mn-ea"/>
              <a:cs typeface="+mn-cs"/>
            </a:rPr>
            <a:t>平均値を上回っている。令和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年度の庁舎建替事業、防災情報システムデジタル化事業などの大規模事業の償還が開始されたため、債務残高が減少していく見込みであるが、</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年度からの新規住宅団地整備事業等の大型事業も予定されているため、</a:t>
          </a:r>
          <a:r>
            <a:rPr kumimoji="1" lang="ja-JP" altLang="ja-JP" sz="1100">
              <a:solidFill>
                <a:schemeClr val="dk1"/>
              </a:solidFill>
              <a:effectLst/>
              <a:latin typeface="+mn-lt"/>
              <a:ea typeface="+mn-ea"/>
              <a:cs typeface="+mn-cs"/>
            </a:rPr>
            <a:t>引き続き</a:t>
          </a:r>
          <a:r>
            <a:rPr kumimoji="1" lang="ja-JP" altLang="en-US" sz="1100">
              <a:solidFill>
                <a:schemeClr val="dk1"/>
              </a:solidFill>
              <a:effectLst/>
              <a:latin typeface="+mn-lt"/>
              <a:ea typeface="+mn-ea"/>
              <a:cs typeface="+mn-cs"/>
            </a:rPr>
            <a:t>数値を注視しながら</a:t>
          </a:r>
          <a:r>
            <a:rPr kumimoji="1" lang="ja-JP" altLang="ja-JP" sz="1100">
              <a:solidFill>
                <a:schemeClr val="dk1"/>
              </a:solidFill>
              <a:effectLst/>
              <a:latin typeface="+mn-lt"/>
              <a:ea typeface="+mn-ea"/>
              <a:cs typeface="+mn-cs"/>
            </a:rPr>
            <a:t>、将来負担額の圧縮に努める。</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D155AE78-A8F1-4B6E-90C1-B4E134470E60}"/>
            </a:ext>
          </a:extLst>
        </xdr:cNvPr>
        <xdr:cNvSpPr txBox="1"/>
      </xdr:nvSpPr>
      <xdr:spPr>
        <a:xfrm>
          <a:off x="9933305" y="390334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686BF240-D900-4B0D-96E0-3957563995A3}"/>
            </a:ext>
          </a:extLst>
        </xdr:cNvPr>
        <xdr:cNvCxnSpPr/>
      </xdr:nvCxnSpPr>
      <xdr:spPr>
        <a:xfrm>
          <a:off x="9971405" y="62033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870D6494-7E3B-41D2-A668-7259C8DF9BED}"/>
            </a:ext>
          </a:extLst>
        </xdr:cNvPr>
        <xdr:cNvSpPr txBox="1"/>
      </xdr:nvSpPr>
      <xdr:spPr>
        <a:xfrm>
          <a:off x="9486041" y="610951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0B249DEB-64C7-4B41-8B75-79BDB6A7CA84}"/>
            </a:ext>
          </a:extLst>
        </xdr:cNvPr>
        <xdr:cNvCxnSpPr/>
      </xdr:nvCxnSpPr>
      <xdr:spPr>
        <a:xfrm>
          <a:off x="9971405" y="585110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2" name="テキスト ボックス 121">
          <a:extLst>
            <a:ext uri="{FF2B5EF4-FFF2-40B4-BE49-F238E27FC236}">
              <a16:creationId xmlns:a16="http://schemas.microsoft.com/office/drawing/2014/main" id="{1113E4B4-61DA-4A80-B2AA-56441F97F67E}"/>
            </a:ext>
          </a:extLst>
        </xdr:cNvPr>
        <xdr:cNvSpPr txBox="1"/>
      </xdr:nvSpPr>
      <xdr:spPr>
        <a:xfrm>
          <a:off x="9542936" y="575730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5C51284E-D866-436B-BE60-99DA74628DB8}"/>
            </a:ext>
          </a:extLst>
        </xdr:cNvPr>
        <xdr:cNvCxnSpPr/>
      </xdr:nvCxnSpPr>
      <xdr:spPr>
        <a:xfrm>
          <a:off x="9971405" y="549888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3A74F33A-3038-4A3B-BE4C-3318F4B8ED74}"/>
            </a:ext>
          </a:extLst>
        </xdr:cNvPr>
        <xdr:cNvSpPr txBox="1"/>
      </xdr:nvSpPr>
      <xdr:spPr>
        <a:xfrm>
          <a:off x="9542936" y="54050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D3CCC8C6-8075-4509-8330-F003DC0DEBF1}"/>
            </a:ext>
          </a:extLst>
        </xdr:cNvPr>
        <xdr:cNvCxnSpPr/>
      </xdr:nvCxnSpPr>
      <xdr:spPr>
        <a:xfrm>
          <a:off x="9971405" y="514667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A96FA311-BC81-4319-BE82-5A79A8863116}"/>
            </a:ext>
          </a:extLst>
        </xdr:cNvPr>
        <xdr:cNvSpPr txBox="1"/>
      </xdr:nvSpPr>
      <xdr:spPr>
        <a:xfrm>
          <a:off x="9542936" y="50528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862D3942-8DC0-427B-8122-02CE2C4E3EA3}"/>
            </a:ext>
          </a:extLst>
        </xdr:cNvPr>
        <xdr:cNvCxnSpPr/>
      </xdr:nvCxnSpPr>
      <xdr:spPr>
        <a:xfrm>
          <a:off x="9971405" y="479446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4DE9D61A-42C2-41BA-B2BD-93E24FADEE1F}"/>
            </a:ext>
          </a:extLst>
        </xdr:cNvPr>
        <xdr:cNvSpPr txBox="1"/>
      </xdr:nvSpPr>
      <xdr:spPr>
        <a:xfrm>
          <a:off x="9542936" y="470066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88324DC8-2EAE-4197-80C5-4F03674DF595}"/>
            </a:ext>
          </a:extLst>
        </xdr:cNvPr>
        <xdr:cNvCxnSpPr/>
      </xdr:nvCxnSpPr>
      <xdr:spPr>
        <a:xfrm>
          <a:off x="9971405" y="444224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EA0B9013-1146-4D39-93AC-0D814379C4C1}"/>
            </a:ext>
          </a:extLst>
        </xdr:cNvPr>
        <xdr:cNvSpPr txBox="1"/>
      </xdr:nvSpPr>
      <xdr:spPr>
        <a:xfrm>
          <a:off x="9645528" y="435225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BD35C745-0FDF-42C4-B99B-CD575E10EB01}"/>
            </a:ext>
          </a:extLst>
        </xdr:cNvPr>
        <xdr:cNvCxnSpPr/>
      </xdr:nvCxnSpPr>
      <xdr:spPr>
        <a:xfrm>
          <a:off x="9971405" y="40900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A1833B8B-8B2D-4187-8D6A-99C2B59A5582}"/>
            </a:ext>
          </a:extLst>
        </xdr:cNvPr>
        <xdr:cNvSpPr/>
      </xdr:nvSpPr>
      <xdr:spPr>
        <a:xfrm>
          <a:off x="9971405" y="409003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33" name="直線コネクタ 132">
          <a:extLst>
            <a:ext uri="{FF2B5EF4-FFF2-40B4-BE49-F238E27FC236}">
              <a16:creationId xmlns:a16="http://schemas.microsoft.com/office/drawing/2014/main" id="{EB028172-6360-49B7-93C5-7B31308A102B}"/>
            </a:ext>
          </a:extLst>
        </xdr:cNvPr>
        <xdr:cNvCxnSpPr/>
      </xdr:nvCxnSpPr>
      <xdr:spPr>
        <a:xfrm flipV="1">
          <a:off x="13027660" y="4442248"/>
          <a:ext cx="1269" cy="1289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34" name="債務償還比率最小値テキスト">
          <a:extLst>
            <a:ext uri="{FF2B5EF4-FFF2-40B4-BE49-F238E27FC236}">
              <a16:creationId xmlns:a16="http://schemas.microsoft.com/office/drawing/2014/main" id="{5E447890-4AD1-4845-B3DE-A2B980410EDB}"/>
            </a:ext>
          </a:extLst>
        </xdr:cNvPr>
        <xdr:cNvSpPr txBox="1"/>
      </xdr:nvSpPr>
      <xdr:spPr>
        <a:xfrm>
          <a:off x="13080365" y="5735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35" name="直線コネクタ 134">
          <a:extLst>
            <a:ext uri="{FF2B5EF4-FFF2-40B4-BE49-F238E27FC236}">
              <a16:creationId xmlns:a16="http://schemas.microsoft.com/office/drawing/2014/main" id="{6C4163FD-80FA-43E1-8FF8-F7D01A994DF0}"/>
            </a:ext>
          </a:extLst>
        </xdr:cNvPr>
        <xdr:cNvCxnSpPr/>
      </xdr:nvCxnSpPr>
      <xdr:spPr>
        <a:xfrm>
          <a:off x="12963525" y="57318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E7CDB492-A503-42DE-8DDD-F07C1F6EFE75}"/>
            </a:ext>
          </a:extLst>
        </xdr:cNvPr>
        <xdr:cNvSpPr txBox="1"/>
      </xdr:nvSpPr>
      <xdr:spPr>
        <a:xfrm>
          <a:off x="13080365" y="42212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DDBDD544-1341-49A5-AB0D-3CA82BF74F63}"/>
            </a:ext>
          </a:extLst>
        </xdr:cNvPr>
        <xdr:cNvCxnSpPr/>
      </xdr:nvCxnSpPr>
      <xdr:spPr>
        <a:xfrm>
          <a:off x="12963525" y="44422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79636</xdr:rowOff>
    </xdr:from>
    <xdr:ext cx="469744" cy="259045"/>
    <xdr:sp macro="" textlink="">
      <xdr:nvSpPr>
        <xdr:cNvPr id="138" name="債務償還比率平均値テキスト">
          <a:extLst>
            <a:ext uri="{FF2B5EF4-FFF2-40B4-BE49-F238E27FC236}">
              <a16:creationId xmlns:a16="http://schemas.microsoft.com/office/drawing/2014/main" id="{E390F67C-5E8E-4298-8A47-FD9EFDAF264C}"/>
            </a:ext>
          </a:extLst>
        </xdr:cNvPr>
        <xdr:cNvSpPr txBox="1"/>
      </xdr:nvSpPr>
      <xdr:spPr>
        <a:xfrm>
          <a:off x="13080365" y="46059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39" name="フローチャート: 判断 138">
          <a:extLst>
            <a:ext uri="{FF2B5EF4-FFF2-40B4-BE49-F238E27FC236}">
              <a16:creationId xmlns:a16="http://schemas.microsoft.com/office/drawing/2014/main" id="{8466AF2A-26FB-4529-A221-FFD059E2F92E}"/>
            </a:ext>
          </a:extLst>
        </xdr:cNvPr>
        <xdr:cNvSpPr/>
      </xdr:nvSpPr>
      <xdr:spPr>
        <a:xfrm>
          <a:off x="13001625" y="475067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40" name="フローチャート: 判断 139">
          <a:extLst>
            <a:ext uri="{FF2B5EF4-FFF2-40B4-BE49-F238E27FC236}">
              <a16:creationId xmlns:a16="http://schemas.microsoft.com/office/drawing/2014/main" id="{5C856F6D-5CA5-4AFF-86C1-340878C375A8}"/>
            </a:ext>
          </a:extLst>
        </xdr:cNvPr>
        <xdr:cNvSpPr/>
      </xdr:nvSpPr>
      <xdr:spPr>
        <a:xfrm>
          <a:off x="12359005" y="4743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41" name="フローチャート: 判断 140">
          <a:extLst>
            <a:ext uri="{FF2B5EF4-FFF2-40B4-BE49-F238E27FC236}">
              <a16:creationId xmlns:a16="http://schemas.microsoft.com/office/drawing/2014/main" id="{B43D1FE4-92BC-4EA9-829E-81935EE986C8}"/>
            </a:ext>
          </a:extLst>
        </xdr:cNvPr>
        <xdr:cNvSpPr/>
      </xdr:nvSpPr>
      <xdr:spPr>
        <a:xfrm>
          <a:off x="11688445" y="47650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42" name="フローチャート: 判断 141">
          <a:extLst>
            <a:ext uri="{FF2B5EF4-FFF2-40B4-BE49-F238E27FC236}">
              <a16:creationId xmlns:a16="http://schemas.microsoft.com/office/drawing/2014/main" id="{D916D028-4A84-4267-86F6-A8413EC77D88}"/>
            </a:ext>
          </a:extLst>
        </xdr:cNvPr>
        <xdr:cNvSpPr/>
      </xdr:nvSpPr>
      <xdr:spPr>
        <a:xfrm>
          <a:off x="11017885" y="49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51012</xdr:rowOff>
    </xdr:from>
    <xdr:to>
      <xdr:col>60</xdr:col>
      <xdr:colOff>123825</xdr:colOff>
      <xdr:row>29</xdr:row>
      <xdr:rowOff>152612</xdr:rowOff>
    </xdr:to>
    <xdr:sp macro="" textlink="">
      <xdr:nvSpPr>
        <xdr:cNvPr id="143" name="フローチャート: 判断 142">
          <a:extLst>
            <a:ext uri="{FF2B5EF4-FFF2-40B4-BE49-F238E27FC236}">
              <a16:creationId xmlns:a16="http://schemas.microsoft.com/office/drawing/2014/main" id="{71BAB05D-4238-4FC6-BC5A-96DA971552B4}"/>
            </a:ext>
          </a:extLst>
        </xdr:cNvPr>
        <xdr:cNvSpPr/>
      </xdr:nvSpPr>
      <xdr:spPr>
        <a:xfrm>
          <a:off x="10347325" y="491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AF3ADDF-A233-490B-AF0C-CCBF5BC41A61}"/>
            </a:ext>
          </a:extLst>
        </xdr:cNvPr>
        <xdr:cNvSpPr txBox="1"/>
      </xdr:nvSpPr>
      <xdr:spPr>
        <a:xfrm>
          <a:off x="1287462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720F0A04-553B-4423-A560-F1CB1866D11D}"/>
            </a:ext>
          </a:extLst>
        </xdr:cNvPr>
        <xdr:cNvSpPr txBox="1"/>
      </xdr:nvSpPr>
      <xdr:spPr>
        <a:xfrm>
          <a:off x="1225486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2C866A0-5BEE-4E4D-863A-31370B8B4612}"/>
            </a:ext>
          </a:extLst>
        </xdr:cNvPr>
        <xdr:cNvSpPr txBox="1"/>
      </xdr:nvSpPr>
      <xdr:spPr>
        <a:xfrm>
          <a:off x="1158430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690BFBBE-3D09-4AAC-972C-3102869FBF27}"/>
            </a:ext>
          </a:extLst>
        </xdr:cNvPr>
        <xdr:cNvSpPr txBox="1"/>
      </xdr:nvSpPr>
      <xdr:spPr>
        <a:xfrm>
          <a:off x="1091374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74C8ED4A-BAE7-4676-9BE4-0BD1E57CBD24}"/>
            </a:ext>
          </a:extLst>
        </xdr:cNvPr>
        <xdr:cNvSpPr txBox="1"/>
      </xdr:nvSpPr>
      <xdr:spPr>
        <a:xfrm>
          <a:off x="10243185" y="624540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5323</xdr:rowOff>
    </xdr:from>
    <xdr:to>
      <xdr:col>76</xdr:col>
      <xdr:colOff>73025</xdr:colOff>
      <xdr:row>30</xdr:row>
      <xdr:rowOff>106923</xdr:rowOff>
    </xdr:to>
    <xdr:sp macro="" textlink="">
      <xdr:nvSpPr>
        <xdr:cNvPr id="149" name="楕円 148">
          <a:extLst>
            <a:ext uri="{FF2B5EF4-FFF2-40B4-BE49-F238E27FC236}">
              <a16:creationId xmlns:a16="http://schemas.microsoft.com/office/drawing/2014/main" id="{2587812D-F6DE-4134-AD3B-BBC52C1FDE49}"/>
            </a:ext>
          </a:extLst>
        </xdr:cNvPr>
        <xdr:cNvSpPr/>
      </xdr:nvSpPr>
      <xdr:spPr>
        <a:xfrm>
          <a:off x="13001625" y="503452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155200</xdr:rowOff>
    </xdr:from>
    <xdr:ext cx="469744" cy="259045"/>
    <xdr:sp macro="" textlink="">
      <xdr:nvSpPr>
        <xdr:cNvPr id="150" name="債務償還比率該当値テキスト">
          <a:extLst>
            <a:ext uri="{FF2B5EF4-FFF2-40B4-BE49-F238E27FC236}">
              <a16:creationId xmlns:a16="http://schemas.microsoft.com/office/drawing/2014/main" id="{9C67C29B-8737-4747-9FB7-A408D3C1F737}"/>
            </a:ext>
          </a:extLst>
        </xdr:cNvPr>
        <xdr:cNvSpPr txBox="1"/>
      </xdr:nvSpPr>
      <xdr:spPr>
        <a:xfrm>
          <a:off x="13080365" y="5016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46165</xdr:rowOff>
    </xdr:from>
    <xdr:to>
      <xdr:col>72</xdr:col>
      <xdr:colOff>123825</xdr:colOff>
      <xdr:row>30</xdr:row>
      <xdr:rowOff>147765</xdr:rowOff>
    </xdr:to>
    <xdr:sp macro="" textlink="">
      <xdr:nvSpPr>
        <xdr:cNvPr id="151" name="楕円 150">
          <a:extLst>
            <a:ext uri="{FF2B5EF4-FFF2-40B4-BE49-F238E27FC236}">
              <a16:creationId xmlns:a16="http://schemas.microsoft.com/office/drawing/2014/main" id="{390D16A2-378F-43A2-ABC8-C65D33D5519A}"/>
            </a:ext>
          </a:extLst>
        </xdr:cNvPr>
        <xdr:cNvSpPr/>
      </xdr:nvSpPr>
      <xdr:spPr>
        <a:xfrm>
          <a:off x="12359005" y="507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56123</xdr:rowOff>
    </xdr:from>
    <xdr:to>
      <xdr:col>76</xdr:col>
      <xdr:colOff>22225</xdr:colOff>
      <xdr:row>30</xdr:row>
      <xdr:rowOff>96965</xdr:rowOff>
    </xdr:to>
    <xdr:cxnSp macro="">
      <xdr:nvCxnSpPr>
        <xdr:cNvPr id="152" name="直線コネクタ 151">
          <a:extLst>
            <a:ext uri="{FF2B5EF4-FFF2-40B4-BE49-F238E27FC236}">
              <a16:creationId xmlns:a16="http://schemas.microsoft.com/office/drawing/2014/main" id="{EDA9933B-1550-4517-B4B5-B12C6924314E}"/>
            </a:ext>
          </a:extLst>
        </xdr:cNvPr>
        <xdr:cNvCxnSpPr/>
      </xdr:nvCxnSpPr>
      <xdr:spPr>
        <a:xfrm flipV="1">
          <a:off x="12409805" y="5085323"/>
          <a:ext cx="619760" cy="40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14679</xdr:rowOff>
    </xdr:from>
    <xdr:to>
      <xdr:col>68</xdr:col>
      <xdr:colOff>123825</xdr:colOff>
      <xdr:row>30</xdr:row>
      <xdr:rowOff>116279</xdr:rowOff>
    </xdr:to>
    <xdr:sp macro="" textlink="">
      <xdr:nvSpPr>
        <xdr:cNvPr id="153" name="楕円 152">
          <a:extLst>
            <a:ext uri="{FF2B5EF4-FFF2-40B4-BE49-F238E27FC236}">
              <a16:creationId xmlns:a16="http://schemas.microsoft.com/office/drawing/2014/main" id="{7DAC84EB-3A19-4D97-9093-0BABB67D2C38}"/>
            </a:ext>
          </a:extLst>
        </xdr:cNvPr>
        <xdr:cNvSpPr/>
      </xdr:nvSpPr>
      <xdr:spPr>
        <a:xfrm>
          <a:off x="11688445" y="5043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65479</xdr:rowOff>
    </xdr:from>
    <xdr:to>
      <xdr:col>72</xdr:col>
      <xdr:colOff>73025</xdr:colOff>
      <xdr:row>30</xdr:row>
      <xdr:rowOff>96965</xdr:rowOff>
    </xdr:to>
    <xdr:cxnSp macro="">
      <xdr:nvCxnSpPr>
        <xdr:cNvPr id="154" name="直線コネクタ 153">
          <a:extLst>
            <a:ext uri="{FF2B5EF4-FFF2-40B4-BE49-F238E27FC236}">
              <a16:creationId xmlns:a16="http://schemas.microsoft.com/office/drawing/2014/main" id="{918B2356-6EA2-4CFA-A792-54DF8F9690ED}"/>
            </a:ext>
          </a:extLst>
        </xdr:cNvPr>
        <xdr:cNvCxnSpPr/>
      </xdr:nvCxnSpPr>
      <xdr:spPr>
        <a:xfrm>
          <a:off x="11739245" y="5094679"/>
          <a:ext cx="670560" cy="31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104828</xdr:rowOff>
    </xdr:from>
    <xdr:to>
      <xdr:col>64</xdr:col>
      <xdr:colOff>123825</xdr:colOff>
      <xdr:row>32</xdr:row>
      <xdr:rowOff>34978</xdr:rowOff>
    </xdr:to>
    <xdr:sp macro="" textlink="">
      <xdr:nvSpPr>
        <xdr:cNvPr id="155" name="楕円 154">
          <a:extLst>
            <a:ext uri="{FF2B5EF4-FFF2-40B4-BE49-F238E27FC236}">
              <a16:creationId xmlns:a16="http://schemas.microsoft.com/office/drawing/2014/main" id="{96E08062-F69C-4BE2-A4DF-0D37AA0D671E}"/>
            </a:ext>
          </a:extLst>
        </xdr:cNvPr>
        <xdr:cNvSpPr/>
      </xdr:nvSpPr>
      <xdr:spPr>
        <a:xfrm>
          <a:off x="11017885" y="53016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65479</xdr:rowOff>
    </xdr:from>
    <xdr:to>
      <xdr:col>68</xdr:col>
      <xdr:colOff>73025</xdr:colOff>
      <xdr:row>31</xdr:row>
      <xdr:rowOff>155628</xdr:rowOff>
    </xdr:to>
    <xdr:cxnSp macro="">
      <xdr:nvCxnSpPr>
        <xdr:cNvPr id="156" name="直線コネクタ 155">
          <a:extLst>
            <a:ext uri="{FF2B5EF4-FFF2-40B4-BE49-F238E27FC236}">
              <a16:creationId xmlns:a16="http://schemas.microsoft.com/office/drawing/2014/main" id="{D6A65D68-B6BE-4C8E-8892-1E025D7DA2F2}"/>
            </a:ext>
          </a:extLst>
        </xdr:cNvPr>
        <xdr:cNvCxnSpPr/>
      </xdr:nvCxnSpPr>
      <xdr:spPr>
        <a:xfrm flipV="1">
          <a:off x="11068685" y="5094679"/>
          <a:ext cx="670560" cy="257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134324</xdr:rowOff>
    </xdr:from>
    <xdr:to>
      <xdr:col>60</xdr:col>
      <xdr:colOff>123825</xdr:colOff>
      <xdr:row>31</xdr:row>
      <xdr:rowOff>64474</xdr:rowOff>
    </xdr:to>
    <xdr:sp macro="" textlink="">
      <xdr:nvSpPr>
        <xdr:cNvPr id="157" name="楕円 156">
          <a:extLst>
            <a:ext uri="{FF2B5EF4-FFF2-40B4-BE49-F238E27FC236}">
              <a16:creationId xmlns:a16="http://schemas.microsoft.com/office/drawing/2014/main" id="{087BF2B6-C304-42B0-858B-7721EAB03120}"/>
            </a:ext>
          </a:extLst>
        </xdr:cNvPr>
        <xdr:cNvSpPr/>
      </xdr:nvSpPr>
      <xdr:spPr>
        <a:xfrm>
          <a:off x="10347325" y="51635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13674</xdr:rowOff>
    </xdr:from>
    <xdr:to>
      <xdr:col>64</xdr:col>
      <xdr:colOff>73025</xdr:colOff>
      <xdr:row>31</xdr:row>
      <xdr:rowOff>155628</xdr:rowOff>
    </xdr:to>
    <xdr:cxnSp macro="">
      <xdr:nvCxnSpPr>
        <xdr:cNvPr id="158" name="直線コネクタ 157">
          <a:extLst>
            <a:ext uri="{FF2B5EF4-FFF2-40B4-BE49-F238E27FC236}">
              <a16:creationId xmlns:a16="http://schemas.microsoft.com/office/drawing/2014/main" id="{E468213C-20BA-4E91-BDAC-30AC6E1BF227}"/>
            </a:ext>
          </a:extLst>
        </xdr:cNvPr>
        <xdr:cNvCxnSpPr/>
      </xdr:nvCxnSpPr>
      <xdr:spPr>
        <a:xfrm>
          <a:off x="10398125" y="5210514"/>
          <a:ext cx="670560" cy="141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168049</xdr:rowOff>
    </xdr:from>
    <xdr:ext cx="469744" cy="259045"/>
    <xdr:sp macro="" textlink="">
      <xdr:nvSpPr>
        <xdr:cNvPr id="159" name="n_1aveValue債務償還比率">
          <a:extLst>
            <a:ext uri="{FF2B5EF4-FFF2-40B4-BE49-F238E27FC236}">
              <a16:creationId xmlns:a16="http://schemas.microsoft.com/office/drawing/2014/main" id="{3BB82F8E-3703-4ADC-B7F8-7BE75842F916}"/>
            </a:ext>
          </a:extLst>
        </xdr:cNvPr>
        <xdr:cNvSpPr txBox="1"/>
      </xdr:nvSpPr>
      <xdr:spPr>
        <a:xfrm>
          <a:off x="12185092" y="4526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17829</xdr:rowOff>
    </xdr:from>
    <xdr:ext cx="469744" cy="259045"/>
    <xdr:sp macro="" textlink="">
      <xdr:nvSpPr>
        <xdr:cNvPr id="160" name="n_2aveValue債務償還比率">
          <a:extLst>
            <a:ext uri="{FF2B5EF4-FFF2-40B4-BE49-F238E27FC236}">
              <a16:creationId xmlns:a16="http://schemas.microsoft.com/office/drawing/2014/main" id="{D3747EC3-5CEF-4004-86BC-648BB778FA36}"/>
            </a:ext>
          </a:extLst>
        </xdr:cNvPr>
        <xdr:cNvSpPr txBox="1"/>
      </xdr:nvSpPr>
      <xdr:spPr>
        <a:xfrm>
          <a:off x="11527232" y="4544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158344</xdr:rowOff>
    </xdr:from>
    <xdr:ext cx="469744" cy="259045"/>
    <xdr:sp macro="" textlink="">
      <xdr:nvSpPr>
        <xdr:cNvPr id="161" name="n_3aveValue債務償還比率">
          <a:extLst>
            <a:ext uri="{FF2B5EF4-FFF2-40B4-BE49-F238E27FC236}">
              <a16:creationId xmlns:a16="http://schemas.microsoft.com/office/drawing/2014/main" id="{33EF7EBC-2946-41E9-B21C-A6B2A69B826F}"/>
            </a:ext>
          </a:extLst>
        </xdr:cNvPr>
        <xdr:cNvSpPr txBox="1"/>
      </xdr:nvSpPr>
      <xdr:spPr>
        <a:xfrm>
          <a:off x="10856672" y="4684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169139</xdr:rowOff>
    </xdr:from>
    <xdr:ext cx="469744" cy="259045"/>
    <xdr:sp macro="" textlink="">
      <xdr:nvSpPr>
        <xdr:cNvPr id="162" name="n_4aveValue債務償還比率">
          <a:extLst>
            <a:ext uri="{FF2B5EF4-FFF2-40B4-BE49-F238E27FC236}">
              <a16:creationId xmlns:a16="http://schemas.microsoft.com/office/drawing/2014/main" id="{84C19C72-8094-489F-87F2-86EBD027CD54}"/>
            </a:ext>
          </a:extLst>
        </xdr:cNvPr>
        <xdr:cNvSpPr txBox="1"/>
      </xdr:nvSpPr>
      <xdr:spPr>
        <a:xfrm>
          <a:off x="10186112" y="4695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138892</xdr:rowOff>
    </xdr:from>
    <xdr:ext cx="469744" cy="259045"/>
    <xdr:sp macro="" textlink="">
      <xdr:nvSpPr>
        <xdr:cNvPr id="163" name="n_1mainValue債務償還比率">
          <a:extLst>
            <a:ext uri="{FF2B5EF4-FFF2-40B4-BE49-F238E27FC236}">
              <a16:creationId xmlns:a16="http://schemas.microsoft.com/office/drawing/2014/main" id="{D48B3F9A-2539-47AC-82B7-603ED235CC58}"/>
            </a:ext>
          </a:extLst>
        </xdr:cNvPr>
        <xdr:cNvSpPr txBox="1"/>
      </xdr:nvSpPr>
      <xdr:spPr>
        <a:xfrm>
          <a:off x="12185092" y="516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107406</xdr:rowOff>
    </xdr:from>
    <xdr:ext cx="469744" cy="259045"/>
    <xdr:sp macro="" textlink="">
      <xdr:nvSpPr>
        <xdr:cNvPr id="164" name="n_2mainValue債務償還比率">
          <a:extLst>
            <a:ext uri="{FF2B5EF4-FFF2-40B4-BE49-F238E27FC236}">
              <a16:creationId xmlns:a16="http://schemas.microsoft.com/office/drawing/2014/main" id="{5372C79C-0D3F-4D09-8217-842E68851386}"/>
            </a:ext>
          </a:extLst>
        </xdr:cNvPr>
        <xdr:cNvSpPr txBox="1"/>
      </xdr:nvSpPr>
      <xdr:spPr>
        <a:xfrm>
          <a:off x="11527232" y="5136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26105</xdr:rowOff>
    </xdr:from>
    <xdr:ext cx="469744" cy="259045"/>
    <xdr:sp macro="" textlink="">
      <xdr:nvSpPr>
        <xdr:cNvPr id="165" name="n_3mainValue債務償還比率">
          <a:extLst>
            <a:ext uri="{FF2B5EF4-FFF2-40B4-BE49-F238E27FC236}">
              <a16:creationId xmlns:a16="http://schemas.microsoft.com/office/drawing/2014/main" id="{50A02496-745C-49F0-801C-5B73D3E84E12}"/>
            </a:ext>
          </a:extLst>
        </xdr:cNvPr>
        <xdr:cNvSpPr txBox="1"/>
      </xdr:nvSpPr>
      <xdr:spPr>
        <a:xfrm>
          <a:off x="10856672" y="539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55601</xdr:rowOff>
    </xdr:from>
    <xdr:ext cx="469744" cy="259045"/>
    <xdr:sp macro="" textlink="">
      <xdr:nvSpPr>
        <xdr:cNvPr id="166" name="n_4mainValue債務償還比率">
          <a:extLst>
            <a:ext uri="{FF2B5EF4-FFF2-40B4-BE49-F238E27FC236}">
              <a16:creationId xmlns:a16="http://schemas.microsoft.com/office/drawing/2014/main" id="{3DD17C44-980F-4FB1-B426-ED234799FBE6}"/>
            </a:ext>
          </a:extLst>
        </xdr:cNvPr>
        <xdr:cNvSpPr txBox="1"/>
      </xdr:nvSpPr>
      <xdr:spPr>
        <a:xfrm>
          <a:off x="10186112" y="525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46786DD3-AA89-4F14-869B-01328E3D5555}"/>
            </a:ext>
          </a:extLst>
        </xdr:cNvPr>
        <xdr:cNvSpPr/>
      </xdr:nvSpPr>
      <xdr:spPr>
        <a:xfrm>
          <a:off x="1127125" y="702564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77218AC5-5D96-4A00-8C83-C8140B674364}"/>
            </a:ext>
          </a:extLst>
        </xdr:cNvPr>
        <xdr:cNvSpPr/>
      </xdr:nvSpPr>
      <xdr:spPr>
        <a:xfrm>
          <a:off x="1127125" y="1070419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1A41A898-4AC1-44F8-A66F-9E769B71BC2B}"/>
            </a:ext>
          </a:extLst>
        </xdr:cNvPr>
        <xdr:cNvSpPr txBox="1"/>
      </xdr:nvSpPr>
      <xdr:spPr>
        <a:xfrm>
          <a:off x="817245" y="72720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600E9E2D-1B10-4C2F-946B-5B51CB4B05EC}"/>
            </a:ext>
          </a:extLst>
        </xdr:cNvPr>
        <xdr:cNvSpPr txBox="1"/>
      </xdr:nvSpPr>
      <xdr:spPr>
        <a:xfrm>
          <a:off x="6156325" y="988187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C495998F-902C-4E18-BC3D-14B7BD7CDB03}"/>
            </a:ext>
          </a:extLst>
        </xdr:cNvPr>
        <xdr:cNvSpPr txBox="1"/>
      </xdr:nvSpPr>
      <xdr:spPr>
        <a:xfrm>
          <a:off x="817245" y="109251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D72FB598-72CD-4851-8BC9-6524BCFCA455}"/>
            </a:ext>
          </a:extLst>
        </xdr:cNvPr>
        <xdr:cNvSpPr txBox="1"/>
      </xdr:nvSpPr>
      <xdr:spPr>
        <a:xfrm>
          <a:off x="6156325" y="136201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ACE41E3-2472-41AD-8B35-908FCADA3B0A}"/>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E723A8B-3710-4292-92FF-F04A4A33966A}"/>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E048B79-4BD9-4E14-98D1-BFE40E742C7B}"/>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DA70511-D4C2-4335-AAD3-966A74DF5F76}"/>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宮崎県日之影町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0607D77-0B69-4C47-8006-D0F6A1EE4C1C}"/>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05AC827-48FF-441F-B67D-0873A6A54BC2}"/>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1BF36A8-3A13-43EB-B5A8-75891C8BFABB}"/>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B1E1610-9D8F-4312-883B-08CD4A342502}"/>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9490B0E-B9D5-4C64-B818-A92288D89F16}"/>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AE966F3-8CD1-4AB5-87FD-0794A05FACFB}"/>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3,485
3,480
277.67
6,715,455
6,289,343
57,474
3,150,205
6,765,652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CBBAD9A-87EF-49AE-83E4-AB305E7C7ED6}"/>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056AF60-CB8C-454E-80F9-ED3B0F48A012}"/>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2207756-4B33-49E1-B5AD-82F082B943CE}"/>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024D8F3-57FA-4403-A268-7F09A86FBFFA}"/>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195B74C-6C4B-4DAF-8342-A475C66316E1}"/>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6695C72-F960-4D9C-8867-BF695FC3C605}"/>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0D22BED-6FA6-4BA3-97D3-C49B31FBF7E6}"/>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364D29E-CB77-40B8-9EEE-098B019FE9A5}"/>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634788B-C4EA-4DEC-BDFD-FA352E507CDE}"/>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AAB2834-74DB-42AB-9E6D-0BFE0B6ACCE5}"/>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D3FD7DB-EAAD-4459-8FA4-BF609F044245}"/>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F77C109-886E-46B7-9123-5B6562DA1345}"/>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8E4EABF-419E-45AB-BF51-44887E818AC7}"/>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E1B39E8-384B-4D24-B4EF-EF0325926A5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5ADBE71-CEE2-4BBA-B1D5-62C07EEB07AB}"/>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145F96A-DF33-4A6A-8C97-6CA68A3D3BA3}"/>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9CC5E1C-8B4D-4CCB-980C-943741351A4F}"/>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D8A3EAE-1ECE-463D-AD7B-C1947D3249BF}"/>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5FD8B37-6D23-4774-8266-724C885FAEE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79747B3-E600-4D88-91CF-583F741CC4D9}"/>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72D3D9A-B4EA-4153-9099-B8E14221B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CC6288D-CD64-40B8-98E1-6C0EF2A598DD}"/>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A8E17EB-3996-4EA3-89E8-0D09965E0068}"/>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DFDB456-43E2-4D83-BB83-D88AEF34D195}"/>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A0635AD-0CF9-4BD8-9BCE-A0B2B8341176}"/>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9B2A74B-837D-457A-B2A3-203D2AB170A7}"/>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CDAD24C-C4F4-4829-9A3F-B8EB28E90F1D}"/>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17E4079-9B5C-456B-9215-3444FC517D0E}"/>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E62050F-E4FB-417B-9E75-FD09A1608BA9}"/>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5130D28-6AA7-43C0-9B99-6767BCBD92AD}"/>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ECD597C-C4AA-43F2-964B-C4F81EBFBD44}"/>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0C2C4CC-C57A-4630-80E3-624DCE76492F}"/>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7BAA19D4-FEBB-4059-8C55-65B158C2CBB6}"/>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A114F10C-DD6C-4661-A45C-633C86C20192}"/>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6868F099-FDD9-4C7D-9468-364F422EED7E}"/>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AD017C6-CD42-424F-B295-34DBD0DB6445}"/>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EDB36149-9460-46EA-A1C1-C209891E2B37}"/>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E1B60CA-9060-41A9-8330-3F90AE35EABB}"/>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786C56C8-6F09-4BA4-A084-8235C1F6FC96}"/>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6A8E42DC-4FC8-4DBC-8B96-B37DB9F7BA19}"/>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7B480D9F-2CD0-42D3-B6FC-58BFD55946F6}"/>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CD30D9B-A3C2-425A-8E7F-A003D0AC18A9}"/>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7C79ECE-2387-4454-BD3F-91A125F2BDDE}"/>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86761D26-9176-4846-8DD4-FB5C945D19CD}"/>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86BC80C8-74F7-456F-9DA5-5576C3B96DB8}"/>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86C553F8-8492-4C64-BCF6-C7CDDEED76A1}"/>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7B50719D-3501-44FB-8DD6-78B8C41F5978}"/>
            </a:ext>
          </a:extLst>
        </xdr:cNvPr>
        <xdr:cNvCxnSpPr/>
      </xdr:nvCxnSpPr>
      <xdr:spPr>
        <a:xfrm flipV="1">
          <a:off x="4086225" y="5534842"/>
          <a:ext cx="0" cy="156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DB03906D-1A80-4C49-B9E1-F4298AD6E763}"/>
            </a:ext>
          </a:extLst>
        </xdr:cNvPr>
        <xdr:cNvSpPr txBox="1"/>
      </xdr:nvSpPr>
      <xdr:spPr>
        <a:xfrm>
          <a:off x="4124960" y="710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6DFF5716-F0BA-4E77-8143-0D616B5540EC}"/>
            </a:ext>
          </a:extLst>
        </xdr:cNvPr>
        <xdr:cNvCxnSpPr/>
      </xdr:nvCxnSpPr>
      <xdr:spPr>
        <a:xfrm>
          <a:off x="4020820" y="71040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9B2B1F98-3528-4081-9575-97353DE2CA67}"/>
            </a:ext>
          </a:extLst>
        </xdr:cNvPr>
        <xdr:cNvSpPr txBox="1"/>
      </xdr:nvSpPr>
      <xdr:spPr>
        <a:xfrm>
          <a:off x="4124960" y="53176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ADF6984D-07B9-4B80-BE98-7BEDF07BFBF2}"/>
            </a:ext>
          </a:extLst>
        </xdr:cNvPr>
        <xdr:cNvCxnSpPr/>
      </xdr:nvCxnSpPr>
      <xdr:spPr>
        <a:xfrm>
          <a:off x="402082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49547</xdr:rowOff>
    </xdr:from>
    <xdr:ext cx="405111" cy="259045"/>
    <xdr:sp macro="" textlink="">
      <xdr:nvSpPr>
        <xdr:cNvPr id="63" name="【道路】&#10;有形固定資産減価償却率平均値テキスト">
          <a:extLst>
            <a:ext uri="{FF2B5EF4-FFF2-40B4-BE49-F238E27FC236}">
              <a16:creationId xmlns:a16="http://schemas.microsoft.com/office/drawing/2014/main" id="{E6097901-DE1F-495E-939B-2200EAF6426A}"/>
            </a:ext>
          </a:extLst>
        </xdr:cNvPr>
        <xdr:cNvSpPr txBox="1"/>
      </xdr:nvSpPr>
      <xdr:spPr>
        <a:xfrm>
          <a:off x="4124960" y="6587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a:extLst>
            <a:ext uri="{FF2B5EF4-FFF2-40B4-BE49-F238E27FC236}">
              <a16:creationId xmlns:a16="http://schemas.microsoft.com/office/drawing/2014/main" id="{EA11F9F8-98B9-443F-93D1-347C4B71FB17}"/>
            </a:ext>
          </a:extLst>
        </xdr:cNvPr>
        <xdr:cNvSpPr/>
      </xdr:nvSpPr>
      <xdr:spPr>
        <a:xfrm>
          <a:off x="4036060" y="6609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id="{DB67BAE8-F742-4732-B5FC-7A6EB74CF545}"/>
            </a:ext>
          </a:extLst>
        </xdr:cNvPr>
        <xdr:cNvSpPr/>
      </xdr:nvSpPr>
      <xdr:spPr>
        <a:xfrm>
          <a:off x="3312160" y="65486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a:extLst>
            <a:ext uri="{FF2B5EF4-FFF2-40B4-BE49-F238E27FC236}">
              <a16:creationId xmlns:a16="http://schemas.microsoft.com/office/drawing/2014/main" id="{645B0835-19E9-4944-A261-1B567583531A}"/>
            </a:ext>
          </a:extLst>
        </xdr:cNvPr>
        <xdr:cNvSpPr/>
      </xdr:nvSpPr>
      <xdr:spPr>
        <a:xfrm>
          <a:off x="2514600" y="65279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a:extLst>
            <a:ext uri="{FF2B5EF4-FFF2-40B4-BE49-F238E27FC236}">
              <a16:creationId xmlns:a16="http://schemas.microsoft.com/office/drawing/2014/main" id="{428F445A-9620-454D-A9CB-90FE583C0D14}"/>
            </a:ext>
          </a:extLst>
        </xdr:cNvPr>
        <xdr:cNvSpPr/>
      </xdr:nvSpPr>
      <xdr:spPr>
        <a:xfrm>
          <a:off x="1739900" y="64936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116840</xdr:rowOff>
    </xdr:from>
    <xdr:to>
      <xdr:col>6</xdr:col>
      <xdr:colOff>38100</xdr:colOff>
      <xdr:row>39</xdr:row>
      <xdr:rowOff>46990</xdr:rowOff>
    </xdr:to>
    <xdr:sp macro="" textlink="">
      <xdr:nvSpPr>
        <xdr:cNvPr id="68" name="フローチャート: 判断 67">
          <a:extLst>
            <a:ext uri="{FF2B5EF4-FFF2-40B4-BE49-F238E27FC236}">
              <a16:creationId xmlns:a16="http://schemas.microsoft.com/office/drawing/2014/main" id="{DDC1375E-F5BE-4B72-A2EB-1A881C7D7EBF}"/>
            </a:ext>
          </a:extLst>
        </xdr:cNvPr>
        <xdr:cNvSpPr/>
      </xdr:nvSpPr>
      <xdr:spPr>
        <a:xfrm>
          <a:off x="965200" y="6487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2CCD452-04AE-43F1-8AE2-F666DFFF1265}"/>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80D48D3-4A8A-4A96-B499-B9352AA7B90D}"/>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B765347F-5C34-4393-B94C-3B3EC940D9FC}"/>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ACCF01A-562A-4F03-8CDD-76C5645EDE99}"/>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667C0E1-C688-46E8-9ECA-D5CE221FBA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56424</xdr:rowOff>
    </xdr:from>
    <xdr:to>
      <xdr:col>24</xdr:col>
      <xdr:colOff>114300</xdr:colOff>
      <xdr:row>39</xdr:row>
      <xdr:rowOff>158024</xdr:rowOff>
    </xdr:to>
    <xdr:sp macro="" textlink="">
      <xdr:nvSpPr>
        <xdr:cNvPr id="74" name="楕円 73">
          <a:extLst>
            <a:ext uri="{FF2B5EF4-FFF2-40B4-BE49-F238E27FC236}">
              <a16:creationId xmlns:a16="http://schemas.microsoft.com/office/drawing/2014/main" id="{AFC17025-ADD2-4EDA-B29B-9A67D915DF76}"/>
            </a:ext>
          </a:extLst>
        </xdr:cNvPr>
        <xdr:cNvSpPr/>
      </xdr:nvSpPr>
      <xdr:spPr>
        <a:xfrm>
          <a:off x="4036060" y="659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79301</xdr:rowOff>
    </xdr:from>
    <xdr:ext cx="405111" cy="259045"/>
    <xdr:sp macro="" textlink="">
      <xdr:nvSpPr>
        <xdr:cNvPr id="75" name="【道路】&#10;有形固定資産減価償却率該当値テキスト">
          <a:extLst>
            <a:ext uri="{FF2B5EF4-FFF2-40B4-BE49-F238E27FC236}">
              <a16:creationId xmlns:a16="http://schemas.microsoft.com/office/drawing/2014/main" id="{89B3ACD4-D269-4F93-8121-3D3AB6264AD7}"/>
            </a:ext>
          </a:extLst>
        </xdr:cNvPr>
        <xdr:cNvSpPr txBox="1"/>
      </xdr:nvSpPr>
      <xdr:spPr>
        <a:xfrm>
          <a:off x="4124960" y="644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27033</xdr:rowOff>
    </xdr:from>
    <xdr:to>
      <xdr:col>20</xdr:col>
      <xdr:colOff>38100</xdr:colOff>
      <xdr:row>39</xdr:row>
      <xdr:rowOff>128633</xdr:rowOff>
    </xdr:to>
    <xdr:sp macro="" textlink="">
      <xdr:nvSpPr>
        <xdr:cNvPr id="76" name="楕円 75">
          <a:extLst>
            <a:ext uri="{FF2B5EF4-FFF2-40B4-BE49-F238E27FC236}">
              <a16:creationId xmlns:a16="http://schemas.microsoft.com/office/drawing/2014/main" id="{415BB5B2-C6B9-4129-B550-19FC2952FE97}"/>
            </a:ext>
          </a:extLst>
        </xdr:cNvPr>
        <xdr:cNvSpPr/>
      </xdr:nvSpPr>
      <xdr:spPr>
        <a:xfrm>
          <a:off x="3312160" y="656499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77833</xdr:rowOff>
    </xdr:from>
    <xdr:to>
      <xdr:col>24</xdr:col>
      <xdr:colOff>63500</xdr:colOff>
      <xdr:row>39</xdr:row>
      <xdr:rowOff>107224</xdr:rowOff>
    </xdr:to>
    <xdr:cxnSp macro="">
      <xdr:nvCxnSpPr>
        <xdr:cNvPr id="77" name="直線コネクタ 76">
          <a:extLst>
            <a:ext uri="{FF2B5EF4-FFF2-40B4-BE49-F238E27FC236}">
              <a16:creationId xmlns:a16="http://schemas.microsoft.com/office/drawing/2014/main" id="{14B8D0E4-F131-45F7-BF50-3324E7C1ECA1}"/>
            </a:ext>
          </a:extLst>
        </xdr:cNvPr>
        <xdr:cNvCxnSpPr/>
      </xdr:nvCxnSpPr>
      <xdr:spPr>
        <a:xfrm>
          <a:off x="3355340" y="6615793"/>
          <a:ext cx="73152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4173</xdr:rowOff>
    </xdr:from>
    <xdr:to>
      <xdr:col>15</xdr:col>
      <xdr:colOff>101600</xdr:colOff>
      <xdr:row>39</xdr:row>
      <xdr:rowOff>105773</xdr:rowOff>
    </xdr:to>
    <xdr:sp macro="" textlink="">
      <xdr:nvSpPr>
        <xdr:cNvPr id="78" name="楕円 77">
          <a:extLst>
            <a:ext uri="{FF2B5EF4-FFF2-40B4-BE49-F238E27FC236}">
              <a16:creationId xmlns:a16="http://schemas.microsoft.com/office/drawing/2014/main" id="{C7B7FFC0-1410-4624-BAB9-688CCC577C5A}"/>
            </a:ext>
          </a:extLst>
        </xdr:cNvPr>
        <xdr:cNvSpPr/>
      </xdr:nvSpPr>
      <xdr:spPr>
        <a:xfrm>
          <a:off x="2514600" y="654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54973</xdr:rowOff>
    </xdr:from>
    <xdr:to>
      <xdr:col>19</xdr:col>
      <xdr:colOff>177800</xdr:colOff>
      <xdr:row>39</xdr:row>
      <xdr:rowOff>77833</xdr:rowOff>
    </xdr:to>
    <xdr:cxnSp macro="">
      <xdr:nvCxnSpPr>
        <xdr:cNvPr id="79" name="直線コネクタ 78">
          <a:extLst>
            <a:ext uri="{FF2B5EF4-FFF2-40B4-BE49-F238E27FC236}">
              <a16:creationId xmlns:a16="http://schemas.microsoft.com/office/drawing/2014/main" id="{F3215CFF-E713-464A-BB82-369B2B8B1400}"/>
            </a:ext>
          </a:extLst>
        </xdr:cNvPr>
        <xdr:cNvCxnSpPr/>
      </xdr:nvCxnSpPr>
      <xdr:spPr>
        <a:xfrm>
          <a:off x="2565400" y="6592933"/>
          <a:ext cx="78994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151130</xdr:rowOff>
    </xdr:from>
    <xdr:to>
      <xdr:col>10</xdr:col>
      <xdr:colOff>165100</xdr:colOff>
      <xdr:row>39</xdr:row>
      <xdr:rowOff>81280</xdr:rowOff>
    </xdr:to>
    <xdr:sp macro="" textlink="">
      <xdr:nvSpPr>
        <xdr:cNvPr id="80" name="楕円 79">
          <a:extLst>
            <a:ext uri="{FF2B5EF4-FFF2-40B4-BE49-F238E27FC236}">
              <a16:creationId xmlns:a16="http://schemas.microsoft.com/office/drawing/2014/main" id="{BAA46532-432A-4068-B846-9B6F94C575B9}"/>
            </a:ext>
          </a:extLst>
        </xdr:cNvPr>
        <xdr:cNvSpPr/>
      </xdr:nvSpPr>
      <xdr:spPr>
        <a:xfrm>
          <a:off x="1739900" y="65214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30480</xdr:rowOff>
    </xdr:from>
    <xdr:to>
      <xdr:col>15</xdr:col>
      <xdr:colOff>50800</xdr:colOff>
      <xdr:row>39</xdr:row>
      <xdr:rowOff>54973</xdr:rowOff>
    </xdr:to>
    <xdr:cxnSp macro="">
      <xdr:nvCxnSpPr>
        <xdr:cNvPr id="81" name="直線コネクタ 80">
          <a:extLst>
            <a:ext uri="{FF2B5EF4-FFF2-40B4-BE49-F238E27FC236}">
              <a16:creationId xmlns:a16="http://schemas.microsoft.com/office/drawing/2014/main" id="{EAE43C07-72D6-4E3A-B705-CFD3849899E0}"/>
            </a:ext>
          </a:extLst>
        </xdr:cNvPr>
        <xdr:cNvCxnSpPr/>
      </xdr:nvCxnSpPr>
      <xdr:spPr>
        <a:xfrm>
          <a:off x="1790700" y="6568440"/>
          <a:ext cx="7747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128270</xdr:rowOff>
    </xdr:from>
    <xdr:to>
      <xdr:col>6</xdr:col>
      <xdr:colOff>38100</xdr:colOff>
      <xdr:row>39</xdr:row>
      <xdr:rowOff>58420</xdr:rowOff>
    </xdr:to>
    <xdr:sp macro="" textlink="">
      <xdr:nvSpPr>
        <xdr:cNvPr id="82" name="楕円 81">
          <a:extLst>
            <a:ext uri="{FF2B5EF4-FFF2-40B4-BE49-F238E27FC236}">
              <a16:creationId xmlns:a16="http://schemas.microsoft.com/office/drawing/2014/main" id="{FB0CFA79-00BE-4AC6-B628-DA4FFB38BC6E}"/>
            </a:ext>
          </a:extLst>
        </xdr:cNvPr>
        <xdr:cNvSpPr/>
      </xdr:nvSpPr>
      <xdr:spPr>
        <a:xfrm>
          <a:off x="965200" y="649859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7620</xdr:rowOff>
    </xdr:from>
    <xdr:to>
      <xdr:col>10</xdr:col>
      <xdr:colOff>114300</xdr:colOff>
      <xdr:row>39</xdr:row>
      <xdr:rowOff>30480</xdr:rowOff>
    </xdr:to>
    <xdr:cxnSp macro="">
      <xdr:nvCxnSpPr>
        <xdr:cNvPr id="83" name="直線コネクタ 82">
          <a:extLst>
            <a:ext uri="{FF2B5EF4-FFF2-40B4-BE49-F238E27FC236}">
              <a16:creationId xmlns:a16="http://schemas.microsoft.com/office/drawing/2014/main" id="{81D5377F-5789-4F14-B3DF-EDE8ED27C17A}"/>
            </a:ext>
          </a:extLst>
        </xdr:cNvPr>
        <xdr:cNvCxnSpPr/>
      </xdr:nvCxnSpPr>
      <xdr:spPr>
        <a:xfrm>
          <a:off x="1008380" y="6545580"/>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128831</xdr:rowOff>
    </xdr:from>
    <xdr:ext cx="405111" cy="259045"/>
    <xdr:sp macro="" textlink="">
      <xdr:nvSpPr>
        <xdr:cNvPr id="84" name="n_1aveValue【道路】&#10;有形固定資産減価償却率">
          <a:extLst>
            <a:ext uri="{FF2B5EF4-FFF2-40B4-BE49-F238E27FC236}">
              <a16:creationId xmlns:a16="http://schemas.microsoft.com/office/drawing/2014/main" id="{C1A2F573-6DDF-4C18-AE59-A2FA655025CC}"/>
            </a:ext>
          </a:extLst>
        </xdr:cNvPr>
        <xdr:cNvSpPr txBox="1"/>
      </xdr:nvSpPr>
      <xdr:spPr>
        <a:xfrm>
          <a:off x="3170564" y="6331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104338</xdr:rowOff>
    </xdr:from>
    <xdr:ext cx="405111" cy="259045"/>
    <xdr:sp macro="" textlink="">
      <xdr:nvSpPr>
        <xdr:cNvPr id="85" name="n_2aveValue【道路】&#10;有形固定資産減価償却率">
          <a:extLst>
            <a:ext uri="{FF2B5EF4-FFF2-40B4-BE49-F238E27FC236}">
              <a16:creationId xmlns:a16="http://schemas.microsoft.com/office/drawing/2014/main" id="{27FC4278-BB97-4291-A11D-460F1DFEC875}"/>
            </a:ext>
          </a:extLst>
        </xdr:cNvPr>
        <xdr:cNvSpPr txBox="1"/>
      </xdr:nvSpPr>
      <xdr:spPr>
        <a:xfrm>
          <a:off x="2385704" y="6307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70049</xdr:rowOff>
    </xdr:from>
    <xdr:ext cx="405111" cy="259045"/>
    <xdr:sp macro="" textlink="">
      <xdr:nvSpPr>
        <xdr:cNvPr id="86" name="n_3aveValue【道路】&#10;有形固定資産減価償却率">
          <a:extLst>
            <a:ext uri="{FF2B5EF4-FFF2-40B4-BE49-F238E27FC236}">
              <a16:creationId xmlns:a16="http://schemas.microsoft.com/office/drawing/2014/main" id="{CBCA08CA-4A29-4B36-BB81-C17F21C028BD}"/>
            </a:ext>
          </a:extLst>
        </xdr:cNvPr>
        <xdr:cNvSpPr txBox="1"/>
      </xdr:nvSpPr>
      <xdr:spPr>
        <a:xfrm>
          <a:off x="1611004" y="6272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63517</xdr:rowOff>
    </xdr:from>
    <xdr:ext cx="405111" cy="259045"/>
    <xdr:sp macro="" textlink="">
      <xdr:nvSpPr>
        <xdr:cNvPr id="87" name="n_4aveValue【道路】&#10;有形固定資産減価償却率">
          <a:extLst>
            <a:ext uri="{FF2B5EF4-FFF2-40B4-BE49-F238E27FC236}">
              <a16:creationId xmlns:a16="http://schemas.microsoft.com/office/drawing/2014/main" id="{A9B25326-7B85-4A21-9363-8209E54B1689}"/>
            </a:ext>
          </a:extLst>
        </xdr:cNvPr>
        <xdr:cNvSpPr txBox="1"/>
      </xdr:nvSpPr>
      <xdr:spPr>
        <a:xfrm>
          <a:off x="83630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119760</xdr:rowOff>
    </xdr:from>
    <xdr:ext cx="405111" cy="259045"/>
    <xdr:sp macro="" textlink="">
      <xdr:nvSpPr>
        <xdr:cNvPr id="88" name="n_1mainValue【道路】&#10;有形固定資産減価償却率">
          <a:extLst>
            <a:ext uri="{FF2B5EF4-FFF2-40B4-BE49-F238E27FC236}">
              <a16:creationId xmlns:a16="http://schemas.microsoft.com/office/drawing/2014/main" id="{91652167-5D01-48E3-A323-2A23748A1FE5}"/>
            </a:ext>
          </a:extLst>
        </xdr:cNvPr>
        <xdr:cNvSpPr txBox="1"/>
      </xdr:nvSpPr>
      <xdr:spPr>
        <a:xfrm>
          <a:off x="3170564" y="665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96900</xdr:rowOff>
    </xdr:from>
    <xdr:ext cx="405111" cy="259045"/>
    <xdr:sp macro="" textlink="">
      <xdr:nvSpPr>
        <xdr:cNvPr id="89" name="n_2mainValue【道路】&#10;有形固定資産減価償却率">
          <a:extLst>
            <a:ext uri="{FF2B5EF4-FFF2-40B4-BE49-F238E27FC236}">
              <a16:creationId xmlns:a16="http://schemas.microsoft.com/office/drawing/2014/main" id="{8EA1AB8A-097D-44CF-B732-486AA59B18A0}"/>
            </a:ext>
          </a:extLst>
        </xdr:cNvPr>
        <xdr:cNvSpPr txBox="1"/>
      </xdr:nvSpPr>
      <xdr:spPr>
        <a:xfrm>
          <a:off x="2385704" y="663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72407</xdr:rowOff>
    </xdr:from>
    <xdr:ext cx="405111" cy="259045"/>
    <xdr:sp macro="" textlink="">
      <xdr:nvSpPr>
        <xdr:cNvPr id="90" name="n_3mainValue【道路】&#10;有形固定資産減価償却率">
          <a:extLst>
            <a:ext uri="{FF2B5EF4-FFF2-40B4-BE49-F238E27FC236}">
              <a16:creationId xmlns:a16="http://schemas.microsoft.com/office/drawing/2014/main" id="{4B1D13AA-03EF-4811-A67C-C526CCFAA330}"/>
            </a:ext>
          </a:extLst>
        </xdr:cNvPr>
        <xdr:cNvSpPr txBox="1"/>
      </xdr:nvSpPr>
      <xdr:spPr>
        <a:xfrm>
          <a:off x="161100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49547</xdr:rowOff>
    </xdr:from>
    <xdr:ext cx="405111" cy="259045"/>
    <xdr:sp macro="" textlink="">
      <xdr:nvSpPr>
        <xdr:cNvPr id="91" name="n_4mainValue【道路】&#10;有形固定資産減価償却率">
          <a:extLst>
            <a:ext uri="{FF2B5EF4-FFF2-40B4-BE49-F238E27FC236}">
              <a16:creationId xmlns:a16="http://schemas.microsoft.com/office/drawing/2014/main" id="{19225398-C4EA-4D5B-B859-97774AB6625D}"/>
            </a:ext>
          </a:extLst>
        </xdr:cNvPr>
        <xdr:cNvSpPr txBox="1"/>
      </xdr:nvSpPr>
      <xdr:spPr>
        <a:xfrm>
          <a:off x="836304" y="658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4E4AA626-53EB-494D-BCA7-D449B325B45F}"/>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ED1BC812-1AA1-4978-A69D-2900E754CD81}"/>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EC1E2F53-E296-4176-83A1-BAF3E1CD6647}"/>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DA9A1AAC-9469-4865-BA44-B103D93ADAAB}"/>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968FBC2F-3960-44DB-B773-63F8B7099477}"/>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1A0A708-2916-45DE-A29E-09FA6C5809AD}"/>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F395C567-7830-4C33-AB80-E419ABCD4653}"/>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EDEDB436-551F-4C39-B817-AFF2F7433B3E}"/>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63AE0B20-1F5D-4FF1-9907-5D9BA98FAFEA}"/>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4F3495EB-168D-4C97-B561-5E97B50AE999}"/>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3AF522FA-984F-43B4-9F13-68140DA20108}"/>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D9CC3CF7-1F80-4763-B38E-4BDB46229616}"/>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476731FA-CCF1-4EE9-8285-9538AF32BD50}"/>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0B9D3B22-B7FE-4086-BA57-9DEAED347ECD}"/>
            </a:ext>
          </a:extLst>
        </xdr:cNvPr>
        <xdr:cNvSpPr txBox="1"/>
      </xdr:nvSpPr>
      <xdr:spPr>
        <a:xfrm>
          <a:off x="529992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B38384A5-C768-47D3-89ED-898D6D5A3A1A}"/>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A395CF8E-6F70-454E-B119-C7D470152D86}"/>
            </a:ext>
          </a:extLst>
        </xdr:cNvPr>
        <xdr:cNvSpPr txBox="1"/>
      </xdr:nvSpPr>
      <xdr:spPr>
        <a:xfrm>
          <a:off x="529992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BEDB5AB3-9E5E-4939-A44D-8B2CD8E1D09B}"/>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7ABE6E4D-6720-4E8C-83B2-7ED8501C864B}"/>
            </a:ext>
          </a:extLst>
        </xdr:cNvPr>
        <xdr:cNvSpPr txBox="1"/>
      </xdr:nvSpPr>
      <xdr:spPr>
        <a:xfrm>
          <a:off x="529992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DBCDD107-F4C0-4648-94EB-7313B5B790CC}"/>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1" name="テキスト ボックス 110">
          <a:extLst>
            <a:ext uri="{FF2B5EF4-FFF2-40B4-BE49-F238E27FC236}">
              <a16:creationId xmlns:a16="http://schemas.microsoft.com/office/drawing/2014/main" id="{9FCEF070-3163-4927-B4AC-9D3FDDBB8C06}"/>
            </a:ext>
          </a:extLst>
        </xdr:cNvPr>
        <xdr:cNvSpPr txBox="1"/>
      </xdr:nvSpPr>
      <xdr:spPr>
        <a:xfrm>
          <a:off x="529992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4A034FF4-6790-41B1-B57F-8582F0278889}"/>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87A0B5BF-D96E-42B9-A865-1BB32F1FE286}"/>
            </a:ext>
          </a:extLst>
        </xdr:cNvPr>
        <xdr:cNvSpPr txBox="1"/>
      </xdr:nvSpPr>
      <xdr:spPr>
        <a:xfrm>
          <a:off x="520976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49EAB088-4357-4719-8919-7FB12B25364D}"/>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5" name="直線コネクタ 114">
          <a:extLst>
            <a:ext uri="{FF2B5EF4-FFF2-40B4-BE49-F238E27FC236}">
              <a16:creationId xmlns:a16="http://schemas.microsoft.com/office/drawing/2014/main" id="{35A1D833-8107-4AF8-9034-7B69E70E85CF}"/>
            </a:ext>
          </a:extLst>
        </xdr:cNvPr>
        <xdr:cNvCxnSpPr/>
      </xdr:nvCxnSpPr>
      <xdr:spPr>
        <a:xfrm flipV="1">
          <a:off x="9219565" y="5824998"/>
          <a:ext cx="0" cy="1233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6" name="【道路】&#10;一人当たり延長最小値テキスト">
          <a:extLst>
            <a:ext uri="{FF2B5EF4-FFF2-40B4-BE49-F238E27FC236}">
              <a16:creationId xmlns:a16="http://schemas.microsoft.com/office/drawing/2014/main" id="{312D41C1-504D-44C8-969F-E860273BA2C6}"/>
            </a:ext>
          </a:extLst>
        </xdr:cNvPr>
        <xdr:cNvSpPr txBox="1"/>
      </xdr:nvSpPr>
      <xdr:spPr>
        <a:xfrm>
          <a:off x="9258300" y="706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7" name="直線コネクタ 116">
          <a:extLst>
            <a:ext uri="{FF2B5EF4-FFF2-40B4-BE49-F238E27FC236}">
              <a16:creationId xmlns:a16="http://schemas.microsoft.com/office/drawing/2014/main" id="{A36031DF-3E3F-4C3B-89E1-AD6C29911809}"/>
            </a:ext>
          </a:extLst>
        </xdr:cNvPr>
        <xdr:cNvCxnSpPr/>
      </xdr:nvCxnSpPr>
      <xdr:spPr>
        <a:xfrm>
          <a:off x="9154160" y="70587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8" name="【道路】&#10;一人当たり延長最大値テキスト">
          <a:extLst>
            <a:ext uri="{FF2B5EF4-FFF2-40B4-BE49-F238E27FC236}">
              <a16:creationId xmlns:a16="http://schemas.microsoft.com/office/drawing/2014/main" id="{36963A70-E2A5-49F9-9284-E51A3F2C835C}"/>
            </a:ext>
          </a:extLst>
        </xdr:cNvPr>
        <xdr:cNvSpPr txBox="1"/>
      </xdr:nvSpPr>
      <xdr:spPr>
        <a:xfrm>
          <a:off x="9258300" y="5604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9" name="直線コネクタ 118">
          <a:extLst>
            <a:ext uri="{FF2B5EF4-FFF2-40B4-BE49-F238E27FC236}">
              <a16:creationId xmlns:a16="http://schemas.microsoft.com/office/drawing/2014/main" id="{1959FB4D-AE13-4C60-98CF-A8782E68D744}"/>
            </a:ext>
          </a:extLst>
        </xdr:cNvPr>
        <xdr:cNvCxnSpPr/>
      </xdr:nvCxnSpPr>
      <xdr:spPr>
        <a:xfrm>
          <a:off x="9154160" y="58249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141243</xdr:rowOff>
    </xdr:from>
    <xdr:ext cx="534377" cy="259045"/>
    <xdr:sp macro="" textlink="">
      <xdr:nvSpPr>
        <xdr:cNvPr id="120" name="【道路】&#10;一人当たり延長平均値テキスト">
          <a:extLst>
            <a:ext uri="{FF2B5EF4-FFF2-40B4-BE49-F238E27FC236}">
              <a16:creationId xmlns:a16="http://schemas.microsoft.com/office/drawing/2014/main" id="{6DD00B3F-FFC7-4A7E-B99C-5514DDBD355D}"/>
            </a:ext>
          </a:extLst>
        </xdr:cNvPr>
        <xdr:cNvSpPr txBox="1"/>
      </xdr:nvSpPr>
      <xdr:spPr>
        <a:xfrm>
          <a:off x="9258300" y="68468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21" name="フローチャート: 判断 120">
          <a:extLst>
            <a:ext uri="{FF2B5EF4-FFF2-40B4-BE49-F238E27FC236}">
              <a16:creationId xmlns:a16="http://schemas.microsoft.com/office/drawing/2014/main" id="{A0FABFD7-D769-4000-A147-0D2DABEFB45B}"/>
            </a:ext>
          </a:extLst>
        </xdr:cNvPr>
        <xdr:cNvSpPr/>
      </xdr:nvSpPr>
      <xdr:spPr>
        <a:xfrm>
          <a:off x="9192260" y="68684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22" name="フローチャート: 判断 121">
          <a:extLst>
            <a:ext uri="{FF2B5EF4-FFF2-40B4-BE49-F238E27FC236}">
              <a16:creationId xmlns:a16="http://schemas.microsoft.com/office/drawing/2014/main" id="{371CEF48-1E3F-4861-B01F-8BE46A0DDF75}"/>
            </a:ext>
          </a:extLst>
        </xdr:cNvPr>
        <xdr:cNvSpPr/>
      </xdr:nvSpPr>
      <xdr:spPr>
        <a:xfrm>
          <a:off x="8445500" y="68595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3" name="フローチャート: 判断 122">
          <a:extLst>
            <a:ext uri="{FF2B5EF4-FFF2-40B4-BE49-F238E27FC236}">
              <a16:creationId xmlns:a16="http://schemas.microsoft.com/office/drawing/2014/main" id="{02671E43-2A12-45EC-9BEC-540C2512A91D}"/>
            </a:ext>
          </a:extLst>
        </xdr:cNvPr>
        <xdr:cNvSpPr/>
      </xdr:nvSpPr>
      <xdr:spPr>
        <a:xfrm>
          <a:off x="7670800" y="68663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4" name="フローチャート: 判断 123">
          <a:extLst>
            <a:ext uri="{FF2B5EF4-FFF2-40B4-BE49-F238E27FC236}">
              <a16:creationId xmlns:a16="http://schemas.microsoft.com/office/drawing/2014/main" id="{0135299B-7D8B-4917-A77A-157D20568401}"/>
            </a:ext>
          </a:extLst>
        </xdr:cNvPr>
        <xdr:cNvSpPr/>
      </xdr:nvSpPr>
      <xdr:spPr>
        <a:xfrm>
          <a:off x="6873240" y="6868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168936</xdr:rowOff>
    </xdr:from>
    <xdr:to>
      <xdr:col>36</xdr:col>
      <xdr:colOff>165100</xdr:colOff>
      <xdr:row>41</xdr:row>
      <xdr:rowOff>99086</xdr:rowOff>
    </xdr:to>
    <xdr:sp macro="" textlink="">
      <xdr:nvSpPr>
        <xdr:cNvPr id="125" name="フローチャート: 判断 124">
          <a:extLst>
            <a:ext uri="{FF2B5EF4-FFF2-40B4-BE49-F238E27FC236}">
              <a16:creationId xmlns:a16="http://schemas.microsoft.com/office/drawing/2014/main" id="{EA3A5EC7-9A93-4E70-8B6F-BD70314B9BA9}"/>
            </a:ext>
          </a:extLst>
        </xdr:cNvPr>
        <xdr:cNvSpPr/>
      </xdr:nvSpPr>
      <xdr:spPr>
        <a:xfrm>
          <a:off x="6098540" y="68745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2C03856-C628-460D-9BF2-F6A073CF2B7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BC999FF-54EA-4254-80A7-D191369B2E12}"/>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3500B0D-6E1B-4E71-9B89-B12D365F6D17}"/>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70D4016-7B63-46A2-B58A-911410D176D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2D5D783-7365-4D2C-837A-4DE6CB7A62A2}"/>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95923</xdr:rowOff>
    </xdr:from>
    <xdr:to>
      <xdr:col>55</xdr:col>
      <xdr:colOff>50800</xdr:colOff>
      <xdr:row>41</xdr:row>
      <xdr:rowOff>26073</xdr:rowOff>
    </xdr:to>
    <xdr:sp macro="" textlink="">
      <xdr:nvSpPr>
        <xdr:cNvPr id="131" name="楕円 130">
          <a:extLst>
            <a:ext uri="{FF2B5EF4-FFF2-40B4-BE49-F238E27FC236}">
              <a16:creationId xmlns:a16="http://schemas.microsoft.com/office/drawing/2014/main" id="{E5B65915-795C-46D7-9398-A63843D468A9}"/>
            </a:ext>
          </a:extLst>
        </xdr:cNvPr>
        <xdr:cNvSpPr/>
      </xdr:nvSpPr>
      <xdr:spPr>
        <a:xfrm>
          <a:off x="9192260" y="68015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118800</xdr:rowOff>
    </xdr:from>
    <xdr:ext cx="599010" cy="259045"/>
    <xdr:sp macro="" textlink="">
      <xdr:nvSpPr>
        <xdr:cNvPr id="132" name="【道路】&#10;一人当たり延長該当値テキスト">
          <a:extLst>
            <a:ext uri="{FF2B5EF4-FFF2-40B4-BE49-F238E27FC236}">
              <a16:creationId xmlns:a16="http://schemas.microsoft.com/office/drawing/2014/main" id="{0D9D2EE1-52B7-43A6-8758-F48DE7BB38A4}"/>
            </a:ext>
          </a:extLst>
        </xdr:cNvPr>
        <xdr:cNvSpPr txBox="1"/>
      </xdr:nvSpPr>
      <xdr:spPr>
        <a:xfrm>
          <a:off x="9258300" y="6656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103095</xdr:rowOff>
    </xdr:from>
    <xdr:to>
      <xdr:col>50</xdr:col>
      <xdr:colOff>165100</xdr:colOff>
      <xdr:row>41</xdr:row>
      <xdr:rowOff>33245</xdr:rowOff>
    </xdr:to>
    <xdr:sp macro="" textlink="">
      <xdr:nvSpPr>
        <xdr:cNvPr id="133" name="楕円 132">
          <a:extLst>
            <a:ext uri="{FF2B5EF4-FFF2-40B4-BE49-F238E27FC236}">
              <a16:creationId xmlns:a16="http://schemas.microsoft.com/office/drawing/2014/main" id="{53258FB6-CFFD-4D53-8956-9D300F8532DC}"/>
            </a:ext>
          </a:extLst>
        </xdr:cNvPr>
        <xdr:cNvSpPr/>
      </xdr:nvSpPr>
      <xdr:spPr>
        <a:xfrm>
          <a:off x="8445500" y="68086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146723</xdr:rowOff>
    </xdr:from>
    <xdr:to>
      <xdr:col>55</xdr:col>
      <xdr:colOff>0</xdr:colOff>
      <xdr:row>40</xdr:row>
      <xdr:rowOff>153895</xdr:rowOff>
    </xdr:to>
    <xdr:cxnSp macro="">
      <xdr:nvCxnSpPr>
        <xdr:cNvPr id="134" name="直線コネクタ 133">
          <a:extLst>
            <a:ext uri="{FF2B5EF4-FFF2-40B4-BE49-F238E27FC236}">
              <a16:creationId xmlns:a16="http://schemas.microsoft.com/office/drawing/2014/main" id="{29478F45-AFA2-48EF-8CF8-7E52BE2621D4}"/>
            </a:ext>
          </a:extLst>
        </xdr:cNvPr>
        <xdr:cNvCxnSpPr/>
      </xdr:nvCxnSpPr>
      <xdr:spPr>
        <a:xfrm flipV="1">
          <a:off x="8496300" y="6852323"/>
          <a:ext cx="723900" cy="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111338</xdr:rowOff>
    </xdr:from>
    <xdr:to>
      <xdr:col>46</xdr:col>
      <xdr:colOff>38100</xdr:colOff>
      <xdr:row>41</xdr:row>
      <xdr:rowOff>41488</xdr:rowOff>
    </xdr:to>
    <xdr:sp macro="" textlink="">
      <xdr:nvSpPr>
        <xdr:cNvPr id="135" name="楕円 134">
          <a:extLst>
            <a:ext uri="{FF2B5EF4-FFF2-40B4-BE49-F238E27FC236}">
              <a16:creationId xmlns:a16="http://schemas.microsoft.com/office/drawing/2014/main" id="{487EB868-9F80-4D54-9087-BA987F930F58}"/>
            </a:ext>
          </a:extLst>
        </xdr:cNvPr>
        <xdr:cNvSpPr/>
      </xdr:nvSpPr>
      <xdr:spPr>
        <a:xfrm>
          <a:off x="7670800" y="681693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153895</xdr:rowOff>
    </xdr:from>
    <xdr:to>
      <xdr:col>50</xdr:col>
      <xdr:colOff>114300</xdr:colOff>
      <xdr:row>40</xdr:row>
      <xdr:rowOff>162138</xdr:rowOff>
    </xdr:to>
    <xdr:cxnSp macro="">
      <xdr:nvCxnSpPr>
        <xdr:cNvPr id="136" name="直線コネクタ 135">
          <a:extLst>
            <a:ext uri="{FF2B5EF4-FFF2-40B4-BE49-F238E27FC236}">
              <a16:creationId xmlns:a16="http://schemas.microsoft.com/office/drawing/2014/main" id="{EAC4A5DD-3D85-41E5-95A4-E766496F4D00}"/>
            </a:ext>
          </a:extLst>
        </xdr:cNvPr>
        <xdr:cNvCxnSpPr/>
      </xdr:nvCxnSpPr>
      <xdr:spPr>
        <a:xfrm flipV="1">
          <a:off x="7713980" y="6859495"/>
          <a:ext cx="782320" cy="8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116354</xdr:rowOff>
    </xdr:from>
    <xdr:to>
      <xdr:col>41</xdr:col>
      <xdr:colOff>101600</xdr:colOff>
      <xdr:row>41</xdr:row>
      <xdr:rowOff>46504</xdr:rowOff>
    </xdr:to>
    <xdr:sp macro="" textlink="">
      <xdr:nvSpPr>
        <xdr:cNvPr id="137" name="楕円 136">
          <a:extLst>
            <a:ext uri="{FF2B5EF4-FFF2-40B4-BE49-F238E27FC236}">
              <a16:creationId xmlns:a16="http://schemas.microsoft.com/office/drawing/2014/main" id="{FC5E289B-121A-4B94-BF06-B09EEF234464}"/>
            </a:ext>
          </a:extLst>
        </xdr:cNvPr>
        <xdr:cNvSpPr/>
      </xdr:nvSpPr>
      <xdr:spPr>
        <a:xfrm>
          <a:off x="6873240" y="682195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162138</xdr:rowOff>
    </xdr:from>
    <xdr:to>
      <xdr:col>45</xdr:col>
      <xdr:colOff>177800</xdr:colOff>
      <xdr:row>40</xdr:row>
      <xdr:rowOff>167154</xdr:rowOff>
    </xdr:to>
    <xdr:cxnSp macro="">
      <xdr:nvCxnSpPr>
        <xdr:cNvPr id="138" name="直線コネクタ 137">
          <a:extLst>
            <a:ext uri="{FF2B5EF4-FFF2-40B4-BE49-F238E27FC236}">
              <a16:creationId xmlns:a16="http://schemas.microsoft.com/office/drawing/2014/main" id="{E44B35AB-C9FB-4747-A9C8-E79E6A785E55}"/>
            </a:ext>
          </a:extLst>
        </xdr:cNvPr>
        <xdr:cNvCxnSpPr/>
      </xdr:nvCxnSpPr>
      <xdr:spPr>
        <a:xfrm flipV="1">
          <a:off x="6924040" y="6867738"/>
          <a:ext cx="789940" cy="5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122572</xdr:rowOff>
    </xdr:from>
    <xdr:to>
      <xdr:col>36</xdr:col>
      <xdr:colOff>165100</xdr:colOff>
      <xdr:row>41</xdr:row>
      <xdr:rowOff>52722</xdr:rowOff>
    </xdr:to>
    <xdr:sp macro="" textlink="">
      <xdr:nvSpPr>
        <xdr:cNvPr id="139" name="楕円 138">
          <a:extLst>
            <a:ext uri="{FF2B5EF4-FFF2-40B4-BE49-F238E27FC236}">
              <a16:creationId xmlns:a16="http://schemas.microsoft.com/office/drawing/2014/main" id="{BE2BF149-4D7E-41CF-870F-ED2A883DB15B}"/>
            </a:ext>
          </a:extLst>
        </xdr:cNvPr>
        <xdr:cNvSpPr/>
      </xdr:nvSpPr>
      <xdr:spPr>
        <a:xfrm>
          <a:off x="6098540" y="68281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167154</xdr:rowOff>
    </xdr:from>
    <xdr:to>
      <xdr:col>41</xdr:col>
      <xdr:colOff>50800</xdr:colOff>
      <xdr:row>41</xdr:row>
      <xdr:rowOff>1922</xdr:rowOff>
    </xdr:to>
    <xdr:cxnSp macro="">
      <xdr:nvCxnSpPr>
        <xdr:cNvPr id="140" name="直線コネクタ 139">
          <a:extLst>
            <a:ext uri="{FF2B5EF4-FFF2-40B4-BE49-F238E27FC236}">
              <a16:creationId xmlns:a16="http://schemas.microsoft.com/office/drawing/2014/main" id="{C9B0B130-3EFF-4F53-BB2B-4896F4056395}"/>
            </a:ext>
          </a:extLst>
        </xdr:cNvPr>
        <xdr:cNvCxnSpPr/>
      </xdr:nvCxnSpPr>
      <xdr:spPr>
        <a:xfrm flipV="1">
          <a:off x="6149340" y="6872754"/>
          <a:ext cx="774700" cy="2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75196</xdr:rowOff>
    </xdr:from>
    <xdr:ext cx="534377" cy="259045"/>
    <xdr:sp macro="" textlink="">
      <xdr:nvSpPr>
        <xdr:cNvPr id="141" name="n_1aveValue【道路】&#10;一人当たり延長">
          <a:extLst>
            <a:ext uri="{FF2B5EF4-FFF2-40B4-BE49-F238E27FC236}">
              <a16:creationId xmlns:a16="http://schemas.microsoft.com/office/drawing/2014/main" id="{8D954BAB-5DA3-42D6-AED2-2EE0353DCAE4}"/>
            </a:ext>
          </a:extLst>
        </xdr:cNvPr>
        <xdr:cNvSpPr txBox="1"/>
      </xdr:nvSpPr>
      <xdr:spPr>
        <a:xfrm>
          <a:off x="8239271" y="694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81981</xdr:rowOff>
    </xdr:from>
    <xdr:ext cx="534377" cy="259045"/>
    <xdr:sp macro="" textlink="">
      <xdr:nvSpPr>
        <xdr:cNvPr id="142" name="n_2aveValue【道路】&#10;一人当たり延長">
          <a:extLst>
            <a:ext uri="{FF2B5EF4-FFF2-40B4-BE49-F238E27FC236}">
              <a16:creationId xmlns:a16="http://schemas.microsoft.com/office/drawing/2014/main" id="{5F57A648-F18A-44A1-A565-B97DBBA6746A}"/>
            </a:ext>
          </a:extLst>
        </xdr:cNvPr>
        <xdr:cNvSpPr txBox="1"/>
      </xdr:nvSpPr>
      <xdr:spPr>
        <a:xfrm>
          <a:off x="7477271" y="695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84483</xdr:rowOff>
    </xdr:from>
    <xdr:ext cx="534377" cy="259045"/>
    <xdr:sp macro="" textlink="">
      <xdr:nvSpPr>
        <xdr:cNvPr id="143" name="n_3aveValue【道路】&#10;一人当たり延長">
          <a:extLst>
            <a:ext uri="{FF2B5EF4-FFF2-40B4-BE49-F238E27FC236}">
              <a16:creationId xmlns:a16="http://schemas.microsoft.com/office/drawing/2014/main" id="{00866523-DB27-4210-B7EB-AD686C444D61}"/>
            </a:ext>
          </a:extLst>
        </xdr:cNvPr>
        <xdr:cNvSpPr txBox="1"/>
      </xdr:nvSpPr>
      <xdr:spPr>
        <a:xfrm>
          <a:off x="6702571" y="695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90213</xdr:rowOff>
    </xdr:from>
    <xdr:ext cx="534377" cy="259045"/>
    <xdr:sp macro="" textlink="">
      <xdr:nvSpPr>
        <xdr:cNvPr id="144" name="n_4aveValue【道路】&#10;一人当たり延長">
          <a:extLst>
            <a:ext uri="{FF2B5EF4-FFF2-40B4-BE49-F238E27FC236}">
              <a16:creationId xmlns:a16="http://schemas.microsoft.com/office/drawing/2014/main" id="{A52043C5-4EC7-4313-B37A-A3FAE6EA03AB}"/>
            </a:ext>
          </a:extLst>
        </xdr:cNvPr>
        <xdr:cNvSpPr txBox="1"/>
      </xdr:nvSpPr>
      <xdr:spPr>
        <a:xfrm>
          <a:off x="5905011" y="6963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39</xdr:row>
      <xdr:rowOff>49772</xdr:rowOff>
    </xdr:from>
    <xdr:ext cx="599010" cy="259045"/>
    <xdr:sp macro="" textlink="">
      <xdr:nvSpPr>
        <xdr:cNvPr id="145" name="n_1mainValue【道路】&#10;一人当たり延長">
          <a:extLst>
            <a:ext uri="{FF2B5EF4-FFF2-40B4-BE49-F238E27FC236}">
              <a16:creationId xmlns:a16="http://schemas.microsoft.com/office/drawing/2014/main" id="{09F5AF96-A847-432C-9A63-DD185F2C2307}"/>
            </a:ext>
          </a:extLst>
        </xdr:cNvPr>
        <xdr:cNvSpPr txBox="1"/>
      </xdr:nvSpPr>
      <xdr:spPr>
        <a:xfrm>
          <a:off x="8214574" y="6587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39</xdr:row>
      <xdr:rowOff>58015</xdr:rowOff>
    </xdr:from>
    <xdr:ext cx="599010" cy="259045"/>
    <xdr:sp macro="" textlink="">
      <xdr:nvSpPr>
        <xdr:cNvPr id="146" name="n_2mainValue【道路】&#10;一人当たり延長">
          <a:extLst>
            <a:ext uri="{FF2B5EF4-FFF2-40B4-BE49-F238E27FC236}">
              <a16:creationId xmlns:a16="http://schemas.microsoft.com/office/drawing/2014/main" id="{2C9A19F9-7A9F-4949-8099-9A09333F44B3}"/>
            </a:ext>
          </a:extLst>
        </xdr:cNvPr>
        <xdr:cNvSpPr txBox="1"/>
      </xdr:nvSpPr>
      <xdr:spPr>
        <a:xfrm>
          <a:off x="7444954" y="6595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39</xdr:row>
      <xdr:rowOff>63031</xdr:rowOff>
    </xdr:from>
    <xdr:ext cx="599010" cy="259045"/>
    <xdr:sp macro="" textlink="">
      <xdr:nvSpPr>
        <xdr:cNvPr id="147" name="n_3mainValue【道路】&#10;一人当たり延長">
          <a:extLst>
            <a:ext uri="{FF2B5EF4-FFF2-40B4-BE49-F238E27FC236}">
              <a16:creationId xmlns:a16="http://schemas.microsoft.com/office/drawing/2014/main" id="{5FDE8BFE-6F78-4263-A764-6E9B944A3C1C}"/>
            </a:ext>
          </a:extLst>
        </xdr:cNvPr>
        <xdr:cNvSpPr txBox="1"/>
      </xdr:nvSpPr>
      <xdr:spPr>
        <a:xfrm>
          <a:off x="6670254" y="660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5294</xdr:colOff>
      <xdr:row>39</xdr:row>
      <xdr:rowOff>69249</xdr:rowOff>
    </xdr:from>
    <xdr:ext cx="599010" cy="259045"/>
    <xdr:sp macro="" textlink="">
      <xdr:nvSpPr>
        <xdr:cNvPr id="148" name="n_4mainValue【道路】&#10;一人当たり延長">
          <a:extLst>
            <a:ext uri="{FF2B5EF4-FFF2-40B4-BE49-F238E27FC236}">
              <a16:creationId xmlns:a16="http://schemas.microsoft.com/office/drawing/2014/main" id="{71F6C933-AF4B-4B80-A049-0A00CD2E85B0}"/>
            </a:ext>
          </a:extLst>
        </xdr:cNvPr>
        <xdr:cNvSpPr txBox="1"/>
      </xdr:nvSpPr>
      <xdr:spPr>
        <a:xfrm>
          <a:off x="5872694" y="6607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27E3E4D9-64ED-4D61-A13F-40EA1C85FB36}"/>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BE05974B-5A97-4F12-918C-D3B34013E85E}"/>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2906D160-6621-4ACF-AD6D-4C0E173CF483}"/>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B715B7DF-1990-4E65-9928-A37E5C502381}"/>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248B5BD8-F052-4858-8A7F-CE7A4E86240B}"/>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BFC564E9-968E-4F00-8B11-C7AB8BE1F60A}"/>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1CF03801-B28E-40E3-A1AA-0DCBEBA7E95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71500C3C-84E7-46F1-B5E1-007DA9A6282F}"/>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F9400283-5DAD-4F0D-BD6C-7023A9CAA443}"/>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3AC9F0D0-7AA6-445E-A695-36F6A31C5E7B}"/>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CC8F3D33-14D6-44F6-9DAD-120BD0A3E117}"/>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C504D806-343A-4B34-9992-2CEB06B9596B}"/>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E0DF773D-8832-4D1F-ACDB-166F03717E83}"/>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721BAFD7-E6CE-4D4D-A4C5-DD98469428EB}"/>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C3A5E163-0D58-4ED0-A889-C847C77A22B2}"/>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D675C9FE-DB99-4E92-ABA5-E91FC06E53EB}"/>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C2393EB5-53A4-48EB-B9D1-7742A2521BF6}"/>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29D324CF-52E0-46B4-827E-53C0D409309E}"/>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51CA7C65-CBE4-46AA-A4E4-353344BCC954}"/>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A3F67A20-B585-4B79-B3B8-F98D96C6E90E}"/>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D475EEDE-4CD0-4B51-BFE8-ED1571C0DBFB}"/>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9B126BA6-B903-4B60-86AB-51B5EA24E1FF}"/>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62E08C65-A553-4D61-AC24-44D23D9B7CB9}"/>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9F027A0D-C83E-4FEA-89A7-B4F1A848E6A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45B1E0C4-F59D-4B09-8B7B-82EB6A5E6AB3}"/>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74" name="直線コネクタ 173">
          <a:extLst>
            <a:ext uri="{FF2B5EF4-FFF2-40B4-BE49-F238E27FC236}">
              <a16:creationId xmlns:a16="http://schemas.microsoft.com/office/drawing/2014/main" id="{493CB191-062B-4D83-9354-E0D1B534293D}"/>
            </a:ext>
          </a:extLst>
        </xdr:cNvPr>
        <xdr:cNvCxnSpPr/>
      </xdr:nvCxnSpPr>
      <xdr:spPr>
        <a:xfrm flipV="1">
          <a:off x="4086225" y="9389473"/>
          <a:ext cx="0" cy="1404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908C16A1-6FF3-44FB-B461-D01C9C0ABE5E}"/>
            </a:ext>
          </a:extLst>
        </xdr:cNvPr>
        <xdr:cNvSpPr txBox="1"/>
      </xdr:nvSpPr>
      <xdr:spPr>
        <a:xfrm>
          <a:off x="4124960" y="1079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6" name="直線コネクタ 175">
          <a:extLst>
            <a:ext uri="{FF2B5EF4-FFF2-40B4-BE49-F238E27FC236}">
              <a16:creationId xmlns:a16="http://schemas.microsoft.com/office/drawing/2014/main" id="{54301AB1-73DB-499E-8876-2EB0A37C426F}"/>
            </a:ext>
          </a:extLst>
        </xdr:cNvPr>
        <xdr:cNvCxnSpPr/>
      </xdr:nvCxnSpPr>
      <xdr:spPr>
        <a:xfrm>
          <a:off x="4020820" y="10794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EF5821C4-FBDC-4324-84E0-99FA164F9FF2}"/>
            </a:ext>
          </a:extLst>
        </xdr:cNvPr>
        <xdr:cNvSpPr txBox="1"/>
      </xdr:nvSpPr>
      <xdr:spPr>
        <a:xfrm>
          <a:off x="4124960" y="91723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8" name="直線コネクタ 177">
          <a:extLst>
            <a:ext uri="{FF2B5EF4-FFF2-40B4-BE49-F238E27FC236}">
              <a16:creationId xmlns:a16="http://schemas.microsoft.com/office/drawing/2014/main" id="{636A4711-54DF-4D3E-A43E-0F25FFCE6DD6}"/>
            </a:ext>
          </a:extLst>
        </xdr:cNvPr>
        <xdr:cNvCxnSpPr/>
      </xdr:nvCxnSpPr>
      <xdr:spPr>
        <a:xfrm>
          <a:off x="4020820" y="93894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9633</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440F6CBE-3D4C-486E-8C44-280C946BA188}"/>
            </a:ext>
          </a:extLst>
        </xdr:cNvPr>
        <xdr:cNvSpPr txBox="1"/>
      </xdr:nvSpPr>
      <xdr:spPr>
        <a:xfrm>
          <a:off x="4124960" y="100680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80" name="フローチャート: 判断 179">
          <a:extLst>
            <a:ext uri="{FF2B5EF4-FFF2-40B4-BE49-F238E27FC236}">
              <a16:creationId xmlns:a16="http://schemas.microsoft.com/office/drawing/2014/main" id="{4ECB5878-E922-4370-A93B-AA1692931EA3}"/>
            </a:ext>
          </a:extLst>
        </xdr:cNvPr>
        <xdr:cNvSpPr/>
      </xdr:nvSpPr>
      <xdr:spPr>
        <a:xfrm>
          <a:off x="4036060" y="102166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81" name="フローチャート: 判断 180">
          <a:extLst>
            <a:ext uri="{FF2B5EF4-FFF2-40B4-BE49-F238E27FC236}">
              <a16:creationId xmlns:a16="http://schemas.microsoft.com/office/drawing/2014/main" id="{81A78602-281D-42DD-803F-D4DFC8225C0F}"/>
            </a:ext>
          </a:extLst>
        </xdr:cNvPr>
        <xdr:cNvSpPr/>
      </xdr:nvSpPr>
      <xdr:spPr>
        <a:xfrm>
          <a:off x="3312160" y="101986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82" name="フローチャート: 判断 181">
          <a:extLst>
            <a:ext uri="{FF2B5EF4-FFF2-40B4-BE49-F238E27FC236}">
              <a16:creationId xmlns:a16="http://schemas.microsoft.com/office/drawing/2014/main" id="{3E96919C-EB84-45B1-A81A-DBDFA69E1D81}"/>
            </a:ext>
          </a:extLst>
        </xdr:cNvPr>
        <xdr:cNvSpPr/>
      </xdr:nvSpPr>
      <xdr:spPr>
        <a:xfrm>
          <a:off x="2514600" y="101872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83" name="フローチャート: 判断 182">
          <a:extLst>
            <a:ext uri="{FF2B5EF4-FFF2-40B4-BE49-F238E27FC236}">
              <a16:creationId xmlns:a16="http://schemas.microsoft.com/office/drawing/2014/main" id="{E93FFA9F-EAE4-493E-BA66-C2939FDE1168}"/>
            </a:ext>
          </a:extLst>
        </xdr:cNvPr>
        <xdr:cNvSpPr/>
      </xdr:nvSpPr>
      <xdr:spPr>
        <a:xfrm>
          <a:off x="1739900" y="101692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84" name="フローチャート: 判断 183">
          <a:extLst>
            <a:ext uri="{FF2B5EF4-FFF2-40B4-BE49-F238E27FC236}">
              <a16:creationId xmlns:a16="http://schemas.microsoft.com/office/drawing/2014/main" id="{7590C29A-BED4-4C08-BC6E-F418B5F27CB0}"/>
            </a:ext>
          </a:extLst>
        </xdr:cNvPr>
        <xdr:cNvSpPr/>
      </xdr:nvSpPr>
      <xdr:spPr>
        <a:xfrm>
          <a:off x="965200" y="101888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79A207C-5FF2-41B9-B48F-8EC94014DBD2}"/>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817963D-6038-4B51-9502-20C8E4403A47}"/>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8DC6850B-C777-483C-8BFC-74F834A9F3AB}"/>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B759C1E-EF69-4FF1-B111-0D13832CA06A}"/>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1E6A617F-2DC2-4E0F-BEAF-9FA0E0248ADD}"/>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16147</xdr:rowOff>
    </xdr:from>
    <xdr:to>
      <xdr:col>24</xdr:col>
      <xdr:colOff>114300</xdr:colOff>
      <xdr:row>61</xdr:row>
      <xdr:rowOff>117747</xdr:rowOff>
    </xdr:to>
    <xdr:sp macro="" textlink="">
      <xdr:nvSpPr>
        <xdr:cNvPr id="190" name="楕円 189">
          <a:extLst>
            <a:ext uri="{FF2B5EF4-FFF2-40B4-BE49-F238E27FC236}">
              <a16:creationId xmlns:a16="http://schemas.microsoft.com/office/drawing/2014/main" id="{B582ED49-4823-4D0E-859F-FD61BC576726}"/>
            </a:ext>
          </a:extLst>
        </xdr:cNvPr>
        <xdr:cNvSpPr/>
      </xdr:nvSpPr>
      <xdr:spPr>
        <a:xfrm>
          <a:off x="4036060" y="1024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166024</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F06142F4-0608-4835-9A88-8FBECC488AB7}"/>
            </a:ext>
          </a:extLst>
        </xdr:cNvPr>
        <xdr:cNvSpPr txBox="1"/>
      </xdr:nvSpPr>
      <xdr:spPr>
        <a:xfrm>
          <a:off x="4124960" y="10224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164737</xdr:rowOff>
    </xdr:from>
    <xdr:to>
      <xdr:col>20</xdr:col>
      <xdr:colOff>38100</xdr:colOff>
      <xdr:row>61</xdr:row>
      <xdr:rowOff>94887</xdr:rowOff>
    </xdr:to>
    <xdr:sp macro="" textlink="">
      <xdr:nvSpPr>
        <xdr:cNvPr id="192" name="楕円 191">
          <a:extLst>
            <a:ext uri="{FF2B5EF4-FFF2-40B4-BE49-F238E27FC236}">
              <a16:creationId xmlns:a16="http://schemas.microsoft.com/office/drawing/2014/main" id="{D9799018-522A-4E80-8F32-1DC43BE54337}"/>
            </a:ext>
          </a:extLst>
        </xdr:cNvPr>
        <xdr:cNvSpPr/>
      </xdr:nvSpPr>
      <xdr:spPr>
        <a:xfrm>
          <a:off x="3312160" y="1022313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44087</xdr:rowOff>
    </xdr:from>
    <xdr:to>
      <xdr:col>24</xdr:col>
      <xdr:colOff>63500</xdr:colOff>
      <xdr:row>61</xdr:row>
      <xdr:rowOff>66947</xdr:rowOff>
    </xdr:to>
    <xdr:cxnSp macro="">
      <xdr:nvCxnSpPr>
        <xdr:cNvPr id="193" name="直線コネクタ 192">
          <a:extLst>
            <a:ext uri="{FF2B5EF4-FFF2-40B4-BE49-F238E27FC236}">
              <a16:creationId xmlns:a16="http://schemas.microsoft.com/office/drawing/2014/main" id="{11D23C79-9E67-4AA9-B969-7D14AD85928D}"/>
            </a:ext>
          </a:extLst>
        </xdr:cNvPr>
        <xdr:cNvCxnSpPr/>
      </xdr:nvCxnSpPr>
      <xdr:spPr>
        <a:xfrm>
          <a:off x="3355340" y="10270127"/>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154940</xdr:rowOff>
    </xdr:from>
    <xdr:to>
      <xdr:col>15</xdr:col>
      <xdr:colOff>101600</xdr:colOff>
      <xdr:row>61</xdr:row>
      <xdr:rowOff>85090</xdr:rowOff>
    </xdr:to>
    <xdr:sp macro="" textlink="">
      <xdr:nvSpPr>
        <xdr:cNvPr id="194" name="楕円 193">
          <a:extLst>
            <a:ext uri="{FF2B5EF4-FFF2-40B4-BE49-F238E27FC236}">
              <a16:creationId xmlns:a16="http://schemas.microsoft.com/office/drawing/2014/main" id="{6BD02762-D8E1-427B-88C6-E702DF3D1317}"/>
            </a:ext>
          </a:extLst>
        </xdr:cNvPr>
        <xdr:cNvSpPr/>
      </xdr:nvSpPr>
      <xdr:spPr>
        <a:xfrm>
          <a:off x="2514600" y="10213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34290</xdr:rowOff>
    </xdr:from>
    <xdr:to>
      <xdr:col>19</xdr:col>
      <xdr:colOff>177800</xdr:colOff>
      <xdr:row>61</xdr:row>
      <xdr:rowOff>44087</xdr:rowOff>
    </xdr:to>
    <xdr:cxnSp macro="">
      <xdr:nvCxnSpPr>
        <xdr:cNvPr id="195" name="直線コネクタ 194">
          <a:extLst>
            <a:ext uri="{FF2B5EF4-FFF2-40B4-BE49-F238E27FC236}">
              <a16:creationId xmlns:a16="http://schemas.microsoft.com/office/drawing/2014/main" id="{A378ABF7-412C-4308-AC1E-06BF3A3EDBF8}"/>
            </a:ext>
          </a:extLst>
        </xdr:cNvPr>
        <xdr:cNvCxnSpPr/>
      </xdr:nvCxnSpPr>
      <xdr:spPr>
        <a:xfrm>
          <a:off x="2565400" y="10260330"/>
          <a:ext cx="78994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132080</xdr:rowOff>
    </xdr:from>
    <xdr:to>
      <xdr:col>10</xdr:col>
      <xdr:colOff>165100</xdr:colOff>
      <xdr:row>61</xdr:row>
      <xdr:rowOff>62230</xdr:rowOff>
    </xdr:to>
    <xdr:sp macro="" textlink="">
      <xdr:nvSpPr>
        <xdr:cNvPr id="196" name="楕円 195">
          <a:extLst>
            <a:ext uri="{FF2B5EF4-FFF2-40B4-BE49-F238E27FC236}">
              <a16:creationId xmlns:a16="http://schemas.microsoft.com/office/drawing/2014/main" id="{281C2CC9-F079-4A0A-A5EB-AF1E237E7F9F}"/>
            </a:ext>
          </a:extLst>
        </xdr:cNvPr>
        <xdr:cNvSpPr/>
      </xdr:nvSpPr>
      <xdr:spPr>
        <a:xfrm>
          <a:off x="1739900" y="10190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11430</xdr:rowOff>
    </xdr:from>
    <xdr:to>
      <xdr:col>15</xdr:col>
      <xdr:colOff>50800</xdr:colOff>
      <xdr:row>61</xdr:row>
      <xdr:rowOff>34290</xdr:rowOff>
    </xdr:to>
    <xdr:cxnSp macro="">
      <xdr:nvCxnSpPr>
        <xdr:cNvPr id="197" name="直線コネクタ 196">
          <a:extLst>
            <a:ext uri="{FF2B5EF4-FFF2-40B4-BE49-F238E27FC236}">
              <a16:creationId xmlns:a16="http://schemas.microsoft.com/office/drawing/2014/main" id="{5151C5F3-B8F8-4440-BB45-C5AC71063984}"/>
            </a:ext>
          </a:extLst>
        </xdr:cNvPr>
        <xdr:cNvCxnSpPr/>
      </xdr:nvCxnSpPr>
      <xdr:spPr>
        <a:xfrm>
          <a:off x="1790700" y="10237470"/>
          <a:ext cx="7747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4717</xdr:rowOff>
    </xdr:from>
    <xdr:to>
      <xdr:col>6</xdr:col>
      <xdr:colOff>38100</xdr:colOff>
      <xdr:row>61</xdr:row>
      <xdr:rowOff>106317</xdr:rowOff>
    </xdr:to>
    <xdr:sp macro="" textlink="">
      <xdr:nvSpPr>
        <xdr:cNvPr id="198" name="楕円 197">
          <a:extLst>
            <a:ext uri="{FF2B5EF4-FFF2-40B4-BE49-F238E27FC236}">
              <a16:creationId xmlns:a16="http://schemas.microsoft.com/office/drawing/2014/main" id="{02948132-D707-491B-85A9-700F2005F9E4}"/>
            </a:ext>
          </a:extLst>
        </xdr:cNvPr>
        <xdr:cNvSpPr/>
      </xdr:nvSpPr>
      <xdr:spPr>
        <a:xfrm>
          <a:off x="965200" y="1023075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11430</xdr:rowOff>
    </xdr:from>
    <xdr:to>
      <xdr:col>10</xdr:col>
      <xdr:colOff>114300</xdr:colOff>
      <xdr:row>61</xdr:row>
      <xdr:rowOff>55517</xdr:rowOff>
    </xdr:to>
    <xdr:cxnSp macro="">
      <xdr:nvCxnSpPr>
        <xdr:cNvPr id="199" name="直線コネクタ 198">
          <a:extLst>
            <a:ext uri="{FF2B5EF4-FFF2-40B4-BE49-F238E27FC236}">
              <a16:creationId xmlns:a16="http://schemas.microsoft.com/office/drawing/2014/main" id="{5F765855-CF80-40DA-A136-2569AC2D8723}"/>
            </a:ext>
          </a:extLst>
        </xdr:cNvPr>
        <xdr:cNvCxnSpPr/>
      </xdr:nvCxnSpPr>
      <xdr:spPr>
        <a:xfrm flipV="1">
          <a:off x="1008380" y="10237470"/>
          <a:ext cx="78232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86921</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F2F81CF2-4FDB-43E3-969F-8850DA218520}"/>
            </a:ext>
          </a:extLst>
        </xdr:cNvPr>
        <xdr:cNvSpPr txBox="1"/>
      </xdr:nvSpPr>
      <xdr:spPr>
        <a:xfrm>
          <a:off x="3170564" y="997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930189E-A5A0-4B08-BE14-BE9F13393CB5}"/>
            </a:ext>
          </a:extLst>
        </xdr:cNvPr>
        <xdr:cNvSpPr txBox="1"/>
      </xdr:nvSpPr>
      <xdr:spPr>
        <a:xfrm>
          <a:off x="2385704" y="9966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ED210AA7-28AD-45A1-AC1A-E1D4DDA648BB}"/>
            </a:ext>
          </a:extLst>
        </xdr:cNvPr>
        <xdr:cNvSpPr txBox="1"/>
      </xdr:nvSpPr>
      <xdr:spPr>
        <a:xfrm>
          <a:off x="1611004" y="9948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77124</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C3C1C2E9-BA21-4090-9AD1-D10DD6149151}"/>
            </a:ext>
          </a:extLst>
        </xdr:cNvPr>
        <xdr:cNvSpPr txBox="1"/>
      </xdr:nvSpPr>
      <xdr:spPr>
        <a:xfrm>
          <a:off x="836304" y="9967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86014</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82F47A41-A570-42B7-AC43-E77BFA76F425}"/>
            </a:ext>
          </a:extLst>
        </xdr:cNvPr>
        <xdr:cNvSpPr txBox="1"/>
      </xdr:nvSpPr>
      <xdr:spPr>
        <a:xfrm>
          <a:off x="3170564" y="10312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76217</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257DFBED-98C7-4DE0-B195-49DFD19F5824}"/>
            </a:ext>
          </a:extLst>
        </xdr:cNvPr>
        <xdr:cNvSpPr txBox="1"/>
      </xdr:nvSpPr>
      <xdr:spPr>
        <a:xfrm>
          <a:off x="2385704" y="10302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53357</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DB63F117-CFE5-43FB-8526-0443A42CA0C5}"/>
            </a:ext>
          </a:extLst>
        </xdr:cNvPr>
        <xdr:cNvSpPr txBox="1"/>
      </xdr:nvSpPr>
      <xdr:spPr>
        <a:xfrm>
          <a:off x="1611004"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97444</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7585E863-B775-490B-BC5F-DF5DCF5610A5}"/>
            </a:ext>
          </a:extLst>
        </xdr:cNvPr>
        <xdr:cNvSpPr txBox="1"/>
      </xdr:nvSpPr>
      <xdr:spPr>
        <a:xfrm>
          <a:off x="836304" y="103234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1219D5BD-D605-4D86-8427-43E30E8BDBC4}"/>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5FAA2614-7C76-48B6-ADE3-C656B9EA425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47D9869-D672-4CC0-85D0-555B5EC0E267}"/>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A673BE3A-CDBE-4A1C-BD7D-0A6C982D3E9A}"/>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EF3B029D-B0C2-4770-B826-0C063389620D}"/>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D6061981-D4FD-4972-ACCC-990CFDBEAF6B}"/>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FDB880D0-D5C2-4BC7-8609-894A8FC3042E}"/>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5A663BD1-4CE2-4669-B44F-10CF1E8E2FFA}"/>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1B576823-260E-4A2E-956F-41618914E666}"/>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50CC38D9-38E6-4E10-8C7F-D5D5581501EE}"/>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D7A3CDCA-5018-4B5D-B215-86B517E71FE8}"/>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C745EF3E-E29D-4E19-9B8C-604F5B97CAC2}"/>
            </a:ext>
          </a:extLst>
        </xdr:cNvPr>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F878D1A4-BF92-465C-90CC-1E77CCB5748B}"/>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B4B043DE-F5ED-4D90-89A2-D724491614EE}"/>
            </a:ext>
          </a:extLst>
        </xdr:cNvPr>
        <xdr:cNvSpPr txBox="1"/>
      </xdr:nvSpPr>
      <xdr:spPr>
        <a:xfrm>
          <a:off x="520976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C0B9BEC5-042D-41A4-BB34-6829B49B1D39}"/>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887E70DC-1531-4A79-92CB-0473741DB4BF}"/>
            </a:ext>
          </a:extLst>
        </xdr:cNvPr>
        <xdr:cNvSpPr txBox="1"/>
      </xdr:nvSpPr>
      <xdr:spPr>
        <a:xfrm>
          <a:off x="5209768" y="96990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7A875523-B551-4F15-9CA6-38E7CFAFCBF0}"/>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25BEC83F-8CE0-4F45-8290-920016A24D3C}"/>
            </a:ext>
          </a:extLst>
        </xdr:cNvPr>
        <xdr:cNvSpPr txBox="1"/>
      </xdr:nvSpPr>
      <xdr:spPr>
        <a:xfrm>
          <a:off x="5209768" y="92494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039A1B89-FF66-4382-87BC-34FCB1B8F54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ED827087-34E4-4DAD-8731-2BE01A89B3F0}"/>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9DD9E244-6EF3-4A88-A37D-C0ED2D60549E}"/>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9" name="直線コネクタ 228">
          <a:extLst>
            <a:ext uri="{FF2B5EF4-FFF2-40B4-BE49-F238E27FC236}">
              <a16:creationId xmlns:a16="http://schemas.microsoft.com/office/drawing/2014/main" id="{9EFCE478-1816-45B4-878D-B593975ED27F}"/>
            </a:ext>
          </a:extLst>
        </xdr:cNvPr>
        <xdr:cNvCxnSpPr/>
      </xdr:nvCxnSpPr>
      <xdr:spPr>
        <a:xfrm flipV="1">
          <a:off x="9219565" y="9266393"/>
          <a:ext cx="0" cy="1464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9E4A26AE-8DA2-4F8F-A22D-D5FDB5E4B2F9}"/>
            </a:ext>
          </a:extLst>
        </xdr:cNvPr>
        <xdr:cNvSpPr txBox="1"/>
      </xdr:nvSpPr>
      <xdr:spPr>
        <a:xfrm>
          <a:off x="9258300" y="1073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31" name="直線コネクタ 230">
          <a:extLst>
            <a:ext uri="{FF2B5EF4-FFF2-40B4-BE49-F238E27FC236}">
              <a16:creationId xmlns:a16="http://schemas.microsoft.com/office/drawing/2014/main" id="{69D1618A-77BD-423F-A126-3C1792CB83C8}"/>
            </a:ext>
          </a:extLst>
        </xdr:cNvPr>
        <xdr:cNvCxnSpPr/>
      </xdr:nvCxnSpPr>
      <xdr:spPr>
        <a:xfrm>
          <a:off x="9154160" y="10731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FC1A6A98-A689-4B18-9C1C-3181AE8FB835}"/>
            </a:ext>
          </a:extLst>
        </xdr:cNvPr>
        <xdr:cNvSpPr txBox="1"/>
      </xdr:nvSpPr>
      <xdr:spPr>
        <a:xfrm>
          <a:off x="9258300" y="90492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33" name="直線コネクタ 232">
          <a:extLst>
            <a:ext uri="{FF2B5EF4-FFF2-40B4-BE49-F238E27FC236}">
              <a16:creationId xmlns:a16="http://schemas.microsoft.com/office/drawing/2014/main" id="{B84B5702-BE22-4EE6-83D2-948D134502EA}"/>
            </a:ext>
          </a:extLst>
        </xdr:cNvPr>
        <xdr:cNvCxnSpPr/>
      </xdr:nvCxnSpPr>
      <xdr:spPr>
        <a:xfrm>
          <a:off x="9154160" y="92663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33317</xdr:rowOff>
    </xdr:from>
    <xdr:ext cx="690189" cy="259045"/>
    <xdr:sp macro="" textlink="">
      <xdr:nvSpPr>
        <xdr:cNvPr id="234" name="【橋りょう・トンネル】&#10;一人当たり有形固定資産（償却資産）額平均値テキスト">
          <a:extLst>
            <a:ext uri="{FF2B5EF4-FFF2-40B4-BE49-F238E27FC236}">
              <a16:creationId xmlns:a16="http://schemas.microsoft.com/office/drawing/2014/main" id="{D898FFCB-C075-45F7-9FAE-0EB6FDB7B049}"/>
            </a:ext>
          </a:extLst>
        </xdr:cNvPr>
        <xdr:cNvSpPr txBox="1"/>
      </xdr:nvSpPr>
      <xdr:spPr>
        <a:xfrm>
          <a:off x="9258300" y="1025935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35" name="フローチャート: 判断 234">
          <a:extLst>
            <a:ext uri="{FF2B5EF4-FFF2-40B4-BE49-F238E27FC236}">
              <a16:creationId xmlns:a16="http://schemas.microsoft.com/office/drawing/2014/main" id="{8BCE3BB5-3786-4F9B-B3BD-3CA862D1D08C}"/>
            </a:ext>
          </a:extLst>
        </xdr:cNvPr>
        <xdr:cNvSpPr/>
      </xdr:nvSpPr>
      <xdr:spPr>
        <a:xfrm>
          <a:off x="9192260" y="104041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36" name="フローチャート: 判断 235">
          <a:extLst>
            <a:ext uri="{FF2B5EF4-FFF2-40B4-BE49-F238E27FC236}">
              <a16:creationId xmlns:a16="http://schemas.microsoft.com/office/drawing/2014/main" id="{8EB5C150-7791-4A2B-A9CA-077A4ABBA5AF}"/>
            </a:ext>
          </a:extLst>
        </xdr:cNvPr>
        <xdr:cNvSpPr/>
      </xdr:nvSpPr>
      <xdr:spPr>
        <a:xfrm>
          <a:off x="8445500" y="1041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37" name="フローチャート: 判断 236">
          <a:extLst>
            <a:ext uri="{FF2B5EF4-FFF2-40B4-BE49-F238E27FC236}">
              <a16:creationId xmlns:a16="http://schemas.microsoft.com/office/drawing/2014/main" id="{EAD7FCBC-41BE-4E3F-A848-DDF54E922514}"/>
            </a:ext>
          </a:extLst>
        </xdr:cNvPr>
        <xdr:cNvSpPr/>
      </xdr:nvSpPr>
      <xdr:spPr>
        <a:xfrm>
          <a:off x="7670800" y="104236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38" name="フローチャート: 判断 237">
          <a:extLst>
            <a:ext uri="{FF2B5EF4-FFF2-40B4-BE49-F238E27FC236}">
              <a16:creationId xmlns:a16="http://schemas.microsoft.com/office/drawing/2014/main" id="{48C2459D-574B-4C19-B602-C3FC4FF57C4E}"/>
            </a:ext>
          </a:extLst>
        </xdr:cNvPr>
        <xdr:cNvSpPr/>
      </xdr:nvSpPr>
      <xdr:spPr>
        <a:xfrm>
          <a:off x="6873240" y="1043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8763</xdr:rowOff>
    </xdr:from>
    <xdr:to>
      <xdr:col>36</xdr:col>
      <xdr:colOff>165100</xdr:colOff>
      <xdr:row>62</xdr:row>
      <xdr:rowOff>110363</xdr:rowOff>
    </xdr:to>
    <xdr:sp macro="" textlink="">
      <xdr:nvSpPr>
        <xdr:cNvPr id="239" name="フローチャート: 判断 238">
          <a:extLst>
            <a:ext uri="{FF2B5EF4-FFF2-40B4-BE49-F238E27FC236}">
              <a16:creationId xmlns:a16="http://schemas.microsoft.com/office/drawing/2014/main" id="{3BA24645-4FEE-45F4-BB5B-799BBB9A2DB2}"/>
            </a:ext>
          </a:extLst>
        </xdr:cNvPr>
        <xdr:cNvSpPr/>
      </xdr:nvSpPr>
      <xdr:spPr>
        <a:xfrm>
          <a:off x="6098540" y="1040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B3B857B-83B7-46E0-B602-61A40AF72AC3}"/>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01BC6F7F-1F53-4A7F-8BD5-FB51ED9645D9}"/>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5290B78-A726-4DBB-B6A9-799ED0DCB061}"/>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CA836EF-5DC4-4F6B-A443-18656B4C50D9}"/>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40C8274-6D0A-49FA-9958-F556F68E57C4}"/>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81114</xdr:rowOff>
    </xdr:from>
    <xdr:to>
      <xdr:col>55</xdr:col>
      <xdr:colOff>50800</xdr:colOff>
      <xdr:row>63</xdr:row>
      <xdr:rowOff>11264</xdr:rowOff>
    </xdr:to>
    <xdr:sp macro="" textlink="">
      <xdr:nvSpPr>
        <xdr:cNvPr id="245" name="楕円 244">
          <a:extLst>
            <a:ext uri="{FF2B5EF4-FFF2-40B4-BE49-F238E27FC236}">
              <a16:creationId xmlns:a16="http://schemas.microsoft.com/office/drawing/2014/main" id="{3BB1FBC3-6DBF-48B5-A1BD-EE057A76F295}"/>
            </a:ext>
          </a:extLst>
        </xdr:cNvPr>
        <xdr:cNvSpPr/>
      </xdr:nvSpPr>
      <xdr:spPr>
        <a:xfrm>
          <a:off x="9192260" y="104747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59541</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1FFBCF94-F58A-4407-8119-C57B28553B6A}"/>
            </a:ext>
          </a:extLst>
        </xdr:cNvPr>
        <xdr:cNvSpPr txBox="1"/>
      </xdr:nvSpPr>
      <xdr:spPr>
        <a:xfrm>
          <a:off x="9258300" y="10453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87399</xdr:rowOff>
    </xdr:from>
    <xdr:to>
      <xdr:col>50</xdr:col>
      <xdr:colOff>165100</xdr:colOff>
      <xdr:row>63</xdr:row>
      <xdr:rowOff>17549</xdr:rowOff>
    </xdr:to>
    <xdr:sp macro="" textlink="">
      <xdr:nvSpPr>
        <xdr:cNvPr id="247" name="楕円 246">
          <a:extLst>
            <a:ext uri="{FF2B5EF4-FFF2-40B4-BE49-F238E27FC236}">
              <a16:creationId xmlns:a16="http://schemas.microsoft.com/office/drawing/2014/main" id="{15B2BD2E-3F55-48A1-9529-8D59AE30DC8B}"/>
            </a:ext>
          </a:extLst>
        </xdr:cNvPr>
        <xdr:cNvSpPr/>
      </xdr:nvSpPr>
      <xdr:spPr>
        <a:xfrm>
          <a:off x="8445500" y="104810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131914</xdr:rowOff>
    </xdr:from>
    <xdr:to>
      <xdr:col>55</xdr:col>
      <xdr:colOff>0</xdr:colOff>
      <xdr:row>62</xdr:row>
      <xdr:rowOff>138199</xdr:rowOff>
    </xdr:to>
    <xdr:cxnSp macro="">
      <xdr:nvCxnSpPr>
        <xdr:cNvPr id="248" name="直線コネクタ 247">
          <a:extLst>
            <a:ext uri="{FF2B5EF4-FFF2-40B4-BE49-F238E27FC236}">
              <a16:creationId xmlns:a16="http://schemas.microsoft.com/office/drawing/2014/main" id="{F5E55348-FF43-4537-8CC2-E14B62F5B84B}"/>
            </a:ext>
          </a:extLst>
        </xdr:cNvPr>
        <xdr:cNvCxnSpPr/>
      </xdr:nvCxnSpPr>
      <xdr:spPr>
        <a:xfrm flipV="1">
          <a:off x="8496300" y="10525594"/>
          <a:ext cx="723900" cy="6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97138</xdr:rowOff>
    </xdr:from>
    <xdr:to>
      <xdr:col>46</xdr:col>
      <xdr:colOff>38100</xdr:colOff>
      <xdr:row>63</xdr:row>
      <xdr:rowOff>27288</xdr:rowOff>
    </xdr:to>
    <xdr:sp macro="" textlink="">
      <xdr:nvSpPr>
        <xdr:cNvPr id="249" name="楕円 248">
          <a:extLst>
            <a:ext uri="{FF2B5EF4-FFF2-40B4-BE49-F238E27FC236}">
              <a16:creationId xmlns:a16="http://schemas.microsoft.com/office/drawing/2014/main" id="{20AB8FDF-8F3C-4D08-931F-E2F77C9A20B3}"/>
            </a:ext>
          </a:extLst>
        </xdr:cNvPr>
        <xdr:cNvSpPr/>
      </xdr:nvSpPr>
      <xdr:spPr>
        <a:xfrm>
          <a:off x="7670800" y="104908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138199</xdr:rowOff>
    </xdr:from>
    <xdr:to>
      <xdr:col>50</xdr:col>
      <xdr:colOff>114300</xdr:colOff>
      <xdr:row>62</xdr:row>
      <xdr:rowOff>147938</xdr:rowOff>
    </xdr:to>
    <xdr:cxnSp macro="">
      <xdr:nvCxnSpPr>
        <xdr:cNvPr id="250" name="直線コネクタ 249">
          <a:extLst>
            <a:ext uri="{FF2B5EF4-FFF2-40B4-BE49-F238E27FC236}">
              <a16:creationId xmlns:a16="http://schemas.microsoft.com/office/drawing/2014/main" id="{9AB39639-70F6-474D-A1D1-DFFDC473ACBB}"/>
            </a:ext>
          </a:extLst>
        </xdr:cNvPr>
        <xdr:cNvCxnSpPr/>
      </xdr:nvCxnSpPr>
      <xdr:spPr>
        <a:xfrm flipV="1">
          <a:off x="7713980" y="10531879"/>
          <a:ext cx="782320" cy="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103123</xdr:rowOff>
    </xdr:from>
    <xdr:to>
      <xdr:col>41</xdr:col>
      <xdr:colOff>101600</xdr:colOff>
      <xdr:row>63</xdr:row>
      <xdr:rowOff>33273</xdr:rowOff>
    </xdr:to>
    <xdr:sp macro="" textlink="">
      <xdr:nvSpPr>
        <xdr:cNvPr id="251" name="楕円 250">
          <a:extLst>
            <a:ext uri="{FF2B5EF4-FFF2-40B4-BE49-F238E27FC236}">
              <a16:creationId xmlns:a16="http://schemas.microsoft.com/office/drawing/2014/main" id="{070B9CBE-3752-4E57-A106-8EDB7576F87C}"/>
            </a:ext>
          </a:extLst>
        </xdr:cNvPr>
        <xdr:cNvSpPr/>
      </xdr:nvSpPr>
      <xdr:spPr>
        <a:xfrm>
          <a:off x="6873240" y="104968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147938</xdr:rowOff>
    </xdr:from>
    <xdr:to>
      <xdr:col>45</xdr:col>
      <xdr:colOff>177800</xdr:colOff>
      <xdr:row>62</xdr:row>
      <xdr:rowOff>153923</xdr:rowOff>
    </xdr:to>
    <xdr:cxnSp macro="">
      <xdr:nvCxnSpPr>
        <xdr:cNvPr id="252" name="直線コネクタ 251">
          <a:extLst>
            <a:ext uri="{FF2B5EF4-FFF2-40B4-BE49-F238E27FC236}">
              <a16:creationId xmlns:a16="http://schemas.microsoft.com/office/drawing/2014/main" id="{226CCEE0-16F4-4C18-9916-D51067A20729}"/>
            </a:ext>
          </a:extLst>
        </xdr:cNvPr>
        <xdr:cNvCxnSpPr/>
      </xdr:nvCxnSpPr>
      <xdr:spPr>
        <a:xfrm flipV="1">
          <a:off x="6924040" y="10541618"/>
          <a:ext cx="789940" cy="5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119835</xdr:rowOff>
    </xdr:from>
    <xdr:to>
      <xdr:col>36</xdr:col>
      <xdr:colOff>165100</xdr:colOff>
      <xdr:row>63</xdr:row>
      <xdr:rowOff>49985</xdr:rowOff>
    </xdr:to>
    <xdr:sp macro="" textlink="">
      <xdr:nvSpPr>
        <xdr:cNvPr id="253" name="楕円 252">
          <a:extLst>
            <a:ext uri="{FF2B5EF4-FFF2-40B4-BE49-F238E27FC236}">
              <a16:creationId xmlns:a16="http://schemas.microsoft.com/office/drawing/2014/main" id="{B2DFA0FF-496A-49D8-AEAE-8B4684EF6E87}"/>
            </a:ext>
          </a:extLst>
        </xdr:cNvPr>
        <xdr:cNvSpPr/>
      </xdr:nvSpPr>
      <xdr:spPr>
        <a:xfrm>
          <a:off x="6098540" y="105135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153923</xdr:rowOff>
    </xdr:from>
    <xdr:to>
      <xdr:col>41</xdr:col>
      <xdr:colOff>50800</xdr:colOff>
      <xdr:row>62</xdr:row>
      <xdr:rowOff>170635</xdr:rowOff>
    </xdr:to>
    <xdr:cxnSp macro="">
      <xdr:nvCxnSpPr>
        <xdr:cNvPr id="254" name="直線コネクタ 253">
          <a:extLst>
            <a:ext uri="{FF2B5EF4-FFF2-40B4-BE49-F238E27FC236}">
              <a16:creationId xmlns:a16="http://schemas.microsoft.com/office/drawing/2014/main" id="{DE0C86A1-8EA7-4797-9917-469A837E96F8}"/>
            </a:ext>
          </a:extLst>
        </xdr:cNvPr>
        <xdr:cNvCxnSpPr/>
      </xdr:nvCxnSpPr>
      <xdr:spPr>
        <a:xfrm flipV="1">
          <a:off x="6149340" y="10547603"/>
          <a:ext cx="774700" cy="16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60</xdr:row>
      <xdr:rowOff>136424</xdr:rowOff>
    </xdr:from>
    <xdr:ext cx="690189" cy="259045"/>
    <xdr:sp macro="" textlink="">
      <xdr:nvSpPr>
        <xdr:cNvPr id="255" name="n_1aveValue【橋りょう・トンネル】&#10;一人当たり有形固定資産（償却資産）額">
          <a:extLst>
            <a:ext uri="{FF2B5EF4-FFF2-40B4-BE49-F238E27FC236}">
              <a16:creationId xmlns:a16="http://schemas.microsoft.com/office/drawing/2014/main" id="{E224AC6B-824E-4710-89C0-6E4075726C9B}"/>
            </a:ext>
          </a:extLst>
        </xdr:cNvPr>
        <xdr:cNvSpPr txBox="1"/>
      </xdr:nvSpPr>
      <xdr:spPr>
        <a:xfrm>
          <a:off x="8184225" y="101948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60</xdr:row>
      <xdr:rowOff>148128</xdr:rowOff>
    </xdr:from>
    <xdr:ext cx="690189" cy="259045"/>
    <xdr:sp macro="" textlink="">
      <xdr:nvSpPr>
        <xdr:cNvPr id="256" name="n_2aveValue【橋りょう・トンネル】&#10;一人当たり有形固定資産（償却資産）額">
          <a:extLst>
            <a:ext uri="{FF2B5EF4-FFF2-40B4-BE49-F238E27FC236}">
              <a16:creationId xmlns:a16="http://schemas.microsoft.com/office/drawing/2014/main" id="{6EAEF544-BE4A-45AA-AAF2-CAB2E7AE61F2}"/>
            </a:ext>
          </a:extLst>
        </xdr:cNvPr>
        <xdr:cNvSpPr txBox="1"/>
      </xdr:nvSpPr>
      <xdr:spPr>
        <a:xfrm>
          <a:off x="7399365" y="102065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156380</xdr:rowOff>
    </xdr:from>
    <xdr:ext cx="690189" cy="259045"/>
    <xdr:sp macro="" textlink="">
      <xdr:nvSpPr>
        <xdr:cNvPr id="257" name="n_3aveValue【橋りょう・トンネル】&#10;一人当たり有形固定資産（償却資産）額">
          <a:extLst>
            <a:ext uri="{FF2B5EF4-FFF2-40B4-BE49-F238E27FC236}">
              <a16:creationId xmlns:a16="http://schemas.microsoft.com/office/drawing/2014/main" id="{1C8EA80E-47A3-485B-A842-9DC6B9C7A251}"/>
            </a:ext>
          </a:extLst>
        </xdr:cNvPr>
        <xdr:cNvSpPr txBox="1"/>
      </xdr:nvSpPr>
      <xdr:spPr>
        <a:xfrm>
          <a:off x="6624665" y="102147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126890</xdr:rowOff>
    </xdr:from>
    <xdr:ext cx="690189" cy="259045"/>
    <xdr:sp macro="" textlink="">
      <xdr:nvSpPr>
        <xdr:cNvPr id="258" name="n_4aveValue【橋りょう・トンネル】&#10;一人当たり有形固定資産（償却資産）額">
          <a:extLst>
            <a:ext uri="{FF2B5EF4-FFF2-40B4-BE49-F238E27FC236}">
              <a16:creationId xmlns:a16="http://schemas.microsoft.com/office/drawing/2014/main" id="{6D297A0D-5D4B-42D5-B2D8-6DF13BC53D67}"/>
            </a:ext>
          </a:extLst>
        </xdr:cNvPr>
        <xdr:cNvSpPr txBox="1"/>
      </xdr:nvSpPr>
      <xdr:spPr>
        <a:xfrm>
          <a:off x="5849965" y="101852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8676</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656C010A-7953-46A7-BCAE-DD15D8EF2574}"/>
            </a:ext>
          </a:extLst>
        </xdr:cNvPr>
        <xdr:cNvSpPr txBox="1"/>
      </xdr:nvSpPr>
      <xdr:spPr>
        <a:xfrm>
          <a:off x="8214575" y="10569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18415</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2E77463D-367D-4AB3-B09A-C39A41BB13C7}"/>
            </a:ext>
          </a:extLst>
        </xdr:cNvPr>
        <xdr:cNvSpPr txBox="1"/>
      </xdr:nvSpPr>
      <xdr:spPr>
        <a:xfrm>
          <a:off x="7444955" y="10579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24400</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ED609CD0-7962-4CD6-AC36-A5978F60472F}"/>
            </a:ext>
          </a:extLst>
        </xdr:cNvPr>
        <xdr:cNvSpPr txBox="1"/>
      </xdr:nvSpPr>
      <xdr:spPr>
        <a:xfrm>
          <a:off x="6670255" y="105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41112</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4A379CA9-CB15-4144-AD6E-DD11E4C1C804}"/>
            </a:ext>
          </a:extLst>
        </xdr:cNvPr>
        <xdr:cNvSpPr txBox="1"/>
      </xdr:nvSpPr>
      <xdr:spPr>
        <a:xfrm>
          <a:off x="5872695" y="106024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A0547D40-FB42-409A-B1C8-CBF068A8175F}"/>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95C38727-C42C-45D5-B3A7-0AAC439E7A41}"/>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B9553C95-45D4-4344-8245-94C2744B1F45}"/>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76D6BCBF-7BE2-479A-8007-70CD84BB9B69}"/>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871D562B-ED51-46F4-8D7D-E2CA1EC48EF4}"/>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B7616ACE-4B86-4CB3-B164-142A7C6B6975}"/>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8A3ECC2C-831A-47DC-A33B-A84A0E9DF61A}"/>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2EE179C7-4E34-4F65-B9D8-BBA780752B5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A794EB8E-30DD-4401-A526-53EC26DD2C37}"/>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C0D5A2EE-AF8E-46B4-AA4B-C621D2C084AE}"/>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FF97B7EB-7942-49C6-B049-F34B4896ED35}"/>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3FCDB038-167C-448A-B211-EDE025D8B6C5}"/>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0FFFD4D7-F271-40F8-97A7-BBFE8AA56DE5}"/>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D0566F35-9225-45BA-AAB3-4EA87ADE64BB}"/>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8CEE6D27-87AC-4EAD-AD42-EF6B5D18E44A}"/>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BB7A7FE6-0397-4F31-9631-20802B7A6484}"/>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91D441DC-D163-4E4A-BCEF-495C35E396A6}"/>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51E90546-7ACD-4C0F-B060-48D5894B58E4}"/>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CB1587CD-3063-41DF-9B85-CB97BB6FDE5F}"/>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DD116605-84D5-440F-ABB2-F0C9130A4D6B}"/>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E309A7E1-934D-4984-BDBC-5299A29A4B47}"/>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CA92319E-4B21-4C5D-8137-CCEE44C19982}"/>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D4A0368A-80C6-4D40-878B-1B85F0FE6674}"/>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5087F0D-896F-44BE-8EB8-1B208D40514E}"/>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885FCBED-439C-413D-9A36-E5D6E59F987C}"/>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88" name="直線コネクタ 287">
          <a:extLst>
            <a:ext uri="{FF2B5EF4-FFF2-40B4-BE49-F238E27FC236}">
              <a16:creationId xmlns:a16="http://schemas.microsoft.com/office/drawing/2014/main" id="{1DD5A951-AB45-47B3-80B4-C00A501B594A}"/>
            </a:ext>
          </a:extLst>
        </xdr:cNvPr>
        <xdr:cNvCxnSpPr/>
      </xdr:nvCxnSpPr>
      <xdr:spPr>
        <a:xfrm flipV="1">
          <a:off x="4086225" y="13023124"/>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89" name="【公営住宅】&#10;有形固定資産減価償却率最小値テキスト">
          <a:extLst>
            <a:ext uri="{FF2B5EF4-FFF2-40B4-BE49-F238E27FC236}">
              <a16:creationId xmlns:a16="http://schemas.microsoft.com/office/drawing/2014/main" id="{966D9FFE-2E16-4457-8DCF-2944F57F7B2E}"/>
            </a:ext>
          </a:extLst>
        </xdr:cNvPr>
        <xdr:cNvSpPr txBox="1"/>
      </xdr:nvSpPr>
      <xdr:spPr>
        <a:xfrm>
          <a:off x="4124960" y="1457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90" name="直線コネクタ 289">
          <a:extLst>
            <a:ext uri="{FF2B5EF4-FFF2-40B4-BE49-F238E27FC236}">
              <a16:creationId xmlns:a16="http://schemas.microsoft.com/office/drawing/2014/main" id="{1155F3C9-6302-47AC-9778-17C2D7AF227B}"/>
            </a:ext>
          </a:extLst>
        </xdr:cNvPr>
        <xdr:cNvCxnSpPr/>
      </xdr:nvCxnSpPr>
      <xdr:spPr>
        <a:xfrm>
          <a:off x="4020820" y="145710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91" name="【公営住宅】&#10;有形固定資産減価償却率最大値テキスト">
          <a:extLst>
            <a:ext uri="{FF2B5EF4-FFF2-40B4-BE49-F238E27FC236}">
              <a16:creationId xmlns:a16="http://schemas.microsoft.com/office/drawing/2014/main" id="{50BEB437-B6F6-4118-8C0B-ED07A47133B6}"/>
            </a:ext>
          </a:extLst>
        </xdr:cNvPr>
        <xdr:cNvSpPr txBox="1"/>
      </xdr:nvSpPr>
      <xdr:spPr>
        <a:xfrm>
          <a:off x="4124960" y="128021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92" name="直線コネクタ 291">
          <a:extLst>
            <a:ext uri="{FF2B5EF4-FFF2-40B4-BE49-F238E27FC236}">
              <a16:creationId xmlns:a16="http://schemas.microsoft.com/office/drawing/2014/main" id="{1AB7CB53-868F-468D-819F-DC1323494C10}"/>
            </a:ext>
          </a:extLst>
        </xdr:cNvPr>
        <xdr:cNvCxnSpPr/>
      </xdr:nvCxnSpPr>
      <xdr:spPr>
        <a:xfrm>
          <a:off x="4020820" y="130231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23240</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E8D9678E-DB73-419C-A48D-CEFAFFDAD2B1}"/>
            </a:ext>
          </a:extLst>
        </xdr:cNvPr>
        <xdr:cNvSpPr txBox="1"/>
      </xdr:nvSpPr>
      <xdr:spPr>
        <a:xfrm>
          <a:off x="4124960" y="137697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94" name="フローチャート: 判断 293">
          <a:extLst>
            <a:ext uri="{FF2B5EF4-FFF2-40B4-BE49-F238E27FC236}">
              <a16:creationId xmlns:a16="http://schemas.microsoft.com/office/drawing/2014/main" id="{FF828C21-3C47-4BC5-A21E-4EB79BDAF2D8}"/>
            </a:ext>
          </a:extLst>
        </xdr:cNvPr>
        <xdr:cNvSpPr/>
      </xdr:nvSpPr>
      <xdr:spPr>
        <a:xfrm>
          <a:off x="4036060" y="13914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95" name="フローチャート: 判断 294">
          <a:extLst>
            <a:ext uri="{FF2B5EF4-FFF2-40B4-BE49-F238E27FC236}">
              <a16:creationId xmlns:a16="http://schemas.microsoft.com/office/drawing/2014/main" id="{46C8F6F4-4B03-47D8-BADA-5514DC640E7E}"/>
            </a:ext>
          </a:extLst>
        </xdr:cNvPr>
        <xdr:cNvSpPr/>
      </xdr:nvSpPr>
      <xdr:spPr>
        <a:xfrm>
          <a:off x="3312160" y="139068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96" name="フローチャート: 判断 295">
          <a:extLst>
            <a:ext uri="{FF2B5EF4-FFF2-40B4-BE49-F238E27FC236}">
              <a16:creationId xmlns:a16="http://schemas.microsoft.com/office/drawing/2014/main" id="{F2E706D1-0AF8-4DA5-939A-39E217268B29}"/>
            </a:ext>
          </a:extLst>
        </xdr:cNvPr>
        <xdr:cNvSpPr/>
      </xdr:nvSpPr>
      <xdr:spPr>
        <a:xfrm>
          <a:off x="2514600" y="138986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97" name="フローチャート: 判断 296">
          <a:extLst>
            <a:ext uri="{FF2B5EF4-FFF2-40B4-BE49-F238E27FC236}">
              <a16:creationId xmlns:a16="http://schemas.microsoft.com/office/drawing/2014/main" id="{6F89EDF0-5386-4A7F-A453-ADFCDD9B640B}"/>
            </a:ext>
          </a:extLst>
        </xdr:cNvPr>
        <xdr:cNvSpPr/>
      </xdr:nvSpPr>
      <xdr:spPr>
        <a:xfrm>
          <a:off x="1739900" y="139003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129358</xdr:rowOff>
    </xdr:from>
    <xdr:to>
      <xdr:col>6</xdr:col>
      <xdr:colOff>38100</xdr:colOff>
      <xdr:row>83</xdr:row>
      <xdr:rowOff>59508</xdr:rowOff>
    </xdr:to>
    <xdr:sp macro="" textlink="">
      <xdr:nvSpPr>
        <xdr:cNvPr id="298" name="フローチャート: 判断 297">
          <a:extLst>
            <a:ext uri="{FF2B5EF4-FFF2-40B4-BE49-F238E27FC236}">
              <a16:creationId xmlns:a16="http://schemas.microsoft.com/office/drawing/2014/main" id="{3C89E604-ABDB-4BC0-97C0-9B34475A7B8C}"/>
            </a:ext>
          </a:extLst>
        </xdr:cNvPr>
        <xdr:cNvSpPr/>
      </xdr:nvSpPr>
      <xdr:spPr>
        <a:xfrm>
          <a:off x="965200" y="138758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2284A688-7FF3-48C5-80EF-DEFC48E5ACDF}"/>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B78764F4-C171-4BE9-A723-C5CDC75A760D}"/>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97951FA7-824B-4E7F-94F3-B3B2829D3D33}"/>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CCA9DDE-A4D9-4541-AC15-E3FE4FE2F128}"/>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4DEE8CC-97C0-4AB9-AD1C-D9F10A124B15}"/>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135889</xdr:rowOff>
    </xdr:from>
    <xdr:to>
      <xdr:col>24</xdr:col>
      <xdr:colOff>114300</xdr:colOff>
      <xdr:row>85</xdr:row>
      <xdr:rowOff>66039</xdr:rowOff>
    </xdr:to>
    <xdr:sp macro="" textlink="">
      <xdr:nvSpPr>
        <xdr:cNvPr id="304" name="楕円 303">
          <a:extLst>
            <a:ext uri="{FF2B5EF4-FFF2-40B4-BE49-F238E27FC236}">
              <a16:creationId xmlns:a16="http://schemas.microsoft.com/office/drawing/2014/main" id="{B63A0C4C-33BA-4BDB-AEE6-BC00406298D5}"/>
            </a:ext>
          </a:extLst>
        </xdr:cNvPr>
        <xdr:cNvSpPr/>
      </xdr:nvSpPr>
      <xdr:spPr>
        <a:xfrm>
          <a:off x="4036060" y="142176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114316</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712D963B-654E-4D2F-A650-540CE27E1B41}"/>
            </a:ext>
          </a:extLst>
        </xdr:cNvPr>
        <xdr:cNvSpPr txBox="1"/>
      </xdr:nvSpPr>
      <xdr:spPr>
        <a:xfrm>
          <a:off x="4124960" y="141960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144055</xdr:rowOff>
    </xdr:from>
    <xdr:to>
      <xdr:col>20</xdr:col>
      <xdr:colOff>38100</xdr:colOff>
      <xdr:row>85</xdr:row>
      <xdr:rowOff>74205</xdr:rowOff>
    </xdr:to>
    <xdr:sp macro="" textlink="">
      <xdr:nvSpPr>
        <xdr:cNvPr id="306" name="楕円 305">
          <a:extLst>
            <a:ext uri="{FF2B5EF4-FFF2-40B4-BE49-F238E27FC236}">
              <a16:creationId xmlns:a16="http://schemas.microsoft.com/office/drawing/2014/main" id="{133EDAC9-3972-47F0-8FEA-96FDA5BA8A4E}"/>
            </a:ext>
          </a:extLst>
        </xdr:cNvPr>
        <xdr:cNvSpPr/>
      </xdr:nvSpPr>
      <xdr:spPr>
        <a:xfrm>
          <a:off x="3312160" y="142258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15239</xdr:rowOff>
    </xdr:from>
    <xdr:to>
      <xdr:col>24</xdr:col>
      <xdr:colOff>63500</xdr:colOff>
      <xdr:row>85</xdr:row>
      <xdr:rowOff>23405</xdr:rowOff>
    </xdr:to>
    <xdr:cxnSp macro="">
      <xdr:nvCxnSpPr>
        <xdr:cNvPr id="307" name="直線コネクタ 306">
          <a:extLst>
            <a:ext uri="{FF2B5EF4-FFF2-40B4-BE49-F238E27FC236}">
              <a16:creationId xmlns:a16="http://schemas.microsoft.com/office/drawing/2014/main" id="{3E02F153-04D2-4B93-8987-38CBDF00DFA9}"/>
            </a:ext>
          </a:extLst>
        </xdr:cNvPr>
        <xdr:cNvCxnSpPr/>
      </xdr:nvCxnSpPr>
      <xdr:spPr>
        <a:xfrm flipV="1">
          <a:off x="3355340" y="14264639"/>
          <a:ext cx="731520" cy="8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124461</xdr:rowOff>
    </xdr:from>
    <xdr:to>
      <xdr:col>15</xdr:col>
      <xdr:colOff>101600</xdr:colOff>
      <xdr:row>85</xdr:row>
      <xdr:rowOff>54611</xdr:rowOff>
    </xdr:to>
    <xdr:sp macro="" textlink="">
      <xdr:nvSpPr>
        <xdr:cNvPr id="308" name="楕円 307">
          <a:extLst>
            <a:ext uri="{FF2B5EF4-FFF2-40B4-BE49-F238E27FC236}">
              <a16:creationId xmlns:a16="http://schemas.microsoft.com/office/drawing/2014/main" id="{A3FA2BD1-B4F3-4E69-9F63-8845D1BAE8D8}"/>
            </a:ext>
          </a:extLst>
        </xdr:cNvPr>
        <xdr:cNvSpPr/>
      </xdr:nvSpPr>
      <xdr:spPr>
        <a:xfrm>
          <a:off x="2514600" y="142062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3811</xdr:rowOff>
    </xdr:from>
    <xdr:to>
      <xdr:col>19</xdr:col>
      <xdr:colOff>177800</xdr:colOff>
      <xdr:row>85</xdr:row>
      <xdr:rowOff>23405</xdr:rowOff>
    </xdr:to>
    <xdr:cxnSp macro="">
      <xdr:nvCxnSpPr>
        <xdr:cNvPr id="309" name="直線コネクタ 308">
          <a:extLst>
            <a:ext uri="{FF2B5EF4-FFF2-40B4-BE49-F238E27FC236}">
              <a16:creationId xmlns:a16="http://schemas.microsoft.com/office/drawing/2014/main" id="{936C0772-1F63-4651-91F6-54FC11E187E2}"/>
            </a:ext>
          </a:extLst>
        </xdr:cNvPr>
        <xdr:cNvCxnSpPr/>
      </xdr:nvCxnSpPr>
      <xdr:spPr>
        <a:xfrm>
          <a:off x="2565400" y="14253211"/>
          <a:ext cx="78994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117929</xdr:rowOff>
    </xdr:from>
    <xdr:to>
      <xdr:col>10</xdr:col>
      <xdr:colOff>165100</xdr:colOff>
      <xdr:row>85</xdr:row>
      <xdr:rowOff>48079</xdr:rowOff>
    </xdr:to>
    <xdr:sp macro="" textlink="">
      <xdr:nvSpPr>
        <xdr:cNvPr id="310" name="楕円 309">
          <a:extLst>
            <a:ext uri="{FF2B5EF4-FFF2-40B4-BE49-F238E27FC236}">
              <a16:creationId xmlns:a16="http://schemas.microsoft.com/office/drawing/2014/main" id="{DC4D96F7-0458-485B-BA2B-06B86F2B6379}"/>
            </a:ext>
          </a:extLst>
        </xdr:cNvPr>
        <xdr:cNvSpPr/>
      </xdr:nvSpPr>
      <xdr:spPr>
        <a:xfrm>
          <a:off x="1739900" y="1419968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168729</xdr:rowOff>
    </xdr:from>
    <xdr:to>
      <xdr:col>15</xdr:col>
      <xdr:colOff>50800</xdr:colOff>
      <xdr:row>85</xdr:row>
      <xdr:rowOff>3811</xdr:rowOff>
    </xdr:to>
    <xdr:cxnSp macro="">
      <xdr:nvCxnSpPr>
        <xdr:cNvPr id="311" name="直線コネクタ 310">
          <a:extLst>
            <a:ext uri="{FF2B5EF4-FFF2-40B4-BE49-F238E27FC236}">
              <a16:creationId xmlns:a16="http://schemas.microsoft.com/office/drawing/2014/main" id="{DB1379C3-0211-4907-8351-3C8CAA0F6AC1}"/>
            </a:ext>
          </a:extLst>
        </xdr:cNvPr>
        <xdr:cNvCxnSpPr/>
      </xdr:nvCxnSpPr>
      <xdr:spPr>
        <a:xfrm>
          <a:off x="1790700" y="14250489"/>
          <a:ext cx="774700" cy="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95069</xdr:rowOff>
    </xdr:from>
    <xdr:to>
      <xdr:col>6</xdr:col>
      <xdr:colOff>38100</xdr:colOff>
      <xdr:row>85</xdr:row>
      <xdr:rowOff>25219</xdr:rowOff>
    </xdr:to>
    <xdr:sp macro="" textlink="">
      <xdr:nvSpPr>
        <xdr:cNvPr id="312" name="楕円 311">
          <a:extLst>
            <a:ext uri="{FF2B5EF4-FFF2-40B4-BE49-F238E27FC236}">
              <a16:creationId xmlns:a16="http://schemas.microsoft.com/office/drawing/2014/main" id="{D6473036-15B9-4BB5-8BF1-DC1723EE1ADC}"/>
            </a:ext>
          </a:extLst>
        </xdr:cNvPr>
        <xdr:cNvSpPr/>
      </xdr:nvSpPr>
      <xdr:spPr>
        <a:xfrm>
          <a:off x="965200" y="141768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145869</xdr:rowOff>
    </xdr:from>
    <xdr:to>
      <xdr:col>10</xdr:col>
      <xdr:colOff>114300</xdr:colOff>
      <xdr:row>84</xdr:row>
      <xdr:rowOff>168729</xdr:rowOff>
    </xdr:to>
    <xdr:cxnSp macro="">
      <xdr:nvCxnSpPr>
        <xdr:cNvPr id="313" name="直線コネクタ 312">
          <a:extLst>
            <a:ext uri="{FF2B5EF4-FFF2-40B4-BE49-F238E27FC236}">
              <a16:creationId xmlns:a16="http://schemas.microsoft.com/office/drawing/2014/main" id="{90265249-C9BE-415A-9F07-DD4D1D8F00EC}"/>
            </a:ext>
          </a:extLst>
        </xdr:cNvPr>
        <xdr:cNvCxnSpPr/>
      </xdr:nvCxnSpPr>
      <xdr:spPr>
        <a:xfrm>
          <a:off x="1008380" y="14227629"/>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107059</xdr:rowOff>
    </xdr:from>
    <xdr:ext cx="405111" cy="259045"/>
    <xdr:sp macro="" textlink="">
      <xdr:nvSpPr>
        <xdr:cNvPr id="314" name="n_1aveValue【公営住宅】&#10;有形固定資産減価償却率">
          <a:extLst>
            <a:ext uri="{FF2B5EF4-FFF2-40B4-BE49-F238E27FC236}">
              <a16:creationId xmlns:a16="http://schemas.microsoft.com/office/drawing/2014/main" id="{AEBB5614-77C0-49FE-BEC0-0605D96E5551}"/>
            </a:ext>
          </a:extLst>
        </xdr:cNvPr>
        <xdr:cNvSpPr txBox="1"/>
      </xdr:nvSpPr>
      <xdr:spPr>
        <a:xfrm>
          <a:off x="3170564" y="13685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98896</xdr:rowOff>
    </xdr:from>
    <xdr:ext cx="405111" cy="259045"/>
    <xdr:sp macro="" textlink="">
      <xdr:nvSpPr>
        <xdr:cNvPr id="315" name="n_2aveValue【公営住宅】&#10;有形固定資産減価償却率">
          <a:extLst>
            <a:ext uri="{FF2B5EF4-FFF2-40B4-BE49-F238E27FC236}">
              <a16:creationId xmlns:a16="http://schemas.microsoft.com/office/drawing/2014/main" id="{13C8DE0B-CDC9-4D52-BED8-BCF4B8091E94}"/>
            </a:ext>
          </a:extLst>
        </xdr:cNvPr>
        <xdr:cNvSpPr txBox="1"/>
      </xdr:nvSpPr>
      <xdr:spPr>
        <a:xfrm>
          <a:off x="2385704" y="136777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100528</xdr:rowOff>
    </xdr:from>
    <xdr:ext cx="405111" cy="259045"/>
    <xdr:sp macro="" textlink="">
      <xdr:nvSpPr>
        <xdr:cNvPr id="316" name="n_3aveValue【公営住宅】&#10;有形固定資産減価償却率">
          <a:extLst>
            <a:ext uri="{FF2B5EF4-FFF2-40B4-BE49-F238E27FC236}">
              <a16:creationId xmlns:a16="http://schemas.microsoft.com/office/drawing/2014/main" id="{F9FBFD6C-3887-4059-83AF-80328CC34076}"/>
            </a:ext>
          </a:extLst>
        </xdr:cNvPr>
        <xdr:cNvSpPr txBox="1"/>
      </xdr:nvSpPr>
      <xdr:spPr>
        <a:xfrm>
          <a:off x="1611004" y="1367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76035</xdr:rowOff>
    </xdr:from>
    <xdr:ext cx="405111" cy="259045"/>
    <xdr:sp macro="" textlink="">
      <xdr:nvSpPr>
        <xdr:cNvPr id="317" name="n_4aveValue【公営住宅】&#10;有形固定資産減価償却率">
          <a:extLst>
            <a:ext uri="{FF2B5EF4-FFF2-40B4-BE49-F238E27FC236}">
              <a16:creationId xmlns:a16="http://schemas.microsoft.com/office/drawing/2014/main" id="{04B93D36-4498-4B5F-A224-7EBA93A3CC16}"/>
            </a:ext>
          </a:extLst>
        </xdr:cNvPr>
        <xdr:cNvSpPr txBox="1"/>
      </xdr:nvSpPr>
      <xdr:spPr>
        <a:xfrm>
          <a:off x="836304" y="1365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65332</xdr:rowOff>
    </xdr:from>
    <xdr:ext cx="405111" cy="259045"/>
    <xdr:sp macro="" textlink="">
      <xdr:nvSpPr>
        <xdr:cNvPr id="318" name="n_1mainValue【公営住宅】&#10;有形固定資産減価償却率">
          <a:extLst>
            <a:ext uri="{FF2B5EF4-FFF2-40B4-BE49-F238E27FC236}">
              <a16:creationId xmlns:a16="http://schemas.microsoft.com/office/drawing/2014/main" id="{5ECFBC74-F8FA-48EC-8959-9E8F122B3A51}"/>
            </a:ext>
          </a:extLst>
        </xdr:cNvPr>
        <xdr:cNvSpPr txBox="1"/>
      </xdr:nvSpPr>
      <xdr:spPr>
        <a:xfrm>
          <a:off x="3170564" y="1431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45738</xdr:rowOff>
    </xdr:from>
    <xdr:ext cx="405111" cy="259045"/>
    <xdr:sp macro="" textlink="">
      <xdr:nvSpPr>
        <xdr:cNvPr id="319" name="n_2mainValue【公営住宅】&#10;有形固定資産減価償却率">
          <a:extLst>
            <a:ext uri="{FF2B5EF4-FFF2-40B4-BE49-F238E27FC236}">
              <a16:creationId xmlns:a16="http://schemas.microsoft.com/office/drawing/2014/main" id="{B400C893-2D9A-49E2-9EF8-178559C7FC6C}"/>
            </a:ext>
          </a:extLst>
        </xdr:cNvPr>
        <xdr:cNvSpPr txBox="1"/>
      </xdr:nvSpPr>
      <xdr:spPr>
        <a:xfrm>
          <a:off x="2385704" y="14295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39206</xdr:rowOff>
    </xdr:from>
    <xdr:ext cx="405111" cy="259045"/>
    <xdr:sp macro="" textlink="">
      <xdr:nvSpPr>
        <xdr:cNvPr id="320" name="n_3mainValue【公営住宅】&#10;有形固定資産減価償却率">
          <a:extLst>
            <a:ext uri="{FF2B5EF4-FFF2-40B4-BE49-F238E27FC236}">
              <a16:creationId xmlns:a16="http://schemas.microsoft.com/office/drawing/2014/main" id="{1CD1A65A-E1E3-4E91-A125-F6434491E643}"/>
            </a:ext>
          </a:extLst>
        </xdr:cNvPr>
        <xdr:cNvSpPr txBox="1"/>
      </xdr:nvSpPr>
      <xdr:spPr>
        <a:xfrm>
          <a:off x="1611004" y="14288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16346</xdr:rowOff>
    </xdr:from>
    <xdr:ext cx="405111" cy="259045"/>
    <xdr:sp macro="" textlink="">
      <xdr:nvSpPr>
        <xdr:cNvPr id="321" name="n_4mainValue【公営住宅】&#10;有形固定資産減価償却率">
          <a:extLst>
            <a:ext uri="{FF2B5EF4-FFF2-40B4-BE49-F238E27FC236}">
              <a16:creationId xmlns:a16="http://schemas.microsoft.com/office/drawing/2014/main" id="{7D1438CE-6A61-4AFF-B3D2-61826ADB4009}"/>
            </a:ext>
          </a:extLst>
        </xdr:cNvPr>
        <xdr:cNvSpPr txBox="1"/>
      </xdr:nvSpPr>
      <xdr:spPr>
        <a:xfrm>
          <a:off x="836304" y="14265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D9D726E1-1ED1-4F09-89A3-AD35476347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2D1CB3F4-C5BC-48C2-B447-E0EB3E7EE93D}"/>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C43C5E7E-64BC-43BF-9827-52F63514FBB5}"/>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765B224-A909-4872-8589-D3F2A595E543}"/>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40041C46-814C-46FF-B718-4E1582A37045}"/>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EDA83ABD-25F2-4857-967C-4F78DB377F8F}"/>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FBAA2DF1-849F-435B-80B2-6A77DB7C774E}"/>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C145F9BD-99F8-408A-B6E4-0C075621853D}"/>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A26B3715-CA74-4974-B4A4-4AD7E15A1C98}"/>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7E675ED7-298B-4FAE-A66C-3A42EBB892C5}"/>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a:extLst>
            <a:ext uri="{FF2B5EF4-FFF2-40B4-BE49-F238E27FC236}">
              <a16:creationId xmlns:a16="http://schemas.microsoft.com/office/drawing/2014/main" id="{E3AF3308-7C0C-4F47-A269-44F822054FE3}"/>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a:extLst>
            <a:ext uri="{FF2B5EF4-FFF2-40B4-BE49-F238E27FC236}">
              <a16:creationId xmlns:a16="http://schemas.microsoft.com/office/drawing/2014/main" id="{93AB86DB-5CC4-4C80-9C67-EE53D484CF54}"/>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a:extLst>
            <a:ext uri="{FF2B5EF4-FFF2-40B4-BE49-F238E27FC236}">
              <a16:creationId xmlns:a16="http://schemas.microsoft.com/office/drawing/2014/main" id="{D12AA34E-58A2-4DC7-83D1-5424EAEFAA33}"/>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a:extLst>
            <a:ext uri="{FF2B5EF4-FFF2-40B4-BE49-F238E27FC236}">
              <a16:creationId xmlns:a16="http://schemas.microsoft.com/office/drawing/2014/main" id="{F4F7DE15-99F7-479D-B5FC-B0088991912E}"/>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a:extLst>
            <a:ext uri="{FF2B5EF4-FFF2-40B4-BE49-F238E27FC236}">
              <a16:creationId xmlns:a16="http://schemas.microsoft.com/office/drawing/2014/main" id="{DB8AB1C8-A3B0-464E-8729-B741C9F77E8F}"/>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a:extLst>
            <a:ext uri="{FF2B5EF4-FFF2-40B4-BE49-F238E27FC236}">
              <a16:creationId xmlns:a16="http://schemas.microsoft.com/office/drawing/2014/main" id="{D149F74D-4D2D-49C5-A5D7-6082A20D86A6}"/>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a:extLst>
            <a:ext uri="{FF2B5EF4-FFF2-40B4-BE49-F238E27FC236}">
              <a16:creationId xmlns:a16="http://schemas.microsoft.com/office/drawing/2014/main" id="{61D1CE2B-0822-4A07-92E0-67F07B8BB7A1}"/>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a:extLst>
            <a:ext uri="{FF2B5EF4-FFF2-40B4-BE49-F238E27FC236}">
              <a16:creationId xmlns:a16="http://schemas.microsoft.com/office/drawing/2014/main" id="{0795E345-1752-42ED-91BA-BA39826FCE24}"/>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a:extLst>
            <a:ext uri="{FF2B5EF4-FFF2-40B4-BE49-F238E27FC236}">
              <a16:creationId xmlns:a16="http://schemas.microsoft.com/office/drawing/2014/main" id="{0FB77C10-85F8-42A3-8463-7FA9C661FEF3}"/>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1" name="テキスト ボックス 340">
          <a:extLst>
            <a:ext uri="{FF2B5EF4-FFF2-40B4-BE49-F238E27FC236}">
              <a16:creationId xmlns:a16="http://schemas.microsoft.com/office/drawing/2014/main" id="{2ECEDC79-DA86-455F-AD9E-B8E271505625}"/>
            </a:ext>
          </a:extLst>
        </xdr:cNvPr>
        <xdr:cNvSpPr txBox="1"/>
      </xdr:nvSpPr>
      <xdr:spPr>
        <a:xfrm>
          <a:off x="5364041" y="1316774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a:extLst>
            <a:ext uri="{FF2B5EF4-FFF2-40B4-BE49-F238E27FC236}">
              <a16:creationId xmlns:a16="http://schemas.microsoft.com/office/drawing/2014/main" id="{E13004F9-51C7-4A81-A8ED-AB911AF8003F}"/>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3" name="テキスト ボックス 342">
          <a:extLst>
            <a:ext uri="{FF2B5EF4-FFF2-40B4-BE49-F238E27FC236}">
              <a16:creationId xmlns:a16="http://schemas.microsoft.com/office/drawing/2014/main" id="{AFC95B0D-1BCC-4D86-A222-9EF394696507}"/>
            </a:ext>
          </a:extLst>
        </xdr:cNvPr>
        <xdr:cNvSpPr txBox="1"/>
      </xdr:nvSpPr>
      <xdr:spPr>
        <a:xfrm>
          <a:off x="5364041" y="128487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A356C760-112F-4A1A-8DCC-C04C95F5E808}"/>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D9A094A1-8E65-46FE-9B44-E0DA28242EAA}"/>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BC77D18F-D056-44B7-BE83-CE280C273D2C}"/>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47" name="直線コネクタ 346">
          <a:extLst>
            <a:ext uri="{FF2B5EF4-FFF2-40B4-BE49-F238E27FC236}">
              <a16:creationId xmlns:a16="http://schemas.microsoft.com/office/drawing/2014/main" id="{06F0DED6-83ED-4F6B-A15A-98B9EA790434}"/>
            </a:ext>
          </a:extLst>
        </xdr:cNvPr>
        <xdr:cNvCxnSpPr/>
      </xdr:nvCxnSpPr>
      <xdr:spPr>
        <a:xfrm flipV="1">
          <a:off x="9219565" y="13116741"/>
          <a:ext cx="0" cy="1450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48" name="【公営住宅】&#10;一人当たり面積最小値テキスト">
          <a:extLst>
            <a:ext uri="{FF2B5EF4-FFF2-40B4-BE49-F238E27FC236}">
              <a16:creationId xmlns:a16="http://schemas.microsoft.com/office/drawing/2014/main" id="{2CECA93F-50F9-448B-95C9-7E34C2AD3B4E}"/>
            </a:ext>
          </a:extLst>
        </xdr:cNvPr>
        <xdr:cNvSpPr txBox="1"/>
      </xdr:nvSpPr>
      <xdr:spPr>
        <a:xfrm>
          <a:off x="9258300" y="1457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49" name="直線コネクタ 348">
          <a:extLst>
            <a:ext uri="{FF2B5EF4-FFF2-40B4-BE49-F238E27FC236}">
              <a16:creationId xmlns:a16="http://schemas.microsoft.com/office/drawing/2014/main" id="{BB63CEB6-27B3-4C45-BEC6-FA3461DE035C}"/>
            </a:ext>
          </a:extLst>
        </xdr:cNvPr>
        <xdr:cNvCxnSpPr/>
      </xdr:nvCxnSpPr>
      <xdr:spPr>
        <a:xfrm>
          <a:off x="9154160" y="145670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50" name="【公営住宅】&#10;一人当たり面積最大値テキスト">
          <a:extLst>
            <a:ext uri="{FF2B5EF4-FFF2-40B4-BE49-F238E27FC236}">
              <a16:creationId xmlns:a16="http://schemas.microsoft.com/office/drawing/2014/main" id="{4041B5BD-7E9C-481C-993F-358D9FF8B5CE}"/>
            </a:ext>
          </a:extLst>
        </xdr:cNvPr>
        <xdr:cNvSpPr txBox="1"/>
      </xdr:nvSpPr>
      <xdr:spPr>
        <a:xfrm>
          <a:off x="9258300" y="1289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51" name="直線コネクタ 350">
          <a:extLst>
            <a:ext uri="{FF2B5EF4-FFF2-40B4-BE49-F238E27FC236}">
              <a16:creationId xmlns:a16="http://schemas.microsoft.com/office/drawing/2014/main" id="{67C286A6-AFCE-4BE2-87CD-8F0A21AFE7FA}"/>
            </a:ext>
          </a:extLst>
        </xdr:cNvPr>
        <xdr:cNvCxnSpPr/>
      </xdr:nvCxnSpPr>
      <xdr:spPr>
        <a:xfrm>
          <a:off x="9154160" y="131167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132532</xdr:rowOff>
    </xdr:from>
    <xdr:ext cx="469744" cy="259045"/>
    <xdr:sp macro="" textlink="">
      <xdr:nvSpPr>
        <xdr:cNvPr id="352" name="【公営住宅】&#10;一人当たり面積平均値テキスト">
          <a:extLst>
            <a:ext uri="{FF2B5EF4-FFF2-40B4-BE49-F238E27FC236}">
              <a16:creationId xmlns:a16="http://schemas.microsoft.com/office/drawing/2014/main" id="{11F1B942-1775-47C8-9E02-72F5C1DDE996}"/>
            </a:ext>
          </a:extLst>
        </xdr:cNvPr>
        <xdr:cNvSpPr txBox="1"/>
      </xdr:nvSpPr>
      <xdr:spPr>
        <a:xfrm>
          <a:off x="9258300" y="13879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53" name="フローチャート: 判断 352">
          <a:extLst>
            <a:ext uri="{FF2B5EF4-FFF2-40B4-BE49-F238E27FC236}">
              <a16:creationId xmlns:a16="http://schemas.microsoft.com/office/drawing/2014/main" id="{DFDB49D9-18F8-439B-9979-DFEC42D6C87F}"/>
            </a:ext>
          </a:extLst>
        </xdr:cNvPr>
        <xdr:cNvSpPr/>
      </xdr:nvSpPr>
      <xdr:spPr>
        <a:xfrm>
          <a:off x="9192260" y="140237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54" name="フローチャート: 判断 353">
          <a:extLst>
            <a:ext uri="{FF2B5EF4-FFF2-40B4-BE49-F238E27FC236}">
              <a16:creationId xmlns:a16="http://schemas.microsoft.com/office/drawing/2014/main" id="{E2852F04-571F-45B9-8798-04434920776B}"/>
            </a:ext>
          </a:extLst>
        </xdr:cNvPr>
        <xdr:cNvSpPr/>
      </xdr:nvSpPr>
      <xdr:spPr>
        <a:xfrm>
          <a:off x="8445500" y="140352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55" name="フローチャート: 判断 354">
          <a:extLst>
            <a:ext uri="{FF2B5EF4-FFF2-40B4-BE49-F238E27FC236}">
              <a16:creationId xmlns:a16="http://schemas.microsoft.com/office/drawing/2014/main" id="{573F1693-9678-43BB-A136-37E935E1D3F5}"/>
            </a:ext>
          </a:extLst>
        </xdr:cNvPr>
        <xdr:cNvSpPr/>
      </xdr:nvSpPr>
      <xdr:spPr>
        <a:xfrm>
          <a:off x="7670800" y="140517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56" name="フローチャート: 判断 355">
          <a:extLst>
            <a:ext uri="{FF2B5EF4-FFF2-40B4-BE49-F238E27FC236}">
              <a16:creationId xmlns:a16="http://schemas.microsoft.com/office/drawing/2014/main" id="{C0FF9D01-F36F-4AA3-B0D6-74C66228FE21}"/>
            </a:ext>
          </a:extLst>
        </xdr:cNvPr>
        <xdr:cNvSpPr/>
      </xdr:nvSpPr>
      <xdr:spPr>
        <a:xfrm>
          <a:off x="6873240" y="140235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macro="" textlink="">
      <xdr:nvSpPr>
        <xdr:cNvPr id="357" name="フローチャート: 判断 356">
          <a:extLst>
            <a:ext uri="{FF2B5EF4-FFF2-40B4-BE49-F238E27FC236}">
              <a16:creationId xmlns:a16="http://schemas.microsoft.com/office/drawing/2014/main" id="{C9A64049-B327-4E24-9692-994E33B4DC82}"/>
            </a:ext>
          </a:extLst>
        </xdr:cNvPr>
        <xdr:cNvSpPr/>
      </xdr:nvSpPr>
      <xdr:spPr>
        <a:xfrm>
          <a:off x="6098540" y="140254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8646AFE4-FFB6-4DD0-895F-439BD5FB6FAE}"/>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F091A986-47F5-4761-9B00-E83611EB3771}"/>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41E60A11-014C-42DE-A80B-97E5E8D161E5}"/>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28248E0-6EE9-4E69-AA2A-1FCD9E464BB7}"/>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289128D3-DABF-4541-9EFD-0FFDAA3AFA53}"/>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68290</xdr:rowOff>
    </xdr:from>
    <xdr:to>
      <xdr:col>55</xdr:col>
      <xdr:colOff>50800</xdr:colOff>
      <xdr:row>84</xdr:row>
      <xdr:rowOff>169890</xdr:rowOff>
    </xdr:to>
    <xdr:sp macro="" textlink="">
      <xdr:nvSpPr>
        <xdr:cNvPr id="363" name="楕円 362">
          <a:extLst>
            <a:ext uri="{FF2B5EF4-FFF2-40B4-BE49-F238E27FC236}">
              <a16:creationId xmlns:a16="http://schemas.microsoft.com/office/drawing/2014/main" id="{C5E35FBE-75F0-4E42-A288-5610453223EC}"/>
            </a:ext>
          </a:extLst>
        </xdr:cNvPr>
        <xdr:cNvSpPr/>
      </xdr:nvSpPr>
      <xdr:spPr>
        <a:xfrm>
          <a:off x="9192260" y="141500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46717</xdr:rowOff>
    </xdr:from>
    <xdr:ext cx="469744" cy="259045"/>
    <xdr:sp macro="" textlink="">
      <xdr:nvSpPr>
        <xdr:cNvPr id="364" name="【公営住宅】&#10;一人当たり面積該当値テキスト">
          <a:extLst>
            <a:ext uri="{FF2B5EF4-FFF2-40B4-BE49-F238E27FC236}">
              <a16:creationId xmlns:a16="http://schemas.microsoft.com/office/drawing/2014/main" id="{0EC18BDE-934A-451A-ACE1-0A1BFA39AEB2}"/>
            </a:ext>
          </a:extLst>
        </xdr:cNvPr>
        <xdr:cNvSpPr txBox="1"/>
      </xdr:nvSpPr>
      <xdr:spPr>
        <a:xfrm>
          <a:off x="9258300" y="141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59581</xdr:rowOff>
    </xdr:from>
    <xdr:to>
      <xdr:col>50</xdr:col>
      <xdr:colOff>165100</xdr:colOff>
      <xdr:row>84</xdr:row>
      <xdr:rowOff>161181</xdr:rowOff>
    </xdr:to>
    <xdr:sp macro="" textlink="">
      <xdr:nvSpPr>
        <xdr:cNvPr id="365" name="楕円 364">
          <a:extLst>
            <a:ext uri="{FF2B5EF4-FFF2-40B4-BE49-F238E27FC236}">
              <a16:creationId xmlns:a16="http://schemas.microsoft.com/office/drawing/2014/main" id="{DC1B8ED6-82DC-48C6-98CC-A3104A539C01}"/>
            </a:ext>
          </a:extLst>
        </xdr:cNvPr>
        <xdr:cNvSpPr/>
      </xdr:nvSpPr>
      <xdr:spPr>
        <a:xfrm>
          <a:off x="8445500" y="1414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110381</xdr:rowOff>
    </xdr:from>
    <xdr:to>
      <xdr:col>55</xdr:col>
      <xdr:colOff>0</xdr:colOff>
      <xdr:row>84</xdr:row>
      <xdr:rowOff>119090</xdr:rowOff>
    </xdr:to>
    <xdr:cxnSp macro="">
      <xdr:nvCxnSpPr>
        <xdr:cNvPr id="366" name="直線コネクタ 365">
          <a:extLst>
            <a:ext uri="{FF2B5EF4-FFF2-40B4-BE49-F238E27FC236}">
              <a16:creationId xmlns:a16="http://schemas.microsoft.com/office/drawing/2014/main" id="{02385523-361C-4DFF-A6FE-FFD419A87E52}"/>
            </a:ext>
          </a:extLst>
        </xdr:cNvPr>
        <xdr:cNvCxnSpPr/>
      </xdr:nvCxnSpPr>
      <xdr:spPr>
        <a:xfrm>
          <a:off x="8496300" y="14192141"/>
          <a:ext cx="7239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71664</xdr:rowOff>
    </xdr:from>
    <xdr:to>
      <xdr:col>46</xdr:col>
      <xdr:colOff>38100</xdr:colOff>
      <xdr:row>85</xdr:row>
      <xdr:rowOff>1814</xdr:rowOff>
    </xdr:to>
    <xdr:sp macro="" textlink="">
      <xdr:nvSpPr>
        <xdr:cNvPr id="367" name="楕円 366">
          <a:extLst>
            <a:ext uri="{FF2B5EF4-FFF2-40B4-BE49-F238E27FC236}">
              <a16:creationId xmlns:a16="http://schemas.microsoft.com/office/drawing/2014/main" id="{F7EACAF4-DA83-4431-A7C7-CF8EAB29F213}"/>
            </a:ext>
          </a:extLst>
        </xdr:cNvPr>
        <xdr:cNvSpPr/>
      </xdr:nvSpPr>
      <xdr:spPr>
        <a:xfrm>
          <a:off x="7670800" y="1415342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110381</xdr:rowOff>
    </xdr:from>
    <xdr:to>
      <xdr:col>50</xdr:col>
      <xdr:colOff>114300</xdr:colOff>
      <xdr:row>84</xdr:row>
      <xdr:rowOff>122464</xdr:rowOff>
    </xdr:to>
    <xdr:cxnSp macro="">
      <xdr:nvCxnSpPr>
        <xdr:cNvPr id="368" name="直線コネクタ 367">
          <a:extLst>
            <a:ext uri="{FF2B5EF4-FFF2-40B4-BE49-F238E27FC236}">
              <a16:creationId xmlns:a16="http://schemas.microsoft.com/office/drawing/2014/main" id="{6C793F25-80D3-494E-994B-83E0F65E8721}"/>
            </a:ext>
          </a:extLst>
        </xdr:cNvPr>
        <xdr:cNvCxnSpPr/>
      </xdr:nvCxnSpPr>
      <xdr:spPr>
        <a:xfrm flipV="1">
          <a:off x="7713980" y="14192141"/>
          <a:ext cx="78232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75474</xdr:rowOff>
    </xdr:from>
    <xdr:to>
      <xdr:col>41</xdr:col>
      <xdr:colOff>101600</xdr:colOff>
      <xdr:row>85</xdr:row>
      <xdr:rowOff>5624</xdr:rowOff>
    </xdr:to>
    <xdr:sp macro="" textlink="">
      <xdr:nvSpPr>
        <xdr:cNvPr id="369" name="楕円 368">
          <a:extLst>
            <a:ext uri="{FF2B5EF4-FFF2-40B4-BE49-F238E27FC236}">
              <a16:creationId xmlns:a16="http://schemas.microsoft.com/office/drawing/2014/main" id="{BEB247F1-02D0-4B86-A817-C7BFF4526791}"/>
            </a:ext>
          </a:extLst>
        </xdr:cNvPr>
        <xdr:cNvSpPr/>
      </xdr:nvSpPr>
      <xdr:spPr>
        <a:xfrm>
          <a:off x="6873240" y="141572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122464</xdr:rowOff>
    </xdr:from>
    <xdr:to>
      <xdr:col>45</xdr:col>
      <xdr:colOff>177800</xdr:colOff>
      <xdr:row>84</xdr:row>
      <xdr:rowOff>126274</xdr:rowOff>
    </xdr:to>
    <xdr:cxnSp macro="">
      <xdr:nvCxnSpPr>
        <xdr:cNvPr id="370" name="直線コネクタ 369">
          <a:extLst>
            <a:ext uri="{FF2B5EF4-FFF2-40B4-BE49-F238E27FC236}">
              <a16:creationId xmlns:a16="http://schemas.microsoft.com/office/drawing/2014/main" id="{8271AA65-5128-4B9D-B2EB-DCEBCA281FE3}"/>
            </a:ext>
          </a:extLst>
        </xdr:cNvPr>
        <xdr:cNvCxnSpPr/>
      </xdr:nvCxnSpPr>
      <xdr:spPr>
        <a:xfrm flipV="1">
          <a:off x="6924040" y="14204224"/>
          <a:ext cx="78994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86361</xdr:rowOff>
    </xdr:from>
    <xdr:to>
      <xdr:col>36</xdr:col>
      <xdr:colOff>165100</xdr:colOff>
      <xdr:row>85</xdr:row>
      <xdr:rowOff>16511</xdr:rowOff>
    </xdr:to>
    <xdr:sp macro="" textlink="">
      <xdr:nvSpPr>
        <xdr:cNvPr id="371" name="楕円 370">
          <a:extLst>
            <a:ext uri="{FF2B5EF4-FFF2-40B4-BE49-F238E27FC236}">
              <a16:creationId xmlns:a16="http://schemas.microsoft.com/office/drawing/2014/main" id="{C9983674-5B28-4D61-8C08-C5282FA45864}"/>
            </a:ext>
          </a:extLst>
        </xdr:cNvPr>
        <xdr:cNvSpPr/>
      </xdr:nvSpPr>
      <xdr:spPr>
        <a:xfrm>
          <a:off x="6098540" y="1416812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126274</xdr:rowOff>
    </xdr:from>
    <xdr:to>
      <xdr:col>41</xdr:col>
      <xdr:colOff>50800</xdr:colOff>
      <xdr:row>84</xdr:row>
      <xdr:rowOff>137161</xdr:rowOff>
    </xdr:to>
    <xdr:cxnSp macro="">
      <xdr:nvCxnSpPr>
        <xdr:cNvPr id="372" name="直線コネクタ 371">
          <a:extLst>
            <a:ext uri="{FF2B5EF4-FFF2-40B4-BE49-F238E27FC236}">
              <a16:creationId xmlns:a16="http://schemas.microsoft.com/office/drawing/2014/main" id="{70EE809A-3935-4916-9D6A-1353480E0A02}"/>
            </a:ext>
          </a:extLst>
        </xdr:cNvPr>
        <xdr:cNvCxnSpPr/>
      </xdr:nvCxnSpPr>
      <xdr:spPr>
        <a:xfrm flipV="1">
          <a:off x="6149340" y="14208034"/>
          <a:ext cx="7747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67763</xdr:rowOff>
    </xdr:from>
    <xdr:ext cx="469744" cy="259045"/>
    <xdr:sp macro="" textlink="">
      <xdr:nvSpPr>
        <xdr:cNvPr id="373" name="n_1aveValue【公営住宅】&#10;一人当たり面積">
          <a:extLst>
            <a:ext uri="{FF2B5EF4-FFF2-40B4-BE49-F238E27FC236}">
              <a16:creationId xmlns:a16="http://schemas.microsoft.com/office/drawing/2014/main" id="{6D076810-9B03-4014-8411-863F6101C2B6}"/>
            </a:ext>
          </a:extLst>
        </xdr:cNvPr>
        <xdr:cNvSpPr txBox="1"/>
      </xdr:nvSpPr>
      <xdr:spPr>
        <a:xfrm>
          <a:off x="8271587" y="1381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84309</xdr:rowOff>
    </xdr:from>
    <xdr:ext cx="469744" cy="259045"/>
    <xdr:sp macro="" textlink="">
      <xdr:nvSpPr>
        <xdr:cNvPr id="374" name="n_2aveValue【公営住宅】&#10;一人当たり面積">
          <a:extLst>
            <a:ext uri="{FF2B5EF4-FFF2-40B4-BE49-F238E27FC236}">
              <a16:creationId xmlns:a16="http://schemas.microsoft.com/office/drawing/2014/main" id="{D1BC1BB1-0733-472C-AAFE-FAB4C2244A19}"/>
            </a:ext>
          </a:extLst>
        </xdr:cNvPr>
        <xdr:cNvSpPr txBox="1"/>
      </xdr:nvSpPr>
      <xdr:spPr>
        <a:xfrm>
          <a:off x="7509587" y="1383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56115</xdr:rowOff>
    </xdr:from>
    <xdr:ext cx="469744" cy="259045"/>
    <xdr:sp macro="" textlink="">
      <xdr:nvSpPr>
        <xdr:cNvPr id="375" name="n_3aveValue【公営住宅】&#10;一人当たり面積">
          <a:extLst>
            <a:ext uri="{FF2B5EF4-FFF2-40B4-BE49-F238E27FC236}">
              <a16:creationId xmlns:a16="http://schemas.microsoft.com/office/drawing/2014/main" id="{CD2D43F9-1BB8-4CB3-9BFC-2102369D2740}"/>
            </a:ext>
          </a:extLst>
        </xdr:cNvPr>
        <xdr:cNvSpPr txBox="1"/>
      </xdr:nvSpPr>
      <xdr:spPr>
        <a:xfrm>
          <a:off x="6712027" y="1380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57965</xdr:rowOff>
    </xdr:from>
    <xdr:ext cx="469744" cy="259045"/>
    <xdr:sp macro="" textlink="">
      <xdr:nvSpPr>
        <xdr:cNvPr id="376" name="n_4aveValue【公営住宅】&#10;一人当たり面積">
          <a:extLst>
            <a:ext uri="{FF2B5EF4-FFF2-40B4-BE49-F238E27FC236}">
              <a16:creationId xmlns:a16="http://schemas.microsoft.com/office/drawing/2014/main" id="{2BDC3DE0-16B4-41DB-B249-EAD89AFF4792}"/>
            </a:ext>
          </a:extLst>
        </xdr:cNvPr>
        <xdr:cNvSpPr txBox="1"/>
      </xdr:nvSpPr>
      <xdr:spPr>
        <a:xfrm>
          <a:off x="5937327" y="1380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152308</xdr:rowOff>
    </xdr:from>
    <xdr:ext cx="469744" cy="259045"/>
    <xdr:sp macro="" textlink="">
      <xdr:nvSpPr>
        <xdr:cNvPr id="377" name="n_1mainValue【公営住宅】&#10;一人当たり面積">
          <a:extLst>
            <a:ext uri="{FF2B5EF4-FFF2-40B4-BE49-F238E27FC236}">
              <a16:creationId xmlns:a16="http://schemas.microsoft.com/office/drawing/2014/main" id="{3EBCAD9A-CAA0-4057-BDD0-5CE796EAEF16}"/>
            </a:ext>
          </a:extLst>
        </xdr:cNvPr>
        <xdr:cNvSpPr txBox="1"/>
      </xdr:nvSpPr>
      <xdr:spPr>
        <a:xfrm>
          <a:off x="8271587" y="14234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164391</xdr:rowOff>
    </xdr:from>
    <xdr:ext cx="469744" cy="259045"/>
    <xdr:sp macro="" textlink="">
      <xdr:nvSpPr>
        <xdr:cNvPr id="378" name="n_2mainValue【公営住宅】&#10;一人当たり面積">
          <a:extLst>
            <a:ext uri="{FF2B5EF4-FFF2-40B4-BE49-F238E27FC236}">
              <a16:creationId xmlns:a16="http://schemas.microsoft.com/office/drawing/2014/main" id="{A4E6ED99-E3E7-4352-9D6E-D82BDA3C268C}"/>
            </a:ext>
          </a:extLst>
        </xdr:cNvPr>
        <xdr:cNvSpPr txBox="1"/>
      </xdr:nvSpPr>
      <xdr:spPr>
        <a:xfrm>
          <a:off x="7509587" y="1424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168201</xdr:rowOff>
    </xdr:from>
    <xdr:ext cx="469744" cy="259045"/>
    <xdr:sp macro="" textlink="">
      <xdr:nvSpPr>
        <xdr:cNvPr id="379" name="n_3mainValue【公営住宅】&#10;一人当たり面積">
          <a:extLst>
            <a:ext uri="{FF2B5EF4-FFF2-40B4-BE49-F238E27FC236}">
              <a16:creationId xmlns:a16="http://schemas.microsoft.com/office/drawing/2014/main" id="{EB00402E-A22C-4118-A9ED-8F94C10B5B6F}"/>
            </a:ext>
          </a:extLst>
        </xdr:cNvPr>
        <xdr:cNvSpPr txBox="1"/>
      </xdr:nvSpPr>
      <xdr:spPr>
        <a:xfrm>
          <a:off x="6712027" y="14249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7638</xdr:rowOff>
    </xdr:from>
    <xdr:ext cx="469744" cy="259045"/>
    <xdr:sp macro="" textlink="">
      <xdr:nvSpPr>
        <xdr:cNvPr id="380" name="n_4mainValue【公営住宅】&#10;一人当たり面積">
          <a:extLst>
            <a:ext uri="{FF2B5EF4-FFF2-40B4-BE49-F238E27FC236}">
              <a16:creationId xmlns:a16="http://schemas.microsoft.com/office/drawing/2014/main" id="{E3F599B7-42D6-4AF1-A7E8-D9B5270BE62C}"/>
            </a:ext>
          </a:extLst>
        </xdr:cNvPr>
        <xdr:cNvSpPr txBox="1"/>
      </xdr:nvSpPr>
      <xdr:spPr>
        <a:xfrm>
          <a:off x="5937327" y="1425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510F92A5-1200-45E4-9935-FD3B305327C3}"/>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59AAB97C-BF03-419A-B8A6-4DB2AB773457}"/>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E1C48794-9480-4AEC-A655-42F0B627AEA9}"/>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EF934611-4EC3-40EC-9910-FA55BF1C1789}"/>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815E42CC-A858-4F53-A6CC-71B87832300A}"/>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90AAA43C-978A-4899-8F38-63E8D940702C}"/>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9348AEEE-ABBE-4D66-8FC5-4254D79157E9}"/>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655EE42D-5F24-4BDD-9A08-AA9A6F208779}"/>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43521AD0-4550-460A-ADC3-BAAF69BCFB67}"/>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13C2C937-7AE2-4A55-A135-CFF6AE724481}"/>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09CEEFE1-52C0-4531-A4B3-8EF34D01766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B5A09684-7C94-4065-BBF0-6056880DF9AB}"/>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B0F64871-69D7-4087-B51D-E0F9886B1997}"/>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36DA7043-D525-4AE2-A073-A09FCF65CB25}"/>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668A5AF9-C6F2-4E59-B2CB-B89B45A42AA8}"/>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01390172-FC43-43B4-86F2-D798E6228483}"/>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5E145396-1180-49CB-A0CE-E64BFB36F984}"/>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E0CB1C77-73DC-43C2-BAA1-9B5C20776482}"/>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B6A3B8F7-1EE7-4BE0-8373-78CDB8309BBB}"/>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BEA96999-0664-40DB-9B4D-90EF0E3C12C8}"/>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11466173-46E5-4DF5-BF02-DAF15B1360CF}"/>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D6D72BA2-7648-4064-A548-CDB5CF5A5332}"/>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C6F2AF04-3F91-471A-AC60-802B2E25F94B}"/>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652399F7-B6A3-4EBA-BDDE-44B5B968CA2F}"/>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5" name="正方形/長方形 404">
          <a:extLst>
            <a:ext uri="{FF2B5EF4-FFF2-40B4-BE49-F238E27FC236}">
              <a16:creationId xmlns:a16="http://schemas.microsoft.com/office/drawing/2014/main" id="{097CFB19-3A66-42EA-8767-8A62AFA12DB2}"/>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6" name="正方形/長方形 405">
          <a:extLst>
            <a:ext uri="{FF2B5EF4-FFF2-40B4-BE49-F238E27FC236}">
              <a16:creationId xmlns:a16="http://schemas.microsoft.com/office/drawing/2014/main" id="{A1317F35-F7BD-4CDB-AA7A-2D4A278C018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7" name="正方形/長方形 406">
          <a:extLst>
            <a:ext uri="{FF2B5EF4-FFF2-40B4-BE49-F238E27FC236}">
              <a16:creationId xmlns:a16="http://schemas.microsoft.com/office/drawing/2014/main" id="{10CF7249-B9EB-4CD0-9DDC-43E294802186}"/>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8" name="正方形/長方形 407">
          <a:extLst>
            <a:ext uri="{FF2B5EF4-FFF2-40B4-BE49-F238E27FC236}">
              <a16:creationId xmlns:a16="http://schemas.microsoft.com/office/drawing/2014/main" id="{F650E069-9C01-476C-9EB5-CC51E6F8B582}"/>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9" name="正方形/長方形 408">
          <a:extLst>
            <a:ext uri="{FF2B5EF4-FFF2-40B4-BE49-F238E27FC236}">
              <a16:creationId xmlns:a16="http://schemas.microsoft.com/office/drawing/2014/main" id="{6CC7849E-7DFF-43E4-A2DD-F7633A2F4005}"/>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0" name="正方形/長方形 409">
          <a:extLst>
            <a:ext uri="{FF2B5EF4-FFF2-40B4-BE49-F238E27FC236}">
              <a16:creationId xmlns:a16="http://schemas.microsoft.com/office/drawing/2014/main" id="{225C4DAF-5B34-4447-8D51-1D0E8087713B}"/>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1" name="正方形/長方形 410">
          <a:extLst>
            <a:ext uri="{FF2B5EF4-FFF2-40B4-BE49-F238E27FC236}">
              <a16:creationId xmlns:a16="http://schemas.microsoft.com/office/drawing/2014/main" id="{F86173B4-EB6C-4A30-A398-AA274F130E49}"/>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2" name="正方形/長方形 411">
          <a:extLst>
            <a:ext uri="{FF2B5EF4-FFF2-40B4-BE49-F238E27FC236}">
              <a16:creationId xmlns:a16="http://schemas.microsoft.com/office/drawing/2014/main" id="{295C7D69-DD62-4698-AF24-736EF6A72634}"/>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13" name="正方形/長方形 412">
          <a:extLst>
            <a:ext uri="{FF2B5EF4-FFF2-40B4-BE49-F238E27FC236}">
              <a16:creationId xmlns:a16="http://schemas.microsoft.com/office/drawing/2014/main" id="{38CEEEA3-A558-4BB5-9C07-6A8F349ADE7C}"/>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4" name="正方形/長方形 413">
          <a:extLst>
            <a:ext uri="{FF2B5EF4-FFF2-40B4-BE49-F238E27FC236}">
              <a16:creationId xmlns:a16="http://schemas.microsoft.com/office/drawing/2014/main" id="{62AACA3C-DFFD-4149-BE5C-FB282A25F4BF}"/>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5" name="正方形/長方形 414">
          <a:extLst>
            <a:ext uri="{FF2B5EF4-FFF2-40B4-BE49-F238E27FC236}">
              <a16:creationId xmlns:a16="http://schemas.microsoft.com/office/drawing/2014/main" id="{53A21CA3-3EE4-4826-89A0-243479BDC066}"/>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6" name="正方形/長方形 415">
          <a:extLst>
            <a:ext uri="{FF2B5EF4-FFF2-40B4-BE49-F238E27FC236}">
              <a16:creationId xmlns:a16="http://schemas.microsoft.com/office/drawing/2014/main" id="{1E1EF3B9-F257-47F0-A574-2C28E94A5EBD}"/>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7" name="正方形/長方形 416">
          <a:extLst>
            <a:ext uri="{FF2B5EF4-FFF2-40B4-BE49-F238E27FC236}">
              <a16:creationId xmlns:a16="http://schemas.microsoft.com/office/drawing/2014/main" id="{285CDD01-CE56-4DA3-86A8-283B660CB62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8" name="正方形/長方形 417">
          <a:extLst>
            <a:ext uri="{FF2B5EF4-FFF2-40B4-BE49-F238E27FC236}">
              <a16:creationId xmlns:a16="http://schemas.microsoft.com/office/drawing/2014/main" id="{5BA6FE49-3E3F-4AD0-8ED1-1A023A29E673}"/>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9" name="正方形/長方形 418">
          <a:extLst>
            <a:ext uri="{FF2B5EF4-FFF2-40B4-BE49-F238E27FC236}">
              <a16:creationId xmlns:a16="http://schemas.microsoft.com/office/drawing/2014/main" id="{B043C043-65C6-4124-B707-AD1760393253}"/>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0" name="正方形/長方形 419">
          <a:extLst>
            <a:ext uri="{FF2B5EF4-FFF2-40B4-BE49-F238E27FC236}">
              <a16:creationId xmlns:a16="http://schemas.microsoft.com/office/drawing/2014/main" id="{22C68B5B-F27D-47F4-AC59-174A07CD5613}"/>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1" name="テキスト ボックス 420">
          <a:extLst>
            <a:ext uri="{FF2B5EF4-FFF2-40B4-BE49-F238E27FC236}">
              <a16:creationId xmlns:a16="http://schemas.microsoft.com/office/drawing/2014/main" id="{B5901088-1076-448D-926E-D25D4200EDB5}"/>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2" name="直線コネクタ 421">
          <a:extLst>
            <a:ext uri="{FF2B5EF4-FFF2-40B4-BE49-F238E27FC236}">
              <a16:creationId xmlns:a16="http://schemas.microsoft.com/office/drawing/2014/main" id="{3BC6B447-A134-4ED4-A362-809214C00D68}"/>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3" name="テキスト ボックス 422">
          <a:extLst>
            <a:ext uri="{FF2B5EF4-FFF2-40B4-BE49-F238E27FC236}">
              <a16:creationId xmlns:a16="http://schemas.microsoft.com/office/drawing/2014/main" id="{DC1B3192-B96D-4867-9373-0E7FB328F2F6}"/>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4" name="直線コネクタ 423">
          <a:extLst>
            <a:ext uri="{FF2B5EF4-FFF2-40B4-BE49-F238E27FC236}">
              <a16:creationId xmlns:a16="http://schemas.microsoft.com/office/drawing/2014/main" id="{2C76A5AA-E104-4B8B-A69C-EE99116929F4}"/>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5" name="テキスト ボックス 424">
          <a:extLst>
            <a:ext uri="{FF2B5EF4-FFF2-40B4-BE49-F238E27FC236}">
              <a16:creationId xmlns:a16="http://schemas.microsoft.com/office/drawing/2014/main" id="{70D7F9F7-0C0B-4D8F-88B3-BF2FB9F07E34}"/>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6" name="直線コネクタ 425">
          <a:extLst>
            <a:ext uri="{FF2B5EF4-FFF2-40B4-BE49-F238E27FC236}">
              <a16:creationId xmlns:a16="http://schemas.microsoft.com/office/drawing/2014/main" id="{64236E9C-8813-4A14-B31E-CB06A9EBD19F}"/>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7" name="テキスト ボックス 426">
          <a:extLst>
            <a:ext uri="{FF2B5EF4-FFF2-40B4-BE49-F238E27FC236}">
              <a16:creationId xmlns:a16="http://schemas.microsoft.com/office/drawing/2014/main" id="{EEFEBEF8-6B66-4F6F-BCE3-58EEC22D0FBB}"/>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8" name="直線コネクタ 427">
          <a:extLst>
            <a:ext uri="{FF2B5EF4-FFF2-40B4-BE49-F238E27FC236}">
              <a16:creationId xmlns:a16="http://schemas.microsoft.com/office/drawing/2014/main" id="{72C36EE9-AF55-42B1-B528-9A8BAFD33C8B}"/>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9" name="テキスト ボックス 428">
          <a:extLst>
            <a:ext uri="{FF2B5EF4-FFF2-40B4-BE49-F238E27FC236}">
              <a16:creationId xmlns:a16="http://schemas.microsoft.com/office/drawing/2014/main" id="{2A9C938F-872F-4E50-910A-2D38E2F94A86}"/>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30" name="直線コネクタ 429">
          <a:extLst>
            <a:ext uri="{FF2B5EF4-FFF2-40B4-BE49-F238E27FC236}">
              <a16:creationId xmlns:a16="http://schemas.microsoft.com/office/drawing/2014/main" id="{45811693-8840-4DDE-A904-C5A2B7CB3BED}"/>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31" name="テキスト ボックス 430">
          <a:extLst>
            <a:ext uri="{FF2B5EF4-FFF2-40B4-BE49-F238E27FC236}">
              <a16:creationId xmlns:a16="http://schemas.microsoft.com/office/drawing/2014/main" id="{87766C33-5717-4ABC-A643-B1335B87CB45}"/>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32" name="直線コネクタ 431">
          <a:extLst>
            <a:ext uri="{FF2B5EF4-FFF2-40B4-BE49-F238E27FC236}">
              <a16:creationId xmlns:a16="http://schemas.microsoft.com/office/drawing/2014/main" id="{E02B9724-63F3-4AAF-9733-82E27B8610CA}"/>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3" name="テキスト ボックス 432">
          <a:extLst>
            <a:ext uri="{FF2B5EF4-FFF2-40B4-BE49-F238E27FC236}">
              <a16:creationId xmlns:a16="http://schemas.microsoft.com/office/drawing/2014/main" id="{D07307CF-8285-4EE5-9BD9-14DDC47880B3}"/>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4" name="直線コネクタ 433">
          <a:extLst>
            <a:ext uri="{FF2B5EF4-FFF2-40B4-BE49-F238E27FC236}">
              <a16:creationId xmlns:a16="http://schemas.microsoft.com/office/drawing/2014/main" id="{4CCE7D52-D7FC-400F-9DD5-14949DAC011C}"/>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5" name="テキスト ボックス 434">
          <a:extLst>
            <a:ext uri="{FF2B5EF4-FFF2-40B4-BE49-F238E27FC236}">
              <a16:creationId xmlns:a16="http://schemas.microsoft.com/office/drawing/2014/main" id="{336D6E65-675A-4BBE-975C-69656E3E93B5}"/>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6" name="直線コネクタ 435">
          <a:extLst>
            <a:ext uri="{FF2B5EF4-FFF2-40B4-BE49-F238E27FC236}">
              <a16:creationId xmlns:a16="http://schemas.microsoft.com/office/drawing/2014/main" id="{F286F105-EB8F-4C81-8671-A1A48DCEF103}"/>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7" name="【学校施設】&#10;有形固定資産減価償却率グラフ枠">
          <a:extLst>
            <a:ext uri="{FF2B5EF4-FFF2-40B4-BE49-F238E27FC236}">
              <a16:creationId xmlns:a16="http://schemas.microsoft.com/office/drawing/2014/main" id="{7DCC4A1A-DAEB-48FB-BC0C-7300228C9016}"/>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438" name="直線コネクタ 437">
          <a:extLst>
            <a:ext uri="{FF2B5EF4-FFF2-40B4-BE49-F238E27FC236}">
              <a16:creationId xmlns:a16="http://schemas.microsoft.com/office/drawing/2014/main" id="{56000AFF-D90A-4D08-8A3B-DEE0380DD36D}"/>
            </a:ext>
          </a:extLst>
        </xdr:cNvPr>
        <xdr:cNvCxnSpPr/>
      </xdr:nvCxnSpPr>
      <xdr:spPr>
        <a:xfrm flipV="1">
          <a:off x="14375764" y="9456420"/>
          <a:ext cx="0" cy="133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439" name="【学校施設】&#10;有形固定資産減価償却率最小値テキスト">
          <a:extLst>
            <a:ext uri="{FF2B5EF4-FFF2-40B4-BE49-F238E27FC236}">
              <a16:creationId xmlns:a16="http://schemas.microsoft.com/office/drawing/2014/main" id="{27563B58-BA66-490B-AD8B-3068ED421685}"/>
            </a:ext>
          </a:extLst>
        </xdr:cNvPr>
        <xdr:cNvSpPr txBox="1"/>
      </xdr:nvSpPr>
      <xdr:spPr>
        <a:xfrm>
          <a:off x="14414500" y="1079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440" name="直線コネクタ 439">
          <a:extLst>
            <a:ext uri="{FF2B5EF4-FFF2-40B4-BE49-F238E27FC236}">
              <a16:creationId xmlns:a16="http://schemas.microsoft.com/office/drawing/2014/main" id="{CD37F052-77A8-477E-A85D-E10B9627AC59}"/>
            </a:ext>
          </a:extLst>
        </xdr:cNvPr>
        <xdr:cNvCxnSpPr/>
      </xdr:nvCxnSpPr>
      <xdr:spPr>
        <a:xfrm>
          <a:off x="14287500" y="10794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441" name="【学校施設】&#10;有形固定資産減価償却率最大値テキスト">
          <a:extLst>
            <a:ext uri="{FF2B5EF4-FFF2-40B4-BE49-F238E27FC236}">
              <a16:creationId xmlns:a16="http://schemas.microsoft.com/office/drawing/2014/main" id="{93D4E232-FDB7-4376-9244-C2BA2FE1D687}"/>
            </a:ext>
          </a:extLst>
        </xdr:cNvPr>
        <xdr:cNvSpPr txBox="1"/>
      </xdr:nvSpPr>
      <xdr:spPr>
        <a:xfrm>
          <a:off x="14414500" y="923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442" name="直線コネクタ 441">
          <a:extLst>
            <a:ext uri="{FF2B5EF4-FFF2-40B4-BE49-F238E27FC236}">
              <a16:creationId xmlns:a16="http://schemas.microsoft.com/office/drawing/2014/main" id="{E4F0B24E-DFE2-4AF9-8313-7697ADEAA80D}"/>
            </a:ext>
          </a:extLst>
        </xdr:cNvPr>
        <xdr:cNvCxnSpPr/>
      </xdr:nvCxnSpPr>
      <xdr:spPr>
        <a:xfrm>
          <a:off x="14287500" y="9456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29227</xdr:rowOff>
    </xdr:from>
    <xdr:ext cx="405111" cy="259045"/>
    <xdr:sp macro="" textlink="">
      <xdr:nvSpPr>
        <xdr:cNvPr id="443" name="【学校施設】&#10;有形固定資産減価償却率平均値テキスト">
          <a:extLst>
            <a:ext uri="{FF2B5EF4-FFF2-40B4-BE49-F238E27FC236}">
              <a16:creationId xmlns:a16="http://schemas.microsoft.com/office/drawing/2014/main" id="{948299EE-F188-4E5D-90C3-6A17169F2214}"/>
            </a:ext>
          </a:extLst>
        </xdr:cNvPr>
        <xdr:cNvSpPr txBox="1"/>
      </xdr:nvSpPr>
      <xdr:spPr>
        <a:xfrm>
          <a:off x="14414500" y="1008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444" name="フローチャート: 判断 443">
          <a:extLst>
            <a:ext uri="{FF2B5EF4-FFF2-40B4-BE49-F238E27FC236}">
              <a16:creationId xmlns:a16="http://schemas.microsoft.com/office/drawing/2014/main" id="{F099E1D8-0630-4EB8-ABCC-645E72BC0210}"/>
            </a:ext>
          </a:extLst>
        </xdr:cNvPr>
        <xdr:cNvSpPr/>
      </xdr:nvSpPr>
      <xdr:spPr>
        <a:xfrm>
          <a:off x="14325600" y="1023239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445" name="フローチャート: 判断 444">
          <a:extLst>
            <a:ext uri="{FF2B5EF4-FFF2-40B4-BE49-F238E27FC236}">
              <a16:creationId xmlns:a16="http://schemas.microsoft.com/office/drawing/2014/main" id="{9091C37E-36BD-4640-8EBB-F715080533FB}"/>
            </a:ext>
          </a:extLst>
        </xdr:cNvPr>
        <xdr:cNvSpPr/>
      </xdr:nvSpPr>
      <xdr:spPr>
        <a:xfrm>
          <a:off x="13578840" y="1022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446" name="フローチャート: 判断 445">
          <a:extLst>
            <a:ext uri="{FF2B5EF4-FFF2-40B4-BE49-F238E27FC236}">
              <a16:creationId xmlns:a16="http://schemas.microsoft.com/office/drawing/2014/main" id="{5A7222FC-B588-438A-BC95-C4922563D065}"/>
            </a:ext>
          </a:extLst>
        </xdr:cNvPr>
        <xdr:cNvSpPr/>
      </xdr:nvSpPr>
      <xdr:spPr>
        <a:xfrm>
          <a:off x="12804140" y="102231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447" name="フローチャート: 判断 446">
          <a:extLst>
            <a:ext uri="{FF2B5EF4-FFF2-40B4-BE49-F238E27FC236}">
              <a16:creationId xmlns:a16="http://schemas.microsoft.com/office/drawing/2014/main" id="{9D7124C7-DE30-40F3-A574-FDABD521D95D}"/>
            </a:ext>
          </a:extLst>
        </xdr:cNvPr>
        <xdr:cNvSpPr/>
      </xdr:nvSpPr>
      <xdr:spPr>
        <a:xfrm>
          <a:off x="12029440" y="102002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448" name="フローチャート: 判断 447">
          <a:extLst>
            <a:ext uri="{FF2B5EF4-FFF2-40B4-BE49-F238E27FC236}">
              <a16:creationId xmlns:a16="http://schemas.microsoft.com/office/drawing/2014/main" id="{E1C34AB2-956C-4D85-921A-A7C881A801A2}"/>
            </a:ext>
          </a:extLst>
        </xdr:cNvPr>
        <xdr:cNvSpPr/>
      </xdr:nvSpPr>
      <xdr:spPr>
        <a:xfrm>
          <a:off x="11231880" y="101578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15EE5AF3-21A5-49C8-A675-8E0B4590B367}"/>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92F724CC-3D0C-4EF1-B1FF-65324FA7EA2F}"/>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822808AA-B504-4D72-9B37-F03B02292EEE}"/>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9FE8D785-F4C4-44E1-89FA-B2AEA5CC9D0B}"/>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3" name="テキスト ボックス 452">
          <a:extLst>
            <a:ext uri="{FF2B5EF4-FFF2-40B4-BE49-F238E27FC236}">
              <a16:creationId xmlns:a16="http://schemas.microsoft.com/office/drawing/2014/main" id="{ECB8CB3A-5C88-4A62-A71E-1FAFCF61A292}"/>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140244</xdr:rowOff>
    </xdr:from>
    <xdr:to>
      <xdr:col>85</xdr:col>
      <xdr:colOff>177800</xdr:colOff>
      <xdr:row>63</xdr:row>
      <xdr:rowOff>70394</xdr:rowOff>
    </xdr:to>
    <xdr:sp macro="" textlink="">
      <xdr:nvSpPr>
        <xdr:cNvPr id="454" name="楕円 453">
          <a:extLst>
            <a:ext uri="{FF2B5EF4-FFF2-40B4-BE49-F238E27FC236}">
              <a16:creationId xmlns:a16="http://schemas.microsoft.com/office/drawing/2014/main" id="{947B9E51-EFEB-46E8-B455-7062B9E7B7D0}"/>
            </a:ext>
          </a:extLst>
        </xdr:cNvPr>
        <xdr:cNvSpPr/>
      </xdr:nvSpPr>
      <xdr:spPr>
        <a:xfrm>
          <a:off x="14325600" y="1053392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118671</xdr:rowOff>
    </xdr:from>
    <xdr:ext cx="405111" cy="259045"/>
    <xdr:sp macro="" textlink="">
      <xdr:nvSpPr>
        <xdr:cNvPr id="455" name="【学校施設】&#10;有形固定資産減価償却率該当値テキスト">
          <a:extLst>
            <a:ext uri="{FF2B5EF4-FFF2-40B4-BE49-F238E27FC236}">
              <a16:creationId xmlns:a16="http://schemas.microsoft.com/office/drawing/2014/main" id="{B4D8B977-1B7F-45EC-9372-A516866ECF85}"/>
            </a:ext>
          </a:extLst>
        </xdr:cNvPr>
        <xdr:cNvSpPr txBox="1"/>
      </xdr:nvSpPr>
      <xdr:spPr>
        <a:xfrm>
          <a:off x="14414500" y="10512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11249</xdr:rowOff>
    </xdr:from>
    <xdr:to>
      <xdr:col>81</xdr:col>
      <xdr:colOff>101600</xdr:colOff>
      <xdr:row>63</xdr:row>
      <xdr:rowOff>112849</xdr:rowOff>
    </xdr:to>
    <xdr:sp macro="" textlink="">
      <xdr:nvSpPr>
        <xdr:cNvPr id="456" name="楕円 455">
          <a:extLst>
            <a:ext uri="{FF2B5EF4-FFF2-40B4-BE49-F238E27FC236}">
              <a16:creationId xmlns:a16="http://schemas.microsoft.com/office/drawing/2014/main" id="{D4B83AA2-4541-4806-94E9-B0CD91F8D2EC}"/>
            </a:ext>
          </a:extLst>
        </xdr:cNvPr>
        <xdr:cNvSpPr/>
      </xdr:nvSpPr>
      <xdr:spPr>
        <a:xfrm>
          <a:off x="13578840" y="1057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19594</xdr:rowOff>
    </xdr:from>
    <xdr:to>
      <xdr:col>85</xdr:col>
      <xdr:colOff>127000</xdr:colOff>
      <xdr:row>63</xdr:row>
      <xdr:rowOff>62049</xdr:rowOff>
    </xdr:to>
    <xdr:cxnSp macro="">
      <xdr:nvCxnSpPr>
        <xdr:cNvPr id="457" name="直線コネクタ 456">
          <a:extLst>
            <a:ext uri="{FF2B5EF4-FFF2-40B4-BE49-F238E27FC236}">
              <a16:creationId xmlns:a16="http://schemas.microsoft.com/office/drawing/2014/main" id="{C95990E5-5D82-43D4-A999-7BCB09F87F7A}"/>
            </a:ext>
          </a:extLst>
        </xdr:cNvPr>
        <xdr:cNvCxnSpPr/>
      </xdr:nvCxnSpPr>
      <xdr:spPr>
        <a:xfrm flipV="1">
          <a:off x="13629640" y="10580914"/>
          <a:ext cx="74676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161472</xdr:rowOff>
    </xdr:from>
    <xdr:to>
      <xdr:col>76</xdr:col>
      <xdr:colOff>165100</xdr:colOff>
      <xdr:row>63</xdr:row>
      <xdr:rowOff>91622</xdr:rowOff>
    </xdr:to>
    <xdr:sp macro="" textlink="">
      <xdr:nvSpPr>
        <xdr:cNvPr id="458" name="楕円 457">
          <a:extLst>
            <a:ext uri="{FF2B5EF4-FFF2-40B4-BE49-F238E27FC236}">
              <a16:creationId xmlns:a16="http://schemas.microsoft.com/office/drawing/2014/main" id="{DC288C76-C98C-4B02-944A-AB706D100EBF}"/>
            </a:ext>
          </a:extLst>
        </xdr:cNvPr>
        <xdr:cNvSpPr/>
      </xdr:nvSpPr>
      <xdr:spPr>
        <a:xfrm>
          <a:off x="12804140" y="105551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40822</xdr:rowOff>
    </xdr:from>
    <xdr:to>
      <xdr:col>81</xdr:col>
      <xdr:colOff>50800</xdr:colOff>
      <xdr:row>63</xdr:row>
      <xdr:rowOff>62049</xdr:rowOff>
    </xdr:to>
    <xdr:cxnSp macro="">
      <xdr:nvCxnSpPr>
        <xdr:cNvPr id="459" name="直線コネクタ 458">
          <a:extLst>
            <a:ext uri="{FF2B5EF4-FFF2-40B4-BE49-F238E27FC236}">
              <a16:creationId xmlns:a16="http://schemas.microsoft.com/office/drawing/2014/main" id="{2C1B496C-F529-47EB-854E-C1F317D22FBC}"/>
            </a:ext>
          </a:extLst>
        </xdr:cNvPr>
        <xdr:cNvCxnSpPr/>
      </xdr:nvCxnSpPr>
      <xdr:spPr>
        <a:xfrm>
          <a:off x="12854940" y="10602142"/>
          <a:ext cx="7747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145143</xdr:rowOff>
    </xdr:from>
    <xdr:to>
      <xdr:col>72</xdr:col>
      <xdr:colOff>38100</xdr:colOff>
      <xdr:row>63</xdr:row>
      <xdr:rowOff>75293</xdr:rowOff>
    </xdr:to>
    <xdr:sp macro="" textlink="">
      <xdr:nvSpPr>
        <xdr:cNvPr id="460" name="楕円 459">
          <a:extLst>
            <a:ext uri="{FF2B5EF4-FFF2-40B4-BE49-F238E27FC236}">
              <a16:creationId xmlns:a16="http://schemas.microsoft.com/office/drawing/2014/main" id="{F3542369-57A2-45A0-9072-9EF92C312C71}"/>
            </a:ext>
          </a:extLst>
        </xdr:cNvPr>
        <xdr:cNvSpPr/>
      </xdr:nvSpPr>
      <xdr:spPr>
        <a:xfrm>
          <a:off x="12029440" y="105388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24493</xdr:rowOff>
    </xdr:from>
    <xdr:to>
      <xdr:col>76</xdr:col>
      <xdr:colOff>114300</xdr:colOff>
      <xdr:row>63</xdr:row>
      <xdr:rowOff>40822</xdr:rowOff>
    </xdr:to>
    <xdr:cxnSp macro="">
      <xdr:nvCxnSpPr>
        <xdr:cNvPr id="461" name="直線コネクタ 460">
          <a:extLst>
            <a:ext uri="{FF2B5EF4-FFF2-40B4-BE49-F238E27FC236}">
              <a16:creationId xmlns:a16="http://schemas.microsoft.com/office/drawing/2014/main" id="{51343A85-249E-4963-A6D4-0E3D234723A5}"/>
            </a:ext>
          </a:extLst>
        </xdr:cNvPr>
        <xdr:cNvCxnSpPr/>
      </xdr:nvCxnSpPr>
      <xdr:spPr>
        <a:xfrm>
          <a:off x="12072620" y="10585813"/>
          <a:ext cx="78232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127181</xdr:rowOff>
    </xdr:from>
    <xdr:to>
      <xdr:col>67</xdr:col>
      <xdr:colOff>101600</xdr:colOff>
      <xdr:row>63</xdr:row>
      <xdr:rowOff>57331</xdr:rowOff>
    </xdr:to>
    <xdr:sp macro="" textlink="">
      <xdr:nvSpPr>
        <xdr:cNvPr id="462" name="楕円 461">
          <a:extLst>
            <a:ext uri="{FF2B5EF4-FFF2-40B4-BE49-F238E27FC236}">
              <a16:creationId xmlns:a16="http://schemas.microsoft.com/office/drawing/2014/main" id="{7B77774E-1286-4D8C-8818-62FC0263EEBC}"/>
            </a:ext>
          </a:extLst>
        </xdr:cNvPr>
        <xdr:cNvSpPr/>
      </xdr:nvSpPr>
      <xdr:spPr>
        <a:xfrm>
          <a:off x="11231880" y="1052086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6531</xdr:rowOff>
    </xdr:from>
    <xdr:to>
      <xdr:col>71</xdr:col>
      <xdr:colOff>177800</xdr:colOff>
      <xdr:row>63</xdr:row>
      <xdr:rowOff>24493</xdr:rowOff>
    </xdr:to>
    <xdr:cxnSp macro="">
      <xdr:nvCxnSpPr>
        <xdr:cNvPr id="463" name="直線コネクタ 462">
          <a:extLst>
            <a:ext uri="{FF2B5EF4-FFF2-40B4-BE49-F238E27FC236}">
              <a16:creationId xmlns:a16="http://schemas.microsoft.com/office/drawing/2014/main" id="{63D3761A-83DF-49BD-AC51-D5EB8428981C}"/>
            </a:ext>
          </a:extLst>
        </xdr:cNvPr>
        <xdr:cNvCxnSpPr/>
      </xdr:nvCxnSpPr>
      <xdr:spPr>
        <a:xfrm>
          <a:off x="11282680" y="10567851"/>
          <a:ext cx="78994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119578</xdr:rowOff>
    </xdr:from>
    <xdr:ext cx="405111" cy="259045"/>
    <xdr:sp macro="" textlink="">
      <xdr:nvSpPr>
        <xdr:cNvPr id="464" name="n_1aveValue【学校施設】&#10;有形固定資産減価償却率">
          <a:extLst>
            <a:ext uri="{FF2B5EF4-FFF2-40B4-BE49-F238E27FC236}">
              <a16:creationId xmlns:a16="http://schemas.microsoft.com/office/drawing/2014/main" id="{1C1FE75D-0B5C-4CF1-BEB2-967A8ADB89A4}"/>
            </a:ext>
          </a:extLst>
        </xdr:cNvPr>
        <xdr:cNvSpPr txBox="1"/>
      </xdr:nvSpPr>
      <xdr:spPr>
        <a:xfrm>
          <a:off x="13437244" y="1001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111414</xdr:rowOff>
    </xdr:from>
    <xdr:ext cx="405111" cy="259045"/>
    <xdr:sp macro="" textlink="">
      <xdr:nvSpPr>
        <xdr:cNvPr id="465" name="n_2aveValue【学校施設】&#10;有形固定資産減価償却率">
          <a:extLst>
            <a:ext uri="{FF2B5EF4-FFF2-40B4-BE49-F238E27FC236}">
              <a16:creationId xmlns:a16="http://schemas.microsoft.com/office/drawing/2014/main" id="{A3A0A106-B5EE-437F-B2FD-91ED914FE09D}"/>
            </a:ext>
          </a:extLst>
        </xdr:cNvPr>
        <xdr:cNvSpPr txBox="1"/>
      </xdr:nvSpPr>
      <xdr:spPr>
        <a:xfrm>
          <a:off x="12675244" y="10002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88554</xdr:rowOff>
    </xdr:from>
    <xdr:ext cx="405111" cy="259045"/>
    <xdr:sp macro="" textlink="">
      <xdr:nvSpPr>
        <xdr:cNvPr id="466" name="n_3aveValue【学校施設】&#10;有形固定資産減価償却率">
          <a:extLst>
            <a:ext uri="{FF2B5EF4-FFF2-40B4-BE49-F238E27FC236}">
              <a16:creationId xmlns:a16="http://schemas.microsoft.com/office/drawing/2014/main" id="{593C573A-B94F-4E0E-9CC6-03F61B88F2F2}"/>
            </a:ext>
          </a:extLst>
        </xdr:cNvPr>
        <xdr:cNvSpPr txBox="1"/>
      </xdr:nvSpPr>
      <xdr:spPr>
        <a:xfrm>
          <a:off x="11900544" y="9979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46100</xdr:rowOff>
    </xdr:from>
    <xdr:ext cx="405111" cy="259045"/>
    <xdr:sp macro="" textlink="">
      <xdr:nvSpPr>
        <xdr:cNvPr id="467" name="n_4aveValue【学校施設】&#10;有形固定資産減価償却率">
          <a:extLst>
            <a:ext uri="{FF2B5EF4-FFF2-40B4-BE49-F238E27FC236}">
              <a16:creationId xmlns:a16="http://schemas.microsoft.com/office/drawing/2014/main" id="{F8BD13D4-D19B-4730-8305-D84AAC2420D4}"/>
            </a:ext>
          </a:extLst>
        </xdr:cNvPr>
        <xdr:cNvSpPr txBox="1"/>
      </xdr:nvSpPr>
      <xdr:spPr>
        <a:xfrm>
          <a:off x="11102984" y="9936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103976</xdr:rowOff>
    </xdr:from>
    <xdr:ext cx="405111" cy="259045"/>
    <xdr:sp macro="" textlink="">
      <xdr:nvSpPr>
        <xdr:cNvPr id="468" name="n_1mainValue【学校施設】&#10;有形固定資産減価償却率">
          <a:extLst>
            <a:ext uri="{FF2B5EF4-FFF2-40B4-BE49-F238E27FC236}">
              <a16:creationId xmlns:a16="http://schemas.microsoft.com/office/drawing/2014/main" id="{EA6421B0-D8CF-4300-9A94-B7339706C1EC}"/>
            </a:ext>
          </a:extLst>
        </xdr:cNvPr>
        <xdr:cNvSpPr txBox="1"/>
      </xdr:nvSpPr>
      <xdr:spPr>
        <a:xfrm>
          <a:off x="13437244" y="1066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82749</xdr:rowOff>
    </xdr:from>
    <xdr:ext cx="405111" cy="259045"/>
    <xdr:sp macro="" textlink="">
      <xdr:nvSpPr>
        <xdr:cNvPr id="469" name="n_2mainValue【学校施設】&#10;有形固定資産減価償却率">
          <a:extLst>
            <a:ext uri="{FF2B5EF4-FFF2-40B4-BE49-F238E27FC236}">
              <a16:creationId xmlns:a16="http://schemas.microsoft.com/office/drawing/2014/main" id="{F264EB82-EFAB-45CD-9E57-5043B7E679FA}"/>
            </a:ext>
          </a:extLst>
        </xdr:cNvPr>
        <xdr:cNvSpPr txBox="1"/>
      </xdr:nvSpPr>
      <xdr:spPr>
        <a:xfrm>
          <a:off x="12675244" y="10644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66420</xdr:rowOff>
    </xdr:from>
    <xdr:ext cx="405111" cy="259045"/>
    <xdr:sp macro="" textlink="">
      <xdr:nvSpPr>
        <xdr:cNvPr id="470" name="n_3mainValue【学校施設】&#10;有形固定資産減価償却率">
          <a:extLst>
            <a:ext uri="{FF2B5EF4-FFF2-40B4-BE49-F238E27FC236}">
              <a16:creationId xmlns:a16="http://schemas.microsoft.com/office/drawing/2014/main" id="{019E942F-0782-48D1-92CE-600B2DD2A0B9}"/>
            </a:ext>
          </a:extLst>
        </xdr:cNvPr>
        <xdr:cNvSpPr txBox="1"/>
      </xdr:nvSpPr>
      <xdr:spPr>
        <a:xfrm>
          <a:off x="11900544" y="1062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48458</xdr:rowOff>
    </xdr:from>
    <xdr:ext cx="405111" cy="259045"/>
    <xdr:sp macro="" textlink="">
      <xdr:nvSpPr>
        <xdr:cNvPr id="471" name="n_4mainValue【学校施設】&#10;有形固定資産減価償却率">
          <a:extLst>
            <a:ext uri="{FF2B5EF4-FFF2-40B4-BE49-F238E27FC236}">
              <a16:creationId xmlns:a16="http://schemas.microsoft.com/office/drawing/2014/main" id="{1267292E-3668-478F-8C56-005960FAFB62}"/>
            </a:ext>
          </a:extLst>
        </xdr:cNvPr>
        <xdr:cNvSpPr txBox="1"/>
      </xdr:nvSpPr>
      <xdr:spPr>
        <a:xfrm>
          <a:off x="11102984" y="1060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2" name="正方形/長方形 471">
          <a:extLst>
            <a:ext uri="{FF2B5EF4-FFF2-40B4-BE49-F238E27FC236}">
              <a16:creationId xmlns:a16="http://schemas.microsoft.com/office/drawing/2014/main" id="{1B97FA99-ECE5-4879-BA3D-908AEDC3EB4A}"/>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3" name="正方形/長方形 472">
          <a:extLst>
            <a:ext uri="{FF2B5EF4-FFF2-40B4-BE49-F238E27FC236}">
              <a16:creationId xmlns:a16="http://schemas.microsoft.com/office/drawing/2014/main" id="{0990B4CE-FEFF-4539-8008-6C72FE8158BD}"/>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4" name="正方形/長方形 473">
          <a:extLst>
            <a:ext uri="{FF2B5EF4-FFF2-40B4-BE49-F238E27FC236}">
              <a16:creationId xmlns:a16="http://schemas.microsoft.com/office/drawing/2014/main" id="{AF74CFEB-7D78-4894-AB70-CECF40196D0E}"/>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5" name="正方形/長方形 474">
          <a:extLst>
            <a:ext uri="{FF2B5EF4-FFF2-40B4-BE49-F238E27FC236}">
              <a16:creationId xmlns:a16="http://schemas.microsoft.com/office/drawing/2014/main" id="{3016BC98-BA92-4757-8086-E098A61B309B}"/>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6" name="正方形/長方形 475">
          <a:extLst>
            <a:ext uri="{FF2B5EF4-FFF2-40B4-BE49-F238E27FC236}">
              <a16:creationId xmlns:a16="http://schemas.microsoft.com/office/drawing/2014/main" id="{59A0A398-8469-4E2E-B011-05DD3E1510CA}"/>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7" name="正方形/長方形 476">
          <a:extLst>
            <a:ext uri="{FF2B5EF4-FFF2-40B4-BE49-F238E27FC236}">
              <a16:creationId xmlns:a16="http://schemas.microsoft.com/office/drawing/2014/main" id="{4BE423E5-4D6B-4E66-831E-B29CB857BD09}"/>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8" name="正方形/長方形 477">
          <a:extLst>
            <a:ext uri="{FF2B5EF4-FFF2-40B4-BE49-F238E27FC236}">
              <a16:creationId xmlns:a16="http://schemas.microsoft.com/office/drawing/2014/main" id="{4B1C9F7A-246D-4493-A097-1B56C835132C}"/>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9" name="正方形/長方形 478">
          <a:extLst>
            <a:ext uri="{FF2B5EF4-FFF2-40B4-BE49-F238E27FC236}">
              <a16:creationId xmlns:a16="http://schemas.microsoft.com/office/drawing/2014/main" id="{A6FCAD43-C15C-432D-B0A3-C3FDA12D33C2}"/>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0" name="テキスト ボックス 479">
          <a:extLst>
            <a:ext uri="{FF2B5EF4-FFF2-40B4-BE49-F238E27FC236}">
              <a16:creationId xmlns:a16="http://schemas.microsoft.com/office/drawing/2014/main" id="{E0C70B1C-61AC-4260-9EF2-E152387F777A}"/>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1" name="直線コネクタ 480">
          <a:extLst>
            <a:ext uri="{FF2B5EF4-FFF2-40B4-BE49-F238E27FC236}">
              <a16:creationId xmlns:a16="http://schemas.microsoft.com/office/drawing/2014/main" id="{02F89122-9989-4BF2-9268-943FA94F989F}"/>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82" name="直線コネクタ 481">
          <a:extLst>
            <a:ext uri="{FF2B5EF4-FFF2-40B4-BE49-F238E27FC236}">
              <a16:creationId xmlns:a16="http://schemas.microsoft.com/office/drawing/2014/main" id="{FF15237E-65FB-4E71-99A9-ED40DE75DCC2}"/>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3" name="テキスト ボックス 482">
          <a:extLst>
            <a:ext uri="{FF2B5EF4-FFF2-40B4-BE49-F238E27FC236}">
              <a16:creationId xmlns:a16="http://schemas.microsoft.com/office/drawing/2014/main" id="{F7F6AA81-7A3C-405C-A7D5-99969091EC70}"/>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4" name="直線コネクタ 483">
          <a:extLst>
            <a:ext uri="{FF2B5EF4-FFF2-40B4-BE49-F238E27FC236}">
              <a16:creationId xmlns:a16="http://schemas.microsoft.com/office/drawing/2014/main" id="{78082BBE-8AF8-4C1D-9553-6EF7C9856BD8}"/>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485" name="テキスト ボックス 484">
          <a:extLst>
            <a:ext uri="{FF2B5EF4-FFF2-40B4-BE49-F238E27FC236}">
              <a16:creationId xmlns:a16="http://schemas.microsoft.com/office/drawing/2014/main" id="{9EE539D3-7B46-4FFB-A080-4CADF09E06C9}"/>
            </a:ext>
          </a:extLst>
        </xdr:cNvPr>
        <xdr:cNvSpPr txBox="1"/>
      </xdr:nvSpPr>
      <xdr:spPr>
        <a:xfrm>
          <a:off x="1563072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6" name="直線コネクタ 485">
          <a:extLst>
            <a:ext uri="{FF2B5EF4-FFF2-40B4-BE49-F238E27FC236}">
              <a16:creationId xmlns:a16="http://schemas.microsoft.com/office/drawing/2014/main" id="{9627AFFC-9257-49AB-8F9D-14850C97B0EA}"/>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487" name="テキスト ボックス 486">
          <a:extLst>
            <a:ext uri="{FF2B5EF4-FFF2-40B4-BE49-F238E27FC236}">
              <a16:creationId xmlns:a16="http://schemas.microsoft.com/office/drawing/2014/main" id="{E62F5C1B-C7F5-415D-82E4-90B9D5755E91}"/>
            </a:ext>
          </a:extLst>
        </xdr:cNvPr>
        <xdr:cNvSpPr txBox="1"/>
      </xdr:nvSpPr>
      <xdr:spPr>
        <a:xfrm>
          <a:off x="15630721" y="96990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8" name="直線コネクタ 487">
          <a:extLst>
            <a:ext uri="{FF2B5EF4-FFF2-40B4-BE49-F238E27FC236}">
              <a16:creationId xmlns:a16="http://schemas.microsoft.com/office/drawing/2014/main" id="{46018931-0DF9-432E-A245-6541D4DDD965}"/>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489" name="テキスト ボックス 488">
          <a:extLst>
            <a:ext uri="{FF2B5EF4-FFF2-40B4-BE49-F238E27FC236}">
              <a16:creationId xmlns:a16="http://schemas.microsoft.com/office/drawing/2014/main" id="{14C41B79-1136-484E-B4CF-B42B5990319B}"/>
            </a:ext>
          </a:extLst>
        </xdr:cNvPr>
        <xdr:cNvSpPr txBox="1"/>
      </xdr:nvSpPr>
      <xdr:spPr>
        <a:xfrm>
          <a:off x="15630721" y="9249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0" name="直線コネクタ 489">
          <a:extLst>
            <a:ext uri="{FF2B5EF4-FFF2-40B4-BE49-F238E27FC236}">
              <a16:creationId xmlns:a16="http://schemas.microsoft.com/office/drawing/2014/main" id="{6D505C7B-94E7-431A-B2B0-0AEA6ED4E28E}"/>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1" name="テキスト ボックス 490">
          <a:extLst>
            <a:ext uri="{FF2B5EF4-FFF2-40B4-BE49-F238E27FC236}">
              <a16:creationId xmlns:a16="http://schemas.microsoft.com/office/drawing/2014/main" id="{06E19F36-F283-49DC-9EE4-A677CA540230}"/>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2" name="【学校施設】&#10;一人当たり面積グラフ枠">
          <a:extLst>
            <a:ext uri="{FF2B5EF4-FFF2-40B4-BE49-F238E27FC236}">
              <a16:creationId xmlns:a16="http://schemas.microsoft.com/office/drawing/2014/main" id="{84DE18E9-B70A-4CE5-89F8-6379275CC9A2}"/>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493" name="直線コネクタ 492">
          <a:extLst>
            <a:ext uri="{FF2B5EF4-FFF2-40B4-BE49-F238E27FC236}">
              <a16:creationId xmlns:a16="http://schemas.microsoft.com/office/drawing/2014/main" id="{0C598B51-D111-44C7-A242-E6865ADF62E1}"/>
            </a:ext>
          </a:extLst>
        </xdr:cNvPr>
        <xdr:cNvCxnSpPr/>
      </xdr:nvCxnSpPr>
      <xdr:spPr>
        <a:xfrm flipV="1">
          <a:off x="19509104" y="9467667"/>
          <a:ext cx="0" cy="1219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494" name="【学校施設】&#10;一人当たり面積最小値テキスト">
          <a:extLst>
            <a:ext uri="{FF2B5EF4-FFF2-40B4-BE49-F238E27FC236}">
              <a16:creationId xmlns:a16="http://schemas.microsoft.com/office/drawing/2014/main" id="{442047D9-7436-4AC5-9175-1C1AAA415C2B}"/>
            </a:ext>
          </a:extLst>
        </xdr:cNvPr>
        <xdr:cNvSpPr txBox="1"/>
      </xdr:nvSpPr>
      <xdr:spPr>
        <a:xfrm>
          <a:off x="19547840" y="10691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495" name="直線コネクタ 494">
          <a:extLst>
            <a:ext uri="{FF2B5EF4-FFF2-40B4-BE49-F238E27FC236}">
              <a16:creationId xmlns:a16="http://schemas.microsoft.com/office/drawing/2014/main" id="{E45ECABB-7892-4D73-B06A-541E7B1B1C1D}"/>
            </a:ext>
          </a:extLst>
        </xdr:cNvPr>
        <xdr:cNvCxnSpPr/>
      </xdr:nvCxnSpPr>
      <xdr:spPr>
        <a:xfrm>
          <a:off x="19443700" y="10687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496" name="【学校施設】&#10;一人当たり面積最大値テキスト">
          <a:extLst>
            <a:ext uri="{FF2B5EF4-FFF2-40B4-BE49-F238E27FC236}">
              <a16:creationId xmlns:a16="http://schemas.microsoft.com/office/drawing/2014/main" id="{0E2EBEFB-90B2-4B56-95D2-64CEF089C08C}"/>
            </a:ext>
          </a:extLst>
        </xdr:cNvPr>
        <xdr:cNvSpPr txBox="1"/>
      </xdr:nvSpPr>
      <xdr:spPr>
        <a:xfrm>
          <a:off x="19547840" y="924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497" name="直線コネクタ 496">
          <a:extLst>
            <a:ext uri="{FF2B5EF4-FFF2-40B4-BE49-F238E27FC236}">
              <a16:creationId xmlns:a16="http://schemas.microsoft.com/office/drawing/2014/main" id="{114FA19C-C97F-4CA0-A3DF-FCFF1606EC18}"/>
            </a:ext>
          </a:extLst>
        </xdr:cNvPr>
        <xdr:cNvCxnSpPr/>
      </xdr:nvCxnSpPr>
      <xdr:spPr>
        <a:xfrm>
          <a:off x="19443700" y="94676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63873</xdr:rowOff>
    </xdr:from>
    <xdr:ext cx="469744" cy="259045"/>
    <xdr:sp macro="" textlink="">
      <xdr:nvSpPr>
        <xdr:cNvPr id="498" name="【学校施設】&#10;一人当たり面積平均値テキスト">
          <a:extLst>
            <a:ext uri="{FF2B5EF4-FFF2-40B4-BE49-F238E27FC236}">
              <a16:creationId xmlns:a16="http://schemas.microsoft.com/office/drawing/2014/main" id="{FAD8C5B1-5898-4A3D-A2C9-3550322633ED}"/>
            </a:ext>
          </a:extLst>
        </xdr:cNvPr>
        <xdr:cNvSpPr txBox="1"/>
      </xdr:nvSpPr>
      <xdr:spPr>
        <a:xfrm>
          <a:off x="19547840" y="10457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499" name="フローチャート: 判断 498">
          <a:extLst>
            <a:ext uri="{FF2B5EF4-FFF2-40B4-BE49-F238E27FC236}">
              <a16:creationId xmlns:a16="http://schemas.microsoft.com/office/drawing/2014/main" id="{E574E477-40C6-49A0-8122-73C97990E391}"/>
            </a:ext>
          </a:extLst>
        </xdr:cNvPr>
        <xdr:cNvSpPr/>
      </xdr:nvSpPr>
      <xdr:spPr>
        <a:xfrm>
          <a:off x="19458940" y="104791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500" name="フローチャート: 判断 499">
          <a:extLst>
            <a:ext uri="{FF2B5EF4-FFF2-40B4-BE49-F238E27FC236}">
              <a16:creationId xmlns:a16="http://schemas.microsoft.com/office/drawing/2014/main" id="{BE31141C-D9D3-4DE6-8398-A5F25AFD4323}"/>
            </a:ext>
          </a:extLst>
        </xdr:cNvPr>
        <xdr:cNvSpPr/>
      </xdr:nvSpPr>
      <xdr:spPr>
        <a:xfrm>
          <a:off x="18735040" y="104832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501" name="フローチャート: 判断 500">
          <a:extLst>
            <a:ext uri="{FF2B5EF4-FFF2-40B4-BE49-F238E27FC236}">
              <a16:creationId xmlns:a16="http://schemas.microsoft.com/office/drawing/2014/main" id="{B8B3A64A-3252-463F-B686-88A6B11E0BA9}"/>
            </a:ext>
          </a:extLst>
        </xdr:cNvPr>
        <xdr:cNvSpPr/>
      </xdr:nvSpPr>
      <xdr:spPr>
        <a:xfrm>
          <a:off x="17937480" y="104906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502" name="フローチャート: 判断 501">
          <a:extLst>
            <a:ext uri="{FF2B5EF4-FFF2-40B4-BE49-F238E27FC236}">
              <a16:creationId xmlns:a16="http://schemas.microsoft.com/office/drawing/2014/main" id="{2C76C3B1-61D2-4E01-8488-06F6C683A463}"/>
            </a:ext>
          </a:extLst>
        </xdr:cNvPr>
        <xdr:cNvSpPr/>
      </xdr:nvSpPr>
      <xdr:spPr>
        <a:xfrm>
          <a:off x="17162780" y="10497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107117</xdr:rowOff>
    </xdr:from>
    <xdr:to>
      <xdr:col>98</xdr:col>
      <xdr:colOff>38100</xdr:colOff>
      <xdr:row>63</xdr:row>
      <xdr:rowOff>37267</xdr:rowOff>
    </xdr:to>
    <xdr:sp macro="" textlink="">
      <xdr:nvSpPr>
        <xdr:cNvPr id="503" name="フローチャート: 判断 502">
          <a:extLst>
            <a:ext uri="{FF2B5EF4-FFF2-40B4-BE49-F238E27FC236}">
              <a16:creationId xmlns:a16="http://schemas.microsoft.com/office/drawing/2014/main" id="{E2ED95CF-02CB-40DB-96F5-5D096C8B2835}"/>
            </a:ext>
          </a:extLst>
        </xdr:cNvPr>
        <xdr:cNvSpPr/>
      </xdr:nvSpPr>
      <xdr:spPr>
        <a:xfrm>
          <a:off x="16388080" y="1050079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2197AD0C-52DB-4FC8-A7A2-B40B46331116}"/>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FA0E6C2D-A7F9-4F93-9EAB-6229A7C08DC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843660B8-B478-4E44-9E89-D89030CD45B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D37E3E45-7C38-4803-92F1-1839B3E41CD4}"/>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5E03CFEB-E6B1-4299-AB08-A006A3DB8573}"/>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51613</xdr:rowOff>
    </xdr:from>
    <xdr:to>
      <xdr:col>116</xdr:col>
      <xdr:colOff>114300</xdr:colOff>
      <xdr:row>62</xdr:row>
      <xdr:rowOff>153213</xdr:rowOff>
    </xdr:to>
    <xdr:sp macro="" textlink="">
      <xdr:nvSpPr>
        <xdr:cNvPr id="509" name="楕円 508">
          <a:extLst>
            <a:ext uri="{FF2B5EF4-FFF2-40B4-BE49-F238E27FC236}">
              <a16:creationId xmlns:a16="http://schemas.microsoft.com/office/drawing/2014/main" id="{D51292A9-9883-4F75-AF19-745766A6BD5F}"/>
            </a:ext>
          </a:extLst>
        </xdr:cNvPr>
        <xdr:cNvSpPr/>
      </xdr:nvSpPr>
      <xdr:spPr>
        <a:xfrm>
          <a:off x="19458940" y="10445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74490</xdr:rowOff>
    </xdr:from>
    <xdr:ext cx="469744" cy="259045"/>
    <xdr:sp macro="" textlink="">
      <xdr:nvSpPr>
        <xdr:cNvPr id="510" name="【学校施設】&#10;一人当たり面積該当値テキスト">
          <a:extLst>
            <a:ext uri="{FF2B5EF4-FFF2-40B4-BE49-F238E27FC236}">
              <a16:creationId xmlns:a16="http://schemas.microsoft.com/office/drawing/2014/main" id="{B7357AA2-45D4-4E00-8A86-266A0513C3AE}"/>
            </a:ext>
          </a:extLst>
        </xdr:cNvPr>
        <xdr:cNvSpPr txBox="1"/>
      </xdr:nvSpPr>
      <xdr:spPr>
        <a:xfrm>
          <a:off x="19547840" y="10300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60437</xdr:rowOff>
    </xdr:from>
    <xdr:to>
      <xdr:col>112</xdr:col>
      <xdr:colOff>38100</xdr:colOff>
      <xdr:row>62</xdr:row>
      <xdr:rowOff>162037</xdr:rowOff>
    </xdr:to>
    <xdr:sp macro="" textlink="">
      <xdr:nvSpPr>
        <xdr:cNvPr id="511" name="楕円 510">
          <a:extLst>
            <a:ext uri="{FF2B5EF4-FFF2-40B4-BE49-F238E27FC236}">
              <a16:creationId xmlns:a16="http://schemas.microsoft.com/office/drawing/2014/main" id="{ECD218A7-56FB-42E4-8DB1-8A196FCF7D0F}"/>
            </a:ext>
          </a:extLst>
        </xdr:cNvPr>
        <xdr:cNvSpPr/>
      </xdr:nvSpPr>
      <xdr:spPr>
        <a:xfrm>
          <a:off x="18735040" y="1045411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102413</xdr:rowOff>
    </xdr:from>
    <xdr:to>
      <xdr:col>116</xdr:col>
      <xdr:colOff>63500</xdr:colOff>
      <xdr:row>62</xdr:row>
      <xdr:rowOff>111237</xdr:rowOff>
    </xdr:to>
    <xdr:cxnSp macro="">
      <xdr:nvCxnSpPr>
        <xdr:cNvPr id="512" name="直線コネクタ 511">
          <a:extLst>
            <a:ext uri="{FF2B5EF4-FFF2-40B4-BE49-F238E27FC236}">
              <a16:creationId xmlns:a16="http://schemas.microsoft.com/office/drawing/2014/main" id="{802C5ED6-63FE-49C0-8F58-51AC841D7D9B}"/>
            </a:ext>
          </a:extLst>
        </xdr:cNvPr>
        <xdr:cNvCxnSpPr/>
      </xdr:nvCxnSpPr>
      <xdr:spPr>
        <a:xfrm flipV="1">
          <a:off x="18778220" y="10496093"/>
          <a:ext cx="731520" cy="8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68758</xdr:rowOff>
    </xdr:from>
    <xdr:to>
      <xdr:col>107</xdr:col>
      <xdr:colOff>101600</xdr:colOff>
      <xdr:row>62</xdr:row>
      <xdr:rowOff>170358</xdr:rowOff>
    </xdr:to>
    <xdr:sp macro="" textlink="">
      <xdr:nvSpPr>
        <xdr:cNvPr id="513" name="楕円 512">
          <a:extLst>
            <a:ext uri="{FF2B5EF4-FFF2-40B4-BE49-F238E27FC236}">
              <a16:creationId xmlns:a16="http://schemas.microsoft.com/office/drawing/2014/main" id="{C94C5935-5264-45ED-9F7E-5E04EC1BDBBA}"/>
            </a:ext>
          </a:extLst>
        </xdr:cNvPr>
        <xdr:cNvSpPr/>
      </xdr:nvSpPr>
      <xdr:spPr>
        <a:xfrm>
          <a:off x="17937480" y="1046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111237</xdr:rowOff>
    </xdr:from>
    <xdr:to>
      <xdr:col>111</xdr:col>
      <xdr:colOff>177800</xdr:colOff>
      <xdr:row>62</xdr:row>
      <xdr:rowOff>119558</xdr:rowOff>
    </xdr:to>
    <xdr:cxnSp macro="">
      <xdr:nvCxnSpPr>
        <xdr:cNvPr id="514" name="直線コネクタ 513">
          <a:extLst>
            <a:ext uri="{FF2B5EF4-FFF2-40B4-BE49-F238E27FC236}">
              <a16:creationId xmlns:a16="http://schemas.microsoft.com/office/drawing/2014/main" id="{0EFCFBD5-DF2E-4827-A3AA-7C07B29813EA}"/>
            </a:ext>
          </a:extLst>
        </xdr:cNvPr>
        <xdr:cNvCxnSpPr/>
      </xdr:nvCxnSpPr>
      <xdr:spPr>
        <a:xfrm flipV="1">
          <a:off x="17988280" y="10504917"/>
          <a:ext cx="789940" cy="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75616</xdr:rowOff>
    </xdr:from>
    <xdr:to>
      <xdr:col>102</xdr:col>
      <xdr:colOff>165100</xdr:colOff>
      <xdr:row>63</xdr:row>
      <xdr:rowOff>5766</xdr:rowOff>
    </xdr:to>
    <xdr:sp macro="" textlink="">
      <xdr:nvSpPr>
        <xdr:cNvPr id="515" name="楕円 514">
          <a:extLst>
            <a:ext uri="{FF2B5EF4-FFF2-40B4-BE49-F238E27FC236}">
              <a16:creationId xmlns:a16="http://schemas.microsoft.com/office/drawing/2014/main" id="{65785D8A-21E3-4761-BA34-87741B203450}"/>
            </a:ext>
          </a:extLst>
        </xdr:cNvPr>
        <xdr:cNvSpPr/>
      </xdr:nvSpPr>
      <xdr:spPr>
        <a:xfrm>
          <a:off x="17162780" y="104692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119558</xdr:rowOff>
    </xdr:from>
    <xdr:to>
      <xdr:col>107</xdr:col>
      <xdr:colOff>50800</xdr:colOff>
      <xdr:row>62</xdr:row>
      <xdr:rowOff>126416</xdr:rowOff>
    </xdr:to>
    <xdr:cxnSp macro="">
      <xdr:nvCxnSpPr>
        <xdr:cNvPr id="516" name="直線コネクタ 515">
          <a:extLst>
            <a:ext uri="{FF2B5EF4-FFF2-40B4-BE49-F238E27FC236}">
              <a16:creationId xmlns:a16="http://schemas.microsoft.com/office/drawing/2014/main" id="{47E83CCB-586E-46A7-8257-FA8C323C2A14}"/>
            </a:ext>
          </a:extLst>
        </xdr:cNvPr>
        <xdr:cNvCxnSpPr/>
      </xdr:nvCxnSpPr>
      <xdr:spPr>
        <a:xfrm flipV="1">
          <a:off x="17213580" y="10513238"/>
          <a:ext cx="7747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81742</xdr:rowOff>
    </xdr:from>
    <xdr:to>
      <xdr:col>98</xdr:col>
      <xdr:colOff>38100</xdr:colOff>
      <xdr:row>63</xdr:row>
      <xdr:rowOff>11892</xdr:rowOff>
    </xdr:to>
    <xdr:sp macro="" textlink="">
      <xdr:nvSpPr>
        <xdr:cNvPr id="517" name="楕円 516">
          <a:extLst>
            <a:ext uri="{FF2B5EF4-FFF2-40B4-BE49-F238E27FC236}">
              <a16:creationId xmlns:a16="http://schemas.microsoft.com/office/drawing/2014/main" id="{B8BCF964-EE24-4BE6-AFAB-F7756241C8FB}"/>
            </a:ext>
          </a:extLst>
        </xdr:cNvPr>
        <xdr:cNvSpPr/>
      </xdr:nvSpPr>
      <xdr:spPr>
        <a:xfrm>
          <a:off x="16388080" y="104754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126416</xdr:rowOff>
    </xdr:from>
    <xdr:to>
      <xdr:col>102</xdr:col>
      <xdr:colOff>114300</xdr:colOff>
      <xdr:row>62</xdr:row>
      <xdr:rowOff>132542</xdr:rowOff>
    </xdr:to>
    <xdr:cxnSp macro="">
      <xdr:nvCxnSpPr>
        <xdr:cNvPr id="518" name="直線コネクタ 517">
          <a:extLst>
            <a:ext uri="{FF2B5EF4-FFF2-40B4-BE49-F238E27FC236}">
              <a16:creationId xmlns:a16="http://schemas.microsoft.com/office/drawing/2014/main" id="{5DD0B916-1FB5-4C7F-AA6E-7A07118FE31B}"/>
            </a:ext>
          </a:extLst>
        </xdr:cNvPr>
        <xdr:cNvCxnSpPr/>
      </xdr:nvCxnSpPr>
      <xdr:spPr>
        <a:xfrm flipV="1">
          <a:off x="16431260" y="10520096"/>
          <a:ext cx="782320" cy="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10837</xdr:rowOff>
    </xdr:from>
    <xdr:ext cx="469744" cy="259045"/>
    <xdr:sp macro="" textlink="">
      <xdr:nvSpPr>
        <xdr:cNvPr id="519" name="n_1aveValue【学校施設】&#10;一人当たり面積">
          <a:extLst>
            <a:ext uri="{FF2B5EF4-FFF2-40B4-BE49-F238E27FC236}">
              <a16:creationId xmlns:a16="http://schemas.microsoft.com/office/drawing/2014/main" id="{D4D92650-063B-490F-B2FE-5D7AC813E1EA}"/>
            </a:ext>
          </a:extLst>
        </xdr:cNvPr>
        <xdr:cNvSpPr txBox="1"/>
      </xdr:nvSpPr>
      <xdr:spPr>
        <a:xfrm>
          <a:off x="18561127" y="1057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18198</xdr:rowOff>
    </xdr:from>
    <xdr:ext cx="469744" cy="259045"/>
    <xdr:sp macro="" textlink="">
      <xdr:nvSpPr>
        <xdr:cNvPr id="520" name="n_2aveValue【学校施設】&#10;一人当たり面積">
          <a:extLst>
            <a:ext uri="{FF2B5EF4-FFF2-40B4-BE49-F238E27FC236}">
              <a16:creationId xmlns:a16="http://schemas.microsoft.com/office/drawing/2014/main" id="{259A1CAA-76A4-4697-B601-A23F5424D081}"/>
            </a:ext>
          </a:extLst>
        </xdr:cNvPr>
        <xdr:cNvSpPr txBox="1"/>
      </xdr:nvSpPr>
      <xdr:spPr>
        <a:xfrm>
          <a:off x="17776267" y="10579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25147</xdr:rowOff>
    </xdr:from>
    <xdr:ext cx="469744" cy="259045"/>
    <xdr:sp macro="" textlink="">
      <xdr:nvSpPr>
        <xdr:cNvPr id="521" name="n_3aveValue【学校施設】&#10;一人当たり面積">
          <a:extLst>
            <a:ext uri="{FF2B5EF4-FFF2-40B4-BE49-F238E27FC236}">
              <a16:creationId xmlns:a16="http://schemas.microsoft.com/office/drawing/2014/main" id="{4FCD2961-6903-4576-BDB0-97BFB94F96DA}"/>
            </a:ext>
          </a:extLst>
        </xdr:cNvPr>
        <xdr:cNvSpPr txBox="1"/>
      </xdr:nvSpPr>
      <xdr:spPr>
        <a:xfrm>
          <a:off x="17001567" y="10586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28394</xdr:rowOff>
    </xdr:from>
    <xdr:ext cx="469744" cy="259045"/>
    <xdr:sp macro="" textlink="">
      <xdr:nvSpPr>
        <xdr:cNvPr id="522" name="n_4aveValue【学校施設】&#10;一人当たり面積">
          <a:extLst>
            <a:ext uri="{FF2B5EF4-FFF2-40B4-BE49-F238E27FC236}">
              <a16:creationId xmlns:a16="http://schemas.microsoft.com/office/drawing/2014/main" id="{CA9FB0E1-F652-40D0-8A1F-B1CFF783AF0D}"/>
            </a:ext>
          </a:extLst>
        </xdr:cNvPr>
        <xdr:cNvSpPr txBox="1"/>
      </xdr:nvSpPr>
      <xdr:spPr>
        <a:xfrm>
          <a:off x="16226867" y="1058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7114</xdr:rowOff>
    </xdr:from>
    <xdr:ext cx="469744" cy="259045"/>
    <xdr:sp macro="" textlink="">
      <xdr:nvSpPr>
        <xdr:cNvPr id="523" name="n_1mainValue【学校施設】&#10;一人当たり面積">
          <a:extLst>
            <a:ext uri="{FF2B5EF4-FFF2-40B4-BE49-F238E27FC236}">
              <a16:creationId xmlns:a16="http://schemas.microsoft.com/office/drawing/2014/main" id="{F230A6EC-3BC7-4700-903A-0A567F161574}"/>
            </a:ext>
          </a:extLst>
        </xdr:cNvPr>
        <xdr:cNvSpPr txBox="1"/>
      </xdr:nvSpPr>
      <xdr:spPr>
        <a:xfrm>
          <a:off x="18561127" y="10233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15435</xdr:rowOff>
    </xdr:from>
    <xdr:ext cx="469744" cy="259045"/>
    <xdr:sp macro="" textlink="">
      <xdr:nvSpPr>
        <xdr:cNvPr id="524" name="n_2mainValue【学校施設】&#10;一人当たり面積">
          <a:extLst>
            <a:ext uri="{FF2B5EF4-FFF2-40B4-BE49-F238E27FC236}">
              <a16:creationId xmlns:a16="http://schemas.microsoft.com/office/drawing/2014/main" id="{02CA2870-E1A5-449F-831B-991735225E1C}"/>
            </a:ext>
          </a:extLst>
        </xdr:cNvPr>
        <xdr:cNvSpPr txBox="1"/>
      </xdr:nvSpPr>
      <xdr:spPr>
        <a:xfrm>
          <a:off x="17776267" y="10241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22293</xdr:rowOff>
    </xdr:from>
    <xdr:ext cx="469744" cy="259045"/>
    <xdr:sp macro="" textlink="">
      <xdr:nvSpPr>
        <xdr:cNvPr id="525" name="n_3mainValue【学校施設】&#10;一人当たり面積">
          <a:extLst>
            <a:ext uri="{FF2B5EF4-FFF2-40B4-BE49-F238E27FC236}">
              <a16:creationId xmlns:a16="http://schemas.microsoft.com/office/drawing/2014/main" id="{55CA2D8B-272C-40DF-8CF7-45E7DD4B6ADE}"/>
            </a:ext>
          </a:extLst>
        </xdr:cNvPr>
        <xdr:cNvSpPr txBox="1"/>
      </xdr:nvSpPr>
      <xdr:spPr>
        <a:xfrm>
          <a:off x="17001567" y="10248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28419</xdr:rowOff>
    </xdr:from>
    <xdr:ext cx="469744" cy="259045"/>
    <xdr:sp macro="" textlink="">
      <xdr:nvSpPr>
        <xdr:cNvPr id="526" name="n_4mainValue【学校施設】&#10;一人当たり面積">
          <a:extLst>
            <a:ext uri="{FF2B5EF4-FFF2-40B4-BE49-F238E27FC236}">
              <a16:creationId xmlns:a16="http://schemas.microsoft.com/office/drawing/2014/main" id="{F6F03046-BC37-428C-AB83-1618BB3E7174}"/>
            </a:ext>
          </a:extLst>
        </xdr:cNvPr>
        <xdr:cNvSpPr txBox="1"/>
      </xdr:nvSpPr>
      <xdr:spPr>
        <a:xfrm>
          <a:off x="16226867" y="10254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7" name="正方形/長方形 526">
          <a:extLst>
            <a:ext uri="{FF2B5EF4-FFF2-40B4-BE49-F238E27FC236}">
              <a16:creationId xmlns:a16="http://schemas.microsoft.com/office/drawing/2014/main" id="{045D2A7C-E2F9-4576-B376-F647803B04C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8" name="正方形/長方形 527">
          <a:extLst>
            <a:ext uri="{FF2B5EF4-FFF2-40B4-BE49-F238E27FC236}">
              <a16:creationId xmlns:a16="http://schemas.microsoft.com/office/drawing/2014/main" id="{4171ED1E-65BC-4F04-97DA-D2757AA8A5C8}"/>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9" name="正方形/長方形 528">
          <a:extLst>
            <a:ext uri="{FF2B5EF4-FFF2-40B4-BE49-F238E27FC236}">
              <a16:creationId xmlns:a16="http://schemas.microsoft.com/office/drawing/2014/main" id="{469949EA-31DD-41C2-87B1-61095174FCA4}"/>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0" name="正方形/長方形 529">
          <a:extLst>
            <a:ext uri="{FF2B5EF4-FFF2-40B4-BE49-F238E27FC236}">
              <a16:creationId xmlns:a16="http://schemas.microsoft.com/office/drawing/2014/main" id="{E36DAC1E-0F0A-450A-B573-003A85E58F72}"/>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1" name="正方形/長方形 530">
          <a:extLst>
            <a:ext uri="{FF2B5EF4-FFF2-40B4-BE49-F238E27FC236}">
              <a16:creationId xmlns:a16="http://schemas.microsoft.com/office/drawing/2014/main" id="{F797C397-23D3-44D3-B84D-B37549B403C2}"/>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2" name="正方形/長方形 531">
          <a:extLst>
            <a:ext uri="{FF2B5EF4-FFF2-40B4-BE49-F238E27FC236}">
              <a16:creationId xmlns:a16="http://schemas.microsoft.com/office/drawing/2014/main" id="{A297A191-A0E8-42D4-87AD-3CEF71503A53}"/>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3" name="正方形/長方形 532">
          <a:extLst>
            <a:ext uri="{FF2B5EF4-FFF2-40B4-BE49-F238E27FC236}">
              <a16:creationId xmlns:a16="http://schemas.microsoft.com/office/drawing/2014/main" id="{F4D1C9CF-EA53-476C-AC73-73A98E4E78C3}"/>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4" name="正方形/長方形 533">
          <a:extLst>
            <a:ext uri="{FF2B5EF4-FFF2-40B4-BE49-F238E27FC236}">
              <a16:creationId xmlns:a16="http://schemas.microsoft.com/office/drawing/2014/main" id="{3C3C2BD7-7086-426A-B21B-726A6B2D0473}"/>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5" name="正方形/長方形 534">
          <a:extLst>
            <a:ext uri="{FF2B5EF4-FFF2-40B4-BE49-F238E27FC236}">
              <a16:creationId xmlns:a16="http://schemas.microsoft.com/office/drawing/2014/main" id="{2C960C4B-C918-4351-98FB-2C341E611419}"/>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6" name="正方形/長方形 535">
          <a:extLst>
            <a:ext uri="{FF2B5EF4-FFF2-40B4-BE49-F238E27FC236}">
              <a16:creationId xmlns:a16="http://schemas.microsoft.com/office/drawing/2014/main" id="{8F5CAE81-BE5E-42C3-9ADA-BEAD13243B81}"/>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7" name="正方形/長方形 536">
          <a:extLst>
            <a:ext uri="{FF2B5EF4-FFF2-40B4-BE49-F238E27FC236}">
              <a16:creationId xmlns:a16="http://schemas.microsoft.com/office/drawing/2014/main" id="{E2CDF2EF-C6A0-4CB0-98F0-E19B65FF21BC}"/>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8" name="正方形/長方形 537">
          <a:extLst>
            <a:ext uri="{FF2B5EF4-FFF2-40B4-BE49-F238E27FC236}">
              <a16:creationId xmlns:a16="http://schemas.microsoft.com/office/drawing/2014/main" id="{9D1464B6-10E6-4059-9185-9FE4D6DDEEC1}"/>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9" name="正方形/長方形 538">
          <a:extLst>
            <a:ext uri="{FF2B5EF4-FFF2-40B4-BE49-F238E27FC236}">
              <a16:creationId xmlns:a16="http://schemas.microsoft.com/office/drawing/2014/main" id="{B0192336-0499-4FB0-897B-2DEA69803462}"/>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0" name="正方形/長方形 539">
          <a:extLst>
            <a:ext uri="{FF2B5EF4-FFF2-40B4-BE49-F238E27FC236}">
              <a16:creationId xmlns:a16="http://schemas.microsoft.com/office/drawing/2014/main" id="{E16FEDE7-E65F-46C6-8C16-5F4CA2A82C4F}"/>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1" name="正方形/長方形 540">
          <a:extLst>
            <a:ext uri="{FF2B5EF4-FFF2-40B4-BE49-F238E27FC236}">
              <a16:creationId xmlns:a16="http://schemas.microsoft.com/office/drawing/2014/main" id="{A0D5414E-A15A-4406-930D-AA1635D028C8}"/>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2" name="正方形/長方形 541">
          <a:extLst>
            <a:ext uri="{FF2B5EF4-FFF2-40B4-BE49-F238E27FC236}">
              <a16:creationId xmlns:a16="http://schemas.microsoft.com/office/drawing/2014/main" id="{8D4EA2A9-9375-4232-95DF-DF374088DF6C}"/>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3" name="正方形/長方形 542">
          <a:extLst>
            <a:ext uri="{FF2B5EF4-FFF2-40B4-BE49-F238E27FC236}">
              <a16:creationId xmlns:a16="http://schemas.microsoft.com/office/drawing/2014/main" id="{8C2108AB-AC8E-44C3-ADB2-26A5533FF7B2}"/>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4" name="正方形/長方形 543">
          <a:extLst>
            <a:ext uri="{FF2B5EF4-FFF2-40B4-BE49-F238E27FC236}">
              <a16:creationId xmlns:a16="http://schemas.microsoft.com/office/drawing/2014/main" id="{7486E334-5B61-4DE1-B8D8-07E0CD1C25E9}"/>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5" name="正方形/長方形 544">
          <a:extLst>
            <a:ext uri="{FF2B5EF4-FFF2-40B4-BE49-F238E27FC236}">
              <a16:creationId xmlns:a16="http://schemas.microsoft.com/office/drawing/2014/main" id="{7940C5E0-1DEA-4F51-9026-BE5282746274}"/>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6" name="正方形/長方形 545">
          <a:extLst>
            <a:ext uri="{FF2B5EF4-FFF2-40B4-BE49-F238E27FC236}">
              <a16:creationId xmlns:a16="http://schemas.microsoft.com/office/drawing/2014/main" id="{650F8E00-FB85-4C55-8053-3111CA58A89C}"/>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7" name="正方形/長方形 546">
          <a:extLst>
            <a:ext uri="{FF2B5EF4-FFF2-40B4-BE49-F238E27FC236}">
              <a16:creationId xmlns:a16="http://schemas.microsoft.com/office/drawing/2014/main" id="{79A72A13-928A-4063-80E6-93A7A64A8939}"/>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8" name="正方形/長方形 547">
          <a:extLst>
            <a:ext uri="{FF2B5EF4-FFF2-40B4-BE49-F238E27FC236}">
              <a16:creationId xmlns:a16="http://schemas.microsoft.com/office/drawing/2014/main" id="{138F3066-179C-4430-B256-8A2C1F7B4843}"/>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9" name="正方形/長方形 548">
          <a:extLst>
            <a:ext uri="{FF2B5EF4-FFF2-40B4-BE49-F238E27FC236}">
              <a16:creationId xmlns:a16="http://schemas.microsoft.com/office/drawing/2014/main" id="{FF64225E-7607-4020-A814-FB2593E71132}"/>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0" name="正方形/長方形 549">
          <a:extLst>
            <a:ext uri="{FF2B5EF4-FFF2-40B4-BE49-F238E27FC236}">
              <a16:creationId xmlns:a16="http://schemas.microsoft.com/office/drawing/2014/main" id="{CE0B5C6A-CB5B-4ED6-9BBA-65DA27226441}"/>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1" name="テキスト ボックス 550">
          <a:extLst>
            <a:ext uri="{FF2B5EF4-FFF2-40B4-BE49-F238E27FC236}">
              <a16:creationId xmlns:a16="http://schemas.microsoft.com/office/drawing/2014/main" id="{306BD357-C1A7-4DAF-A9D2-6D704C2C387C}"/>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2" name="直線コネクタ 551">
          <a:extLst>
            <a:ext uri="{FF2B5EF4-FFF2-40B4-BE49-F238E27FC236}">
              <a16:creationId xmlns:a16="http://schemas.microsoft.com/office/drawing/2014/main" id="{067F3837-5DF4-4D18-AF14-D3D5F0547FF7}"/>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3" name="テキスト ボックス 552">
          <a:extLst>
            <a:ext uri="{FF2B5EF4-FFF2-40B4-BE49-F238E27FC236}">
              <a16:creationId xmlns:a16="http://schemas.microsoft.com/office/drawing/2014/main" id="{FACEAEE4-1838-4BE3-89EE-A5CDB4672827}"/>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54" name="直線コネクタ 553">
          <a:extLst>
            <a:ext uri="{FF2B5EF4-FFF2-40B4-BE49-F238E27FC236}">
              <a16:creationId xmlns:a16="http://schemas.microsoft.com/office/drawing/2014/main" id="{68BA3750-BA88-4694-BAA5-BE17BD317CC8}"/>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55" name="テキスト ボックス 554">
          <a:extLst>
            <a:ext uri="{FF2B5EF4-FFF2-40B4-BE49-F238E27FC236}">
              <a16:creationId xmlns:a16="http://schemas.microsoft.com/office/drawing/2014/main" id="{F0285011-7794-4338-93D0-C228305F504E}"/>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6" name="直線コネクタ 555">
          <a:extLst>
            <a:ext uri="{FF2B5EF4-FFF2-40B4-BE49-F238E27FC236}">
              <a16:creationId xmlns:a16="http://schemas.microsoft.com/office/drawing/2014/main" id="{04D6CD14-90F7-4ED5-B130-6948EEC534BB}"/>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7" name="テキスト ボックス 556">
          <a:extLst>
            <a:ext uri="{FF2B5EF4-FFF2-40B4-BE49-F238E27FC236}">
              <a16:creationId xmlns:a16="http://schemas.microsoft.com/office/drawing/2014/main" id="{CD4E0055-AE70-4BFD-90D8-402ABEFE418F}"/>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8" name="直線コネクタ 557">
          <a:extLst>
            <a:ext uri="{FF2B5EF4-FFF2-40B4-BE49-F238E27FC236}">
              <a16:creationId xmlns:a16="http://schemas.microsoft.com/office/drawing/2014/main" id="{48507946-66DE-4242-B766-A0B024F9E279}"/>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9" name="テキスト ボックス 558">
          <a:extLst>
            <a:ext uri="{FF2B5EF4-FFF2-40B4-BE49-F238E27FC236}">
              <a16:creationId xmlns:a16="http://schemas.microsoft.com/office/drawing/2014/main" id="{68E52133-454F-406B-9287-AD10C8C9BE52}"/>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0" name="直線コネクタ 559">
          <a:extLst>
            <a:ext uri="{FF2B5EF4-FFF2-40B4-BE49-F238E27FC236}">
              <a16:creationId xmlns:a16="http://schemas.microsoft.com/office/drawing/2014/main" id="{06B82FCC-9C47-470E-A91F-8F66A61ADEDA}"/>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1" name="テキスト ボックス 560">
          <a:extLst>
            <a:ext uri="{FF2B5EF4-FFF2-40B4-BE49-F238E27FC236}">
              <a16:creationId xmlns:a16="http://schemas.microsoft.com/office/drawing/2014/main" id="{17284285-4FE1-43D3-ADC1-588749E3F231}"/>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2" name="直線コネクタ 561">
          <a:extLst>
            <a:ext uri="{FF2B5EF4-FFF2-40B4-BE49-F238E27FC236}">
              <a16:creationId xmlns:a16="http://schemas.microsoft.com/office/drawing/2014/main" id="{AE63EFBD-88BF-49BE-B8A2-1EBDE8C067E4}"/>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3" name="テキスト ボックス 562">
          <a:extLst>
            <a:ext uri="{FF2B5EF4-FFF2-40B4-BE49-F238E27FC236}">
              <a16:creationId xmlns:a16="http://schemas.microsoft.com/office/drawing/2014/main" id="{05E5C78C-6CA5-4788-BAC6-FFC52F9ED9DF}"/>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4" name="直線コネクタ 563">
          <a:extLst>
            <a:ext uri="{FF2B5EF4-FFF2-40B4-BE49-F238E27FC236}">
              <a16:creationId xmlns:a16="http://schemas.microsoft.com/office/drawing/2014/main" id="{2A285190-86A6-4294-A0C6-41098C5B9F06}"/>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65" name="テキスト ボックス 564">
          <a:extLst>
            <a:ext uri="{FF2B5EF4-FFF2-40B4-BE49-F238E27FC236}">
              <a16:creationId xmlns:a16="http://schemas.microsoft.com/office/drawing/2014/main" id="{6B112E2F-44C6-473C-8469-A6F7711D4869}"/>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6" name="直線コネクタ 565">
          <a:extLst>
            <a:ext uri="{FF2B5EF4-FFF2-40B4-BE49-F238E27FC236}">
              <a16:creationId xmlns:a16="http://schemas.microsoft.com/office/drawing/2014/main" id="{76E3D9B6-CFA6-4F6C-9687-95D49CA319E1}"/>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7" name="【公民館】&#10;有形固定資産減価償却率グラフ枠">
          <a:extLst>
            <a:ext uri="{FF2B5EF4-FFF2-40B4-BE49-F238E27FC236}">
              <a16:creationId xmlns:a16="http://schemas.microsoft.com/office/drawing/2014/main" id="{84BAF63C-79C9-4164-B5BF-960F61B6AD22}"/>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35379</xdr:rowOff>
    </xdr:to>
    <xdr:cxnSp macro="">
      <xdr:nvCxnSpPr>
        <xdr:cNvPr id="568" name="直線コネクタ 567">
          <a:extLst>
            <a:ext uri="{FF2B5EF4-FFF2-40B4-BE49-F238E27FC236}">
              <a16:creationId xmlns:a16="http://schemas.microsoft.com/office/drawing/2014/main" id="{8A21D4E0-3636-49A6-87DD-E1E5E4B55229}"/>
            </a:ext>
          </a:extLst>
        </xdr:cNvPr>
        <xdr:cNvCxnSpPr/>
      </xdr:nvCxnSpPr>
      <xdr:spPr>
        <a:xfrm flipV="1">
          <a:off x="14375764" y="16817339"/>
          <a:ext cx="0" cy="149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69" name="【公民館】&#10;有形固定資産減価償却率最小値テキスト">
          <a:extLst>
            <a:ext uri="{FF2B5EF4-FFF2-40B4-BE49-F238E27FC236}">
              <a16:creationId xmlns:a16="http://schemas.microsoft.com/office/drawing/2014/main" id="{19D159F1-8D1D-4D61-AC96-C1FAA3AA9D0C}"/>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70" name="直線コネクタ 569">
          <a:extLst>
            <a:ext uri="{FF2B5EF4-FFF2-40B4-BE49-F238E27FC236}">
              <a16:creationId xmlns:a16="http://schemas.microsoft.com/office/drawing/2014/main" id="{7C71DFF1-97AD-41C7-9A66-792DFB2058D1}"/>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571" name="【公民館】&#10;有形固定資産減価償却率最大値テキスト">
          <a:extLst>
            <a:ext uri="{FF2B5EF4-FFF2-40B4-BE49-F238E27FC236}">
              <a16:creationId xmlns:a16="http://schemas.microsoft.com/office/drawing/2014/main" id="{FACBC285-8F20-4939-8038-6EB608B9BD04}"/>
            </a:ext>
          </a:extLst>
        </xdr:cNvPr>
        <xdr:cNvSpPr txBox="1"/>
      </xdr:nvSpPr>
      <xdr:spPr>
        <a:xfrm>
          <a:off x="14414500" y="165963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572" name="直線コネクタ 571">
          <a:extLst>
            <a:ext uri="{FF2B5EF4-FFF2-40B4-BE49-F238E27FC236}">
              <a16:creationId xmlns:a16="http://schemas.microsoft.com/office/drawing/2014/main" id="{71FED49A-B70E-43C8-8072-76EAC2D59858}"/>
            </a:ext>
          </a:extLst>
        </xdr:cNvPr>
        <xdr:cNvCxnSpPr/>
      </xdr:nvCxnSpPr>
      <xdr:spPr>
        <a:xfrm>
          <a:off x="14287500" y="168173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98533</xdr:rowOff>
    </xdr:from>
    <xdr:ext cx="405111" cy="259045"/>
    <xdr:sp macro="" textlink="">
      <xdr:nvSpPr>
        <xdr:cNvPr id="573" name="【公民館】&#10;有形固定資産減価償却率平均値テキスト">
          <a:extLst>
            <a:ext uri="{FF2B5EF4-FFF2-40B4-BE49-F238E27FC236}">
              <a16:creationId xmlns:a16="http://schemas.microsoft.com/office/drawing/2014/main" id="{4576484C-80A7-4568-A0BB-A2D5D163D047}"/>
            </a:ext>
          </a:extLst>
        </xdr:cNvPr>
        <xdr:cNvSpPr txBox="1"/>
      </xdr:nvSpPr>
      <xdr:spPr>
        <a:xfrm>
          <a:off x="14414500" y="177007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120106</xdr:rowOff>
    </xdr:from>
    <xdr:to>
      <xdr:col>85</xdr:col>
      <xdr:colOff>177800</xdr:colOff>
      <xdr:row>106</xdr:row>
      <xdr:rowOff>50256</xdr:rowOff>
    </xdr:to>
    <xdr:sp macro="" textlink="">
      <xdr:nvSpPr>
        <xdr:cNvPr id="574" name="フローチャート: 判断 573">
          <a:extLst>
            <a:ext uri="{FF2B5EF4-FFF2-40B4-BE49-F238E27FC236}">
              <a16:creationId xmlns:a16="http://schemas.microsoft.com/office/drawing/2014/main" id="{52579E37-ED10-4CE7-BF91-EE9FF3843DC1}"/>
            </a:ext>
          </a:extLst>
        </xdr:cNvPr>
        <xdr:cNvSpPr/>
      </xdr:nvSpPr>
      <xdr:spPr>
        <a:xfrm>
          <a:off x="14325600" y="1772230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90714</xdr:rowOff>
    </xdr:from>
    <xdr:to>
      <xdr:col>81</xdr:col>
      <xdr:colOff>101600</xdr:colOff>
      <xdr:row>106</xdr:row>
      <xdr:rowOff>20864</xdr:rowOff>
    </xdr:to>
    <xdr:sp macro="" textlink="">
      <xdr:nvSpPr>
        <xdr:cNvPr id="575" name="フローチャート: 判断 574">
          <a:extLst>
            <a:ext uri="{FF2B5EF4-FFF2-40B4-BE49-F238E27FC236}">
              <a16:creationId xmlns:a16="http://schemas.microsoft.com/office/drawing/2014/main" id="{CD372C70-6A3F-4056-B72A-156A720F486B}"/>
            </a:ext>
          </a:extLst>
        </xdr:cNvPr>
        <xdr:cNvSpPr/>
      </xdr:nvSpPr>
      <xdr:spPr>
        <a:xfrm>
          <a:off x="13578840" y="176929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67855</xdr:rowOff>
    </xdr:from>
    <xdr:to>
      <xdr:col>76</xdr:col>
      <xdr:colOff>165100</xdr:colOff>
      <xdr:row>105</xdr:row>
      <xdr:rowOff>169455</xdr:rowOff>
    </xdr:to>
    <xdr:sp macro="" textlink="">
      <xdr:nvSpPr>
        <xdr:cNvPr id="576" name="フローチャート: 判断 575">
          <a:extLst>
            <a:ext uri="{FF2B5EF4-FFF2-40B4-BE49-F238E27FC236}">
              <a16:creationId xmlns:a16="http://schemas.microsoft.com/office/drawing/2014/main" id="{B81DECDB-3C16-4148-937B-697FA1DB9827}"/>
            </a:ext>
          </a:extLst>
        </xdr:cNvPr>
        <xdr:cNvSpPr/>
      </xdr:nvSpPr>
      <xdr:spPr>
        <a:xfrm>
          <a:off x="1280414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577" name="フローチャート: 判断 576">
          <a:extLst>
            <a:ext uri="{FF2B5EF4-FFF2-40B4-BE49-F238E27FC236}">
              <a16:creationId xmlns:a16="http://schemas.microsoft.com/office/drawing/2014/main" id="{01E59597-0856-4F31-A136-EDDBCEA85760}"/>
            </a:ext>
          </a:extLst>
        </xdr:cNvPr>
        <xdr:cNvSpPr/>
      </xdr:nvSpPr>
      <xdr:spPr>
        <a:xfrm>
          <a:off x="12029440" y="176945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113574</xdr:rowOff>
    </xdr:from>
    <xdr:to>
      <xdr:col>67</xdr:col>
      <xdr:colOff>101600</xdr:colOff>
      <xdr:row>106</xdr:row>
      <xdr:rowOff>43724</xdr:rowOff>
    </xdr:to>
    <xdr:sp macro="" textlink="">
      <xdr:nvSpPr>
        <xdr:cNvPr id="578" name="フローチャート: 判断 577">
          <a:extLst>
            <a:ext uri="{FF2B5EF4-FFF2-40B4-BE49-F238E27FC236}">
              <a16:creationId xmlns:a16="http://schemas.microsoft.com/office/drawing/2014/main" id="{D041407A-4DC5-49C9-A50B-763AF00166E4}"/>
            </a:ext>
          </a:extLst>
        </xdr:cNvPr>
        <xdr:cNvSpPr/>
      </xdr:nvSpPr>
      <xdr:spPr>
        <a:xfrm>
          <a:off x="11231880" y="177157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id="{B5C8D37A-2642-4223-9314-65693404CDC3}"/>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id="{55CD0C36-CFF6-4C4D-B2E6-E2AA27A97E82}"/>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id="{0197CE49-5137-4316-87E2-047D48E61807}"/>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2" name="テキスト ボックス 581">
          <a:extLst>
            <a:ext uri="{FF2B5EF4-FFF2-40B4-BE49-F238E27FC236}">
              <a16:creationId xmlns:a16="http://schemas.microsoft.com/office/drawing/2014/main" id="{7C812F4A-1FBB-4B29-9B7E-6CE7D964374C}"/>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3" name="テキスト ボックス 582">
          <a:extLst>
            <a:ext uri="{FF2B5EF4-FFF2-40B4-BE49-F238E27FC236}">
              <a16:creationId xmlns:a16="http://schemas.microsoft.com/office/drawing/2014/main" id="{358E5B29-26AA-4D0B-A77D-86A34D42A8FE}"/>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2539</xdr:rowOff>
    </xdr:from>
    <xdr:to>
      <xdr:col>85</xdr:col>
      <xdr:colOff>177800</xdr:colOff>
      <xdr:row>100</xdr:row>
      <xdr:rowOff>104139</xdr:rowOff>
    </xdr:to>
    <xdr:sp macro="" textlink="">
      <xdr:nvSpPr>
        <xdr:cNvPr id="584" name="楕円 583">
          <a:extLst>
            <a:ext uri="{FF2B5EF4-FFF2-40B4-BE49-F238E27FC236}">
              <a16:creationId xmlns:a16="http://schemas.microsoft.com/office/drawing/2014/main" id="{643EC5AE-8183-4886-AE1A-406A838BCB8C}"/>
            </a:ext>
          </a:extLst>
        </xdr:cNvPr>
        <xdr:cNvSpPr/>
      </xdr:nvSpPr>
      <xdr:spPr>
        <a:xfrm>
          <a:off x="14325600" y="16766539"/>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127016</xdr:rowOff>
    </xdr:from>
    <xdr:ext cx="340478" cy="259045"/>
    <xdr:sp macro="" textlink="">
      <xdr:nvSpPr>
        <xdr:cNvPr id="585" name="【公民館】&#10;有形固定資産減価償却率該当値テキスト">
          <a:extLst>
            <a:ext uri="{FF2B5EF4-FFF2-40B4-BE49-F238E27FC236}">
              <a16:creationId xmlns:a16="http://schemas.microsoft.com/office/drawing/2014/main" id="{634A652C-B319-41CE-A67C-1D34432B131F}"/>
            </a:ext>
          </a:extLst>
        </xdr:cNvPr>
        <xdr:cNvSpPr txBox="1"/>
      </xdr:nvSpPr>
      <xdr:spPr>
        <a:xfrm>
          <a:off x="14414500" y="167233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138068</xdr:rowOff>
    </xdr:from>
    <xdr:to>
      <xdr:col>81</xdr:col>
      <xdr:colOff>101600</xdr:colOff>
      <xdr:row>100</xdr:row>
      <xdr:rowOff>68218</xdr:rowOff>
    </xdr:to>
    <xdr:sp macro="" textlink="">
      <xdr:nvSpPr>
        <xdr:cNvPr id="586" name="楕円 585">
          <a:extLst>
            <a:ext uri="{FF2B5EF4-FFF2-40B4-BE49-F238E27FC236}">
              <a16:creationId xmlns:a16="http://schemas.microsoft.com/office/drawing/2014/main" id="{5CB1C082-F264-4E08-AE89-E3B8B6DA51BE}"/>
            </a:ext>
          </a:extLst>
        </xdr:cNvPr>
        <xdr:cNvSpPr/>
      </xdr:nvSpPr>
      <xdr:spPr>
        <a:xfrm>
          <a:off x="13578840" y="167344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17418</xdr:rowOff>
    </xdr:from>
    <xdr:to>
      <xdr:col>85</xdr:col>
      <xdr:colOff>127000</xdr:colOff>
      <xdr:row>100</xdr:row>
      <xdr:rowOff>53339</xdr:rowOff>
    </xdr:to>
    <xdr:cxnSp macro="">
      <xdr:nvCxnSpPr>
        <xdr:cNvPr id="587" name="直線コネクタ 586">
          <a:extLst>
            <a:ext uri="{FF2B5EF4-FFF2-40B4-BE49-F238E27FC236}">
              <a16:creationId xmlns:a16="http://schemas.microsoft.com/office/drawing/2014/main" id="{E0D35AE1-B797-4C59-8C07-B501CBF77244}"/>
            </a:ext>
          </a:extLst>
        </xdr:cNvPr>
        <xdr:cNvCxnSpPr/>
      </xdr:nvCxnSpPr>
      <xdr:spPr>
        <a:xfrm>
          <a:off x="13629640" y="16781418"/>
          <a:ext cx="74676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98879</xdr:rowOff>
    </xdr:from>
    <xdr:to>
      <xdr:col>76</xdr:col>
      <xdr:colOff>165100</xdr:colOff>
      <xdr:row>100</xdr:row>
      <xdr:rowOff>29029</xdr:rowOff>
    </xdr:to>
    <xdr:sp macro="" textlink="">
      <xdr:nvSpPr>
        <xdr:cNvPr id="588" name="楕円 587">
          <a:extLst>
            <a:ext uri="{FF2B5EF4-FFF2-40B4-BE49-F238E27FC236}">
              <a16:creationId xmlns:a16="http://schemas.microsoft.com/office/drawing/2014/main" id="{1F884FAE-1C45-4DA8-9F05-3446D6E460E0}"/>
            </a:ext>
          </a:extLst>
        </xdr:cNvPr>
        <xdr:cNvSpPr/>
      </xdr:nvSpPr>
      <xdr:spPr>
        <a:xfrm>
          <a:off x="12804140" y="166952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149679</xdr:rowOff>
    </xdr:from>
    <xdr:to>
      <xdr:col>81</xdr:col>
      <xdr:colOff>50800</xdr:colOff>
      <xdr:row>100</xdr:row>
      <xdr:rowOff>17418</xdr:rowOff>
    </xdr:to>
    <xdr:cxnSp macro="">
      <xdr:nvCxnSpPr>
        <xdr:cNvPr id="589" name="直線コネクタ 588">
          <a:extLst>
            <a:ext uri="{FF2B5EF4-FFF2-40B4-BE49-F238E27FC236}">
              <a16:creationId xmlns:a16="http://schemas.microsoft.com/office/drawing/2014/main" id="{CC34A442-71F9-446F-AE79-886A1440FD85}"/>
            </a:ext>
          </a:extLst>
        </xdr:cNvPr>
        <xdr:cNvCxnSpPr/>
      </xdr:nvCxnSpPr>
      <xdr:spPr>
        <a:xfrm>
          <a:off x="12854940" y="16746039"/>
          <a:ext cx="774700" cy="3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64588</xdr:rowOff>
    </xdr:from>
    <xdr:to>
      <xdr:col>67</xdr:col>
      <xdr:colOff>101600</xdr:colOff>
      <xdr:row>108</xdr:row>
      <xdr:rowOff>166188</xdr:rowOff>
    </xdr:to>
    <xdr:sp macro="" textlink="">
      <xdr:nvSpPr>
        <xdr:cNvPr id="590" name="楕円 589">
          <a:extLst>
            <a:ext uri="{FF2B5EF4-FFF2-40B4-BE49-F238E27FC236}">
              <a16:creationId xmlns:a16="http://schemas.microsoft.com/office/drawing/2014/main" id="{82C32FA5-E856-41C1-9A81-E602530B5F5B}"/>
            </a:ext>
          </a:extLst>
        </xdr:cNvPr>
        <xdr:cNvSpPr/>
      </xdr:nvSpPr>
      <xdr:spPr>
        <a:xfrm>
          <a:off x="11231880" y="181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106</xdr:row>
      <xdr:rowOff>11991</xdr:rowOff>
    </xdr:from>
    <xdr:ext cx="405111" cy="259045"/>
    <xdr:sp macro="" textlink="">
      <xdr:nvSpPr>
        <xdr:cNvPr id="591" name="n_1aveValue【公民館】&#10;有形固定資産減価償却率">
          <a:extLst>
            <a:ext uri="{FF2B5EF4-FFF2-40B4-BE49-F238E27FC236}">
              <a16:creationId xmlns:a16="http://schemas.microsoft.com/office/drawing/2014/main" id="{30BE2D0F-39B6-45E1-8BAA-A79A29BBDA02}"/>
            </a:ext>
          </a:extLst>
        </xdr:cNvPr>
        <xdr:cNvSpPr txBox="1"/>
      </xdr:nvSpPr>
      <xdr:spPr>
        <a:xfrm>
          <a:off x="13437244" y="17781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160582</xdr:rowOff>
    </xdr:from>
    <xdr:ext cx="405111" cy="259045"/>
    <xdr:sp macro="" textlink="">
      <xdr:nvSpPr>
        <xdr:cNvPr id="592" name="n_2aveValue【公民館】&#10;有形固定資産減価償却率">
          <a:extLst>
            <a:ext uri="{FF2B5EF4-FFF2-40B4-BE49-F238E27FC236}">
              <a16:creationId xmlns:a16="http://schemas.microsoft.com/office/drawing/2014/main" id="{587FDFC8-2D22-4DB6-86B5-67AD8DE0B224}"/>
            </a:ext>
          </a:extLst>
        </xdr:cNvPr>
        <xdr:cNvSpPr txBox="1"/>
      </xdr:nvSpPr>
      <xdr:spPr>
        <a:xfrm>
          <a:off x="12675244" y="1776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39025</xdr:rowOff>
    </xdr:from>
    <xdr:ext cx="405111" cy="259045"/>
    <xdr:sp macro="" textlink="">
      <xdr:nvSpPr>
        <xdr:cNvPr id="593" name="n_3aveValue【公民館】&#10;有形固定資産減価償却率">
          <a:extLst>
            <a:ext uri="{FF2B5EF4-FFF2-40B4-BE49-F238E27FC236}">
              <a16:creationId xmlns:a16="http://schemas.microsoft.com/office/drawing/2014/main" id="{E4095897-A94B-41B0-85A2-145F043F397A}"/>
            </a:ext>
          </a:extLst>
        </xdr:cNvPr>
        <xdr:cNvSpPr txBox="1"/>
      </xdr:nvSpPr>
      <xdr:spPr>
        <a:xfrm>
          <a:off x="11900544" y="17473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60251</xdr:rowOff>
    </xdr:from>
    <xdr:ext cx="405111" cy="259045"/>
    <xdr:sp macro="" textlink="">
      <xdr:nvSpPr>
        <xdr:cNvPr id="594" name="n_4aveValue【公民館】&#10;有形固定資産減価償却率">
          <a:extLst>
            <a:ext uri="{FF2B5EF4-FFF2-40B4-BE49-F238E27FC236}">
              <a16:creationId xmlns:a16="http://schemas.microsoft.com/office/drawing/2014/main" id="{E3C381A2-4F23-41AE-8AD7-8472B5EDCE31}"/>
            </a:ext>
          </a:extLst>
        </xdr:cNvPr>
        <xdr:cNvSpPr txBox="1"/>
      </xdr:nvSpPr>
      <xdr:spPr>
        <a:xfrm>
          <a:off x="11102984" y="17494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84745</xdr:rowOff>
    </xdr:from>
    <xdr:ext cx="340478" cy="259045"/>
    <xdr:sp macro="" textlink="">
      <xdr:nvSpPr>
        <xdr:cNvPr id="595" name="n_1mainValue【公民館】&#10;有形固定資産減価償却率">
          <a:extLst>
            <a:ext uri="{FF2B5EF4-FFF2-40B4-BE49-F238E27FC236}">
              <a16:creationId xmlns:a16="http://schemas.microsoft.com/office/drawing/2014/main" id="{C8DA55BD-C0DA-49C6-9A20-E578E457307B}"/>
            </a:ext>
          </a:extLst>
        </xdr:cNvPr>
        <xdr:cNvSpPr txBox="1"/>
      </xdr:nvSpPr>
      <xdr:spPr>
        <a:xfrm>
          <a:off x="13469561" y="16513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45556</xdr:rowOff>
    </xdr:from>
    <xdr:ext cx="340478" cy="259045"/>
    <xdr:sp macro="" textlink="">
      <xdr:nvSpPr>
        <xdr:cNvPr id="596" name="n_2mainValue【公民館】&#10;有形固定資産減価償却率">
          <a:extLst>
            <a:ext uri="{FF2B5EF4-FFF2-40B4-BE49-F238E27FC236}">
              <a16:creationId xmlns:a16="http://schemas.microsoft.com/office/drawing/2014/main" id="{632935AA-E827-4541-85FE-0CEC7BD53BEB}"/>
            </a:ext>
          </a:extLst>
        </xdr:cNvPr>
        <xdr:cNvSpPr txBox="1"/>
      </xdr:nvSpPr>
      <xdr:spPr>
        <a:xfrm>
          <a:off x="12707561" y="164742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157315</xdr:rowOff>
    </xdr:from>
    <xdr:ext cx="405111" cy="259045"/>
    <xdr:sp macro="" textlink="">
      <xdr:nvSpPr>
        <xdr:cNvPr id="597" name="n_4mainValue【公民館】&#10;有形固定資産減価償却率">
          <a:extLst>
            <a:ext uri="{FF2B5EF4-FFF2-40B4-BE49-F238E27FC236}">
              <a16:creationId xmlns:a16="http://schemas.microsoft.com/office/drawing/2014/main" id="{4DEE33B4-FED4-4C04-9D7B-3ECF587EB6E3}"/>
            </a:ext>
          </a:extLst>
        </xdr:cNvPr>
        <xdr:cNvSpPr txBox="1"/>
      </xdr:nvSpPr>
      <xdr:spPr>
        <a:xfrm>
          <a:off x="11102984" y="18262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8" name="正方形/長方形 597">
          <a:extLst>
            <a:ext uri="{FF2B5EF4-FFF2-40B4-BE49-F238E27FC236}">
              <a16:creationId xmlns:a16="http://schemas.microsoft.com/office/drawing/2014/main" id="{B9D16461-621D-4ECC-81D4-718156C7048D}"/>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9" name="正方形/長方形 598">
          <a:extLst>
            <a:ext uri="{FF2B5EF4-FFF2-40B4-BE49-F238E27FC236}">
              <a16:creationId xmlns:a16="http://schemas.microsoft.com/office/drawing/2014/main" id="{38E4E2D8-EC01-4DB1-807B-51F8CDFD5AD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0" name="正方形/長方形 599">
          <a:extLst>
            <a:ext uri="{FF2B5EF4-FFF2-40B4-BE49-F238E27FC236}">
              <a16:creationId xmlns:a16="http://schemas.microsoft.com/office/drawing/2014/main" id="{C6F1C4BC-C35D-4D1E-85B2-1DBA6BB99F5F}"/>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1" name="正方形/長方形 600">
          <a:extLst>
            <a:ext uri="{FF2B5EF4-FFF2-40B4-BE49-F238E27FC236}">
              <a16:creationId xmlns:a16="http://schemas.microsoft.com/office/drawing/2014/main" id="{F6A5DA19-395D-4D9D-8B68-91332C1EDAB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2" name="正方形/長方形 601">
          <a:extLst>
            <a:ext uri="{FF2B5EF4-FFF2-40B4-BE49-F238E27FC236}">
              <a16:creationId xmlns:a16="http://schemas.microsoft.com/office/drawing/2014/main" id="{28A64897-4796-49DB-A699-A4A0284374B2}"/>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3" name="正方形/長方形 602">
          <a:extLst>
            <a:ext uri="{FF2B5EF4-FFF2-40B4-BE49-F238E27FC236}">
              <a16:creationId xmlns:a16="http://schemas.microsoft.com/office/drawing/2014/main" id="{14F017A5-9E1B-41AD-9D56-362D545CA13D}"/>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4" name="正方形/長方形 603">
          <a:extLst>
            <a:ext uri="{FF2B5EF4-FFF2-40B4-BE49-F238E27FC236}">
              <a16:creationId xmlns:a16="http://schemas.microsoft.com/office/drawing/2014/main" id="{9BEDD45C-0BF7-4C4E-9A0A-C3FA9C67E7C9}"/>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5" name="正方形/長方形 604">
          <a:extLst>
            <a:ext uri="{FF2B5EF4-FFF2-40B4-BE49-F238E27FC236}">
              <a16:creationId xmlns:a16="http://schemas.microsoft.com/office/drawing/2014/main" id="{83EEDBC7-64A8-433A-833D-6E055CC3C749}"/>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6" name="テキスト ボックス 605">
          <a:extLst>
            <a:ext uri="{FF2B5EF4-FFF2-40B4-BE49-F238E27FC236}">
              <a16:creationId xmlns:a16="http://schemas.microsoft.com/office/drawing/2014/main" id="{C621BF3A-741D-4DA4-B0ED-4DE71DCC4784}"/>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7" name="直線コネクタ 606">
          <a:extLst>
            <a:ext uri="{FF2B5EF4-FFF2-40B4-BE49-F238E27FC236}">
              <a16:creationId xmlns:a16="http://schemas.microsoft.com/office/drawing/2014/main" id="{39A4F24F-D970-44C1-9281-64715549AF23}"/>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8" name="直線コネクタ 607">
          <a:extLst>
            <a:ext uri="{FF2B5EF4-FFF2-40B4-BE49-F238E27FC236}">
              <a16:creationId xmlns:a16="http://schemas.microsoft.com/office/drawing/2014/main" id="{14CDA5B9-769C-4BA6-9975-E5B96257DF22}"/>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9" name="テキスト ボックス 608">
          <a:extLst>
            <a:ext uri="{FF2B5EF4-FFF2-40B4-BE49-F238E27FC236}">
              <a16:creationId xmlns:a16="http://schemas.microsoft.com/office/drawing/2014/main" id="{2AD7D9F8-123F-4C9D-9E2C-EE73F4B4BBD7}"/>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0" name="直線コネクタ 609">
          <a:extLst>
            <a:ext uri="{FF2B5EF4-FFF2-40B4-BE49-F238E27FC236}">
              <a16:creationId xmlns:a16="http://schemas.microsoft.com/office/drawing/2014/main" id="{998F7D62-47E9-468E-A469-77F5AAED9EFB}"/>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1" name="テキスト ボックス 610">
          <a:extLst>
            <a:ext uri="{FF2B5EF4-FFF2-40B4-BE49-F238E27FC236}">
              <a16:creationId xmlns:a16="http://schemas.microsoft.com/office/drawing/2014/main" id="{BEC182B7-8001-4A64-BF2F-28406162F027}"/>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2" name="直線コネクタ 611">
          <a:extLst>
            <a:ext uri="{FF2B5EF4-FFF2-40B4-BE49-F238E27FC236}">
              <a16:creationId xmlns:a16="http://schemas.microsoft.com/office/drawing/2014/main" id="{3739699F-1AA9-4B46-9AA4-D2A8624E29BB}"/>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613" name="テキスト ボックス 612">
          <a:extLst>
            <a:ext uri="{FF2B5EF4-FFF2-40B4-BE49-F238E27FC236}">
              <a16:creationId xmlns:a16="http://schemas.microsoft.com/office/drawing/2014/main" id="{F55B2230-DC8C-409C-AA93-C0651EF776BD}"/>
            </a:ext>
          </a:extLst>
        </xdr:cNvPr>
        <xdr:cNvSpPr txBox="1"/>
      </xdr:nvSpPr>
      <xdr:spPr>
        <a:xfrm>
          <a:off x="15630721" y="173723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4" name="直線コネクタ 613">
          <a:extLst>
            <a:ext uri="{FF2B5EF4-FFF2-40B4-BE49-F238E27FC236}">
              <a16:creationId xmlns:a16="http://schemas.microsoft.com/office/drawing/2014/main" id="{F52410C8-CB30-45FA-B3CB-D6D528541CFD}"/>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615" name="テキスト ボックス 614">
          <a:extLst>
            <a:ext uri="{FF2B5EF4-FFF2-40B4-BE49-F238E27FC236}">
              <a16:creationId xmlns:a16="http://schemas.microsoft.com/office/drawing/2014/main" id="{1BE9FDF1-3A33-4D04-8D2B-A318BB84CC1F}"/>
            </a:ext>
          </a:extLst>
        </xdr:cNvPr>
        <xdr:cNvSpPr txBox="1"/>
      </xdr:nvSpPr>
      <xdr:spPr>
        <a:xfrm>
          <a:off x="15630721" y="169989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6" name="直線コネクタ 615">
          <a:extLst>
            <a:ext uri="{FF2B5EF4-FFF2-40B4-BE49-F238E27FC236}">
              <a16:creationId xmlns:a16="http://schemas.microsoft.com/office/drawing/2014/main" id="{25025547-8299-4F79-A2DE-882EC1F576A8}"/>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17" name="テキスト ボックス 616">
          <a:extLst>
            <a:ext uri="{FF2B5EF4-FFF2-40B4-BE49-F238E27FC236}">
              <a16:creationId xmlns:a16="http://schemas.microsoft.com/office/drawing/2014/main" id="{0AC168FB-6131-4B79-9663-9FF64BF05240}"/>
            </a:ext>
          </a:extLst>
        </xdr:cNvPr>
        <xdr:cNvSpPr txBox="1"/>
      </xdr:nvSpPr>
      <xdr:spPr>
        <a:xfrm>
          <a:off x="15630721" y="16625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8" name="直線コネクタ 617">
          <a:extLst>
            <a:ext uri="{FF2B5EF4-FFF2-40B4-BE49-F238E27FC236}">
              <a16:creationId xmlns:a16="http://schemas.microsoft.com/office/drawing/2014/main" id="{835039C9-F6B1-40D8-BB9C-828070A0D491}"/>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19" name="テキスト ボックス 618">
          <a:extLst>
            <a:ext uri="{FF2B5EF4-FFF2-40B4-BE49-F238E27FC236}">
              <a16:creationId xmlns:a16="http://schemas.microsoft.com/office/drawing/2014/main" id="{2C39FBA5-98E3-44F3-A80E-3BCF9D1EC014}"/>
            </a:ext>
          </a:extLst>
        </xdr:cNvPr>
        <xdr:cNvSpPr txBox="1"/>
      </xdr:nvSpPr>
      <xdr:spPr>
        <a:xfrm>
          <a:off x="15630721" y="16256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0" name="【公民館】&#10;一人当たり面積グラフ枠">
          <a:extLst>
            <a:ext uri="{FF2B5EF4-FFF2-40B4-BE49-F238E27FC236}">
              <a16:creationId xmlns:a16="http://schemas.microsoft.com/office/drawing/2014/main" id="{B30CB7DC-5706-4E42-9A9D-7DC0E1B5903F}"/>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136550</xdr:rowOff>
    </xdr:from>
    <xdr:to>
      <xdr:col>116</xdr:col>
      <xdr:colOff>62864</xdr:colOff>
      <xdr:row>108</xdr:row>
      <xdr:rowOff>150952</xdr:rowOff>
    </xdr:to>
    <xdr:cxnSp macro="">
      <xdr:nvCxnSpPr>
        <xdr:cNvPr id="621" name="直線コネクタ 620">
          <a:extLst>
            <a:ext uri="{FF2B5EF4-FFF2-40B4-BE49-F238E27FC236}">
              <a16:creationId xmlns:a16="http://schemas.microsoft.com/office/drawing/2014/main" id="{D12A7B07-4213-4CBD-9A73-9E552EC7F954}"/>
            </a:ext>
          </a:extLst>
        </xdr:cNvPr>
        <xdr:cNvCxnSpPr/>
      </xdr:nvCxnSpPr>
      <xdr:spPr>
        <a:xfrm flipV="1">
          <a:off x="19509104" y="16900550"/>
          <a:ext cx="0" cy="1355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622" name="【公民館】&#10;一人当たり面積最小値テキスト">
          <a:extLst>
            <a:ext uri="{FF2B5EF4-FFF2-40B4-BE49-F238E27FC236}">
              <a16:creationId xmlns:a16="http://schemas.microsoft.com/office/drawing/2014/main" id="{5712B23D-828F-483A-875B-09BEA089558E}"/>
            </a:ext>
          </a:extLst>
        </xdr:cNvPr>
        <xdr:cNvSpPr txBox="1"/>
      </xdr:nvSpPr>
      <xdr:spPr>
        <a:xfrm>
          <a:off x="19547840" y="18259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623" name="直線コネクタ 622">
          <a:extLst>
            <a:ext uri="{FF2B5EF4-FFF2-40B4-BE49-F238E27FC236}">
              <a16:creationId xmlns:a16="http://schemas.microsoft.com/office/drawing/2014/main" id="{C087EA8A-7087-4CFC-9BBE-4F13A5E4579F}"/>
            </a:ext>
          </a:extLst>
        </xdr:cNvPr>
        <xdr:cNvCxnSpPr/>
      </xdr:nvCxnSpPr>
      <xdr:spPr>
        <a:xfrm>
          <a:off x="19443700" y="182560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83227</xdr:rowOff>
    </xdr:from>
    <xdr:ext cx="534377" cy="259045"/>
    <xdr:sp macro="" textlink="">
      <xdr:nvSpPr>
        <xdr:cNvPr id="624" name="【公民館】&#10;一人当たり面積最大値テキスト">
          <a:extLst>
            <a:ext uri="{FF2B5EF4-FFF2-40B4-BE49-F238E27FC236}">
              <a16:creationId xmlns:a16="http://schemas.microsoft.com/office/drawing/2014/main" id="{C761FDF9-AC58-4DC7-B0ED-81AA053DFFE9}"/>
            </a:ext>
          </a:extLst>
        </xdr:cNvPr>
        <xdr:cNvSpPr txBox="1"/>
      </xdr:nvSpPr>
      <xdr:spPr>
        <a:xfrm>
          <a:off x="19547840" y="1667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136550</xdr:rowOff>
    </xdr:from>
    <xdr:to>
      <xdr:col>116</xdr:col>
      <xdr:colOff>152400</xdr:colOff>
      <xdr:row>100</xdr:row>
      <xdr:rowOff>136550</xdr:rowOff>
    </xdr:to>
    <xdr:cxnSp macro="">
      <xdr:nvCxnSpPr>
        <xdr:cNvPr id="625" name="直線コネクタ 624">
          <a:extLst>
            <a:ext uri="{FF2B5EF4-FFF2-40B4-BE49-F238E27FC236}">
              <a16:creationId xmlns:a16="http://schemas.microsoft.com/office/drawing/2014/main" id="{04254274-FA5D-4EDB-B75C-C226F8AE342B}"/>
            </a:ext>
          </a:extLst>
        </xdr:cNvPr>
        <xdr:cNvCxnSpPr/>
      </xdr:nvCxnSpPr>
      <xdr:spPr>
        <a:xfrm>
          <a:off x="19443700" y="169005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43933</xdr:rowOff>
    </xdr:from>
    <xdr:ext cx="469744" cy="259045"/>
    <xdr:sp macro="" textlink="">
      <xdr:nvSpPr>
        <xdr:cNvPr id="626" name="【公民館】&#10;一人当たり面積平均値テキスト">
          <a:extLst>
            <a:ext uri="{FF2B5EF4-FFF2-40B4-BE49-F238E27FC236}">
              <a16:creationId xmlns:a16="http://schemas.microsoft.com/office/drawing/2014/main" id="{E01A6A2B-6374-4FE9-9601-3B1E8D695621}"/>
            </a:ext>
          </a:extLst>
        </xdr:cNvPr>
        <xdr:cNvSpPr txBox="1"/>
      </xdr:nvSpPr>
      <xdr:spPr>
        <a:xfrm>
          <a:off x="19547840" y="17981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21056</xdr:rowOff>
    </xdr:from>
    <xdr:to>
      <xdr:col>116</xdr:col>
      <xdr:colOff>114300</xdr:colOff>
      <xdr:row>108</xdr:row>
      <xdr:rowOff>122656</xdr:rowOff>
    </xdr:to>
    <xdr:sp macro="" textlink="">
      <xdr:nvSpPr>
        <xdr:cNvPr id="627" name="フローチャート: 判断 626">
          <a:extLst>
            <a:ext uri="{FF2B5EF4-FFF2-40B4-BE49-F238E27FC236}">
              <a16:creationId xmlns:a16="http://schemas.microsoft.com/office/drawing/2014/main" id="{E094C26A-902E-4398-B1CD-44093AD5A21E}"/>
            </a:ext>
          </a:extLst>
        </xdr:cNvPr>
        <xdr:cNvSpPr/>
      </xdr:nvSpPr>
      <xdr:spPr>
        <a:xfrm>
          <a:off x="19458940" y="1812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24791</xdr:rowOff>
    </xdr:from>
    <xdr:to>
      <xdr:col>112</xdr:col>
      <xdr:colOff>38100</xdr:colOff>
      <xdr:row>108</xdr:row>
      <xdr:rowOff>126391</xdr:rowOff>
    </xdr:to>
    <xdr:sp macro="" textlink="">
      <xdr:nvSpPr>
        <xdr:cNvPr id="628" name="フローチャート: 判断 627">
          <a:extLst>
            <a:ext uri="{FF2B5EF4-FFF2-40B4-BE49-F238E27FC236}">
              <a16:creationId xmlns:a16="http://schemas.microsoft.com/office/drawing/2014/main" id="{FD746354-397C-485D-9197-18DAA87D8628}"/>
            </a:ext>
          </a:extLst>
        </xdr:cNvPr>
        <xdr:cNvSpPr/>
      </xdr:nvSpPr>
      <xdr:spPr>
        <a:xfrm>
          <a:off x="18735040" y="181299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30048</xdr:rowOff>
    </xdr:from>
    <xdr:to>
      <xdr:col>107</xdr:col>
      <xdr:colOff>101600</xdr:colOff>
      <xdr:row>108</xdr:row>
      <xdr:rowOff>131648</xdr:rowOff>
    </xdr:to>
    <xdr:sp macro="" textlink="">
      <xdr:nvSpPr>
        <xdr:cNvPr id="629" name="フローチャート: 判断 628">
          <a:extLst>
            <a:ext uri="{FF2B5EF4-FFF2-40B4-BE49-F238E27FC236}">
              <a16:creationId xmlns:a16="http://schemas.microsoft.com/office/drawing/2014/main" id="{FADD3AF0-3DA7-4700-A963-81EA0EC18939}"/>
            </a:ext>
          </a:extLst>
        </xdr:cNvPr>
        <xdr:cNvSpPr/>
      </xdr:nvSpPr>
      <xdr:spPr>
        <a:xfrm>
          <a:off x="17937480" y="18135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27381</xdr:rowOff>
    </xdr:from>
    <xdr:to>
      <xdr:col>102</xdr:col>
      <xdr:colOff>165100</xdr:colOff>
      <xdr:row>108</xdr:row>
      <xdr:rowOff>128981</xdr:rowOff>
    </xdr:to>
    <xdr:sp macro="" textlink="">
      <xdr:nvSpPr>
        <xdr:cNvPr id="630" name="フローチャート: 判断 629">
          <a:extLst>
            <a:ext uri="{FF2B5EF4-FFF2-40B4-BE49-F238E27FC236}">
              <a16:creationId xmlns:a16="http://schemas.microsoft.com/office/drawing/2014/main" id="{F3C910FB-FF9D-4374-BCAE-C8C289B323B4}"/>
            </a:ext>
          </a:extLst>
        </xdr:cNvPr>
        <xdr:cNvSpPr/>
      </xdr:nvSpPr>
      <xdr:spPr>
        <a:xfrm>
          <a:off x="17162780" y="1813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26848</xdr:rowOff>
    </xdr:from>
    <xdr:to>
      <xdr:col>98</xdr:col>
      <xdr:colOff>38100</xdr:colOff>
      <xdr:row>108</xdr:row>
      <xdr:rowOff>128448</xdr:rowOff>
    </xdr:to>
    <xdr:sp macro="" textlink="">
      <xdr:nvSpPr>
        <xdr:cNvPr id="631" name="フローチャート: 判断 630">
          <a:extLst>
            <a:ext uri="{FF2B5EF4-FFF2-40B4-BE49-F238E27FC236}">
              <a16:creationId xmlns:a16="http://schemas.microsoft.com/office/drawing/2014/main" id="{5E2C83C5-1630-4E54-9BCB-05D3D9E1021D}"/>
            </a:ext>
          </a:extLst>
        </xdr:cNvPr>
        <xdr:cNvSpPr/>
      </xdr:nvSpPr>
      <xdr:spPr>
        <a:xfrm>
          <a:off x="16388080" y="1813196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469D344A-32AE-429A-B451-4A96B45C04FB}"/>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63A4991D-A028-4C71-AEA5-A336C8BF5D19}"/>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79C3CF65-D0C8-409C-9600-FC114D223FEA}"/>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06137E64-D0F7-400E-A9FF-A71EF495B0D1}"/>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5CD1A628-2276-4374-8BDF-39EE9E4659C5}"/>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91999</xdr:rowOff>
    </xdr:from>
    <xdr:to>
      <xdr:col>116</xdr:col>
      <xdr:colOff>114300</xdr:colOff>
      <xdr:row>109</xdr:row>
      <xdr:rowOff>22149</xdr:rowOff>
    </xdr:to>
    <xdr:sp macro="" textlink="">
      <xdr:nvSpPr>
        <xdr:cNvPr id="637" name="楕円 636">
          <a:extLst>
            <a:ext uri="{FF2B5EF4-FFF2-40B4-BE49-F238E27FC236}">
              <a16:creationId xmlns:a16="http://schemas.microsoft.com/office/drawing/2014/main" id="{89773365-00BA-48E5-B9CF-31FD6FFFE4D7}"/>
            </a:ext>
          </a:extLst>
        </xdr:cNvPr>
        <xdr:cNvSpPr/>
      </xdr:nvSpPr>
      <xdr:spPr>
        <a:xfrm>
          <a:off x="19458940" y="1819711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108</xdr:row>
      <xdr:rowOff>6926</xdr:rowOff>
    </xdr:from>
    <xdr:ext cx="469744" cy="259045"/>
    <xdr:sp macro="" textlink="">
      <xdr:nvSpPr>
        <xdr:cNvPr id="638" name="【公民館】&#10;一人当たり面積該当値テキスト">
          <a:extLst>
            <a:ext uri="{FF2B5EF4-FFF2-40B4-BE49-F238E27FC236}">
              <a16:creationId xmlns:a16="http://schemas.microsoft.com/office/drawing/2014/main" id="{20DD590A-D9C8-42C9-888C-933E3D31EB02}"/>
            </a:ext>
          </a:extLst>
        </xdr:cNvPr>
        <xdr:cNvSpPr txBox="1"/>
      </xdr:nvSpPr>
      <xdr:spPr>
        <a:xfrm>
          <a:off x="19547840" y="1811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92303</xdr:rowOff>
    </xdr:from>
    <xdr:to>
      <xdr:col>112</xdr:col>
      <xdr:colOff>38100</xdr:colOff>
      <xdr:row>109</xdr:row>
      <xdr:rowOff>22453</xdr:rowOff>
    </xdr:to>
    <xdr:sp macro="" textlink="">
      <xdr:nvSpPr>
        <xdr:cNvPr id="639" name="楕円 638">
          <a:extLst>
            <a:ext uri="{FF2B5EF4-FFF2-40B4-BE49-F238E27FC236}">
              <a16:creationId xmlns:a16="http://schemas.microsoft.com/office/drawing/2014/main" id="{564D3465-627F-4F00-9996-514D714A8F57}"/>
            </a:ext>
          </a:extLst>
        </xdr:cNvPr>
        <xdr:cNvSpPr/>
      </xdr:nvSpPr>
      <xdr:spPr>
        <a:xfrm>
          <a:off x="18735040" y="1819742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142799</xdr:rowOff>
    </xdr:from>
    <xdr:to>
      <xdr:col>116</xdr:col>
      <xdr:colOff>63500</xdr:colOff>
      <xdr:row>108</xdr:row>
      <xdr:rowOff>143103</xdr:rowOff>
    </xdr:to>
    <xdr:cxnSp macro="">
      <xdr:nvCxnSpPr>
        <xdr:cNvPr id="640" name="直線コネクタ 639">
          <a:extLst>
            <a:ext uri="{FF2B5EF4-FFF2-40B4-BE49-F238E27FC236}">
              <a16:creationId xmlns:a16="http://schemas.microsoft.com/office/drawing/2014/main" id="{7B942757-4FA5-4267-AE80-C3944351E518}"/>
            </a:ext>
          </a:extLst>
        </xdr:cNvPr>
        <xdr:cNvCxnSpPr/>
      </xdr:nvCxnSpPr>
      <xdr:spPr>
        <a:xfrm flipV="1">
          <a:off x="18778220" y="18247919"/>
          <a:ext cx="73152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92608</xdr:rowOff>
    </xdr:from>
    <xdr:to>
      <xdr:col>107</xdr:col>
      <xdr:colOff>101600</xdr:colOff>
      <xdr:row>109</xdr:row>
      <xdr:rowOff>22758</xdr:rowOff>
    </xdr:to>
    <xdr:sp macro="" textlink="">
      <xdr:nvSpPr>
        <xdr:cNvPr id="641" name="楕円 640">
          <a:extLst>
            <a:ext uri="{FF2B5EF4-FFF2-40B4-BE49-F238E27FC236}">
              <a16:creationId xmlns:a16="http://schemas.microsoft.com/office/drawing/2014/main" id="{09CEFDE8-34C3-4FCA-8EA3-74F10CEE2AF6}"/>
            </a:ext>
          </a:extLst>
        </xdr:cNvPr>
        <xdr:cNvSpPr/>
      </xdr:nvSpPr>
      <xdr:spPr>
        <a:xfrm>
          <a:off x="17937480" y="181977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143103</xdr:rowOff>
    </xdr:from>
    <xdr:to>
      <xdr:col>111</xdr:col>
      <xdr:colOff>177800</xdr:colOff>
      <xdr:row>108</xdr:row>
      <xdr:rowOff>143408</xdr:rowOff>
    </xdr:to>
    <xdr:cxnSp macro="">
      <xdr:nvCxnSpPr>
        <xdr:cNvPr id="642" name="直線コネクタ 641">
          <a:extLst>
            <a:ext uri="{FF2B5EF4-FFF2-40B4-BE49-F238E27FC236}">
              <a16:creationId xmlns:a16="http://schemas.microsoft.com/office/drawing/2014/main" id="{7B363732-659A-42CB-A59C-3021D06E4701}"/>
            </a:ext>
          </a:extLst>
        </xdr:cNvPr>
        <xdr:cNvCxnSpPr/>
      </xdr:nvCxnSpPr>
      <xdr:spPr>
        <a:xfrm flipV="1">
          <a:off x="17988280" y="18248223"/>
          <a:ext cx="78994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74244</xdr:rowOff>
    </xdr:from>
    <xdr:to>
      <xdr:col>98</xdr:col>
      <xdr:colOff>38100</xdr:colOff>
      <xdr:row>109</xdr:row>
      <xdr:rowOff>4394</xdr:rowOff>
    </xdr:to>
    <xdr:sp macro="" textlink="">
      <xdr:nvSpPr>
        <xdr:cNvPr id="643" name="楕円 642">
          <a:extLst>
            <a:ext uri="{FF2B5EF4-FFF2-40B4-BE49-F238E27FC236}">
              <a16:creationId xmlns:a16="http://schemas.microsoft.com/office/drawing/2014/main" id="{1A815D3A-5392-4E83-8E2B-FD24AD452F61}"/>
            </a:ext>
          </a:extLst>
        </xdr:cNvPr>
        <xdr:cNvSpPr/>
      </xdr:nvSpPr>
      <xdr:spPr>
        <a:xfrm>
          <a:off x="16388080" y="1817936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142918</xdr:rowOff>
    </xdr:from>
    <xdr:ext cx="469744" cy="259045"/>
    <xdr:sp macro="" textlink="">
      <xdr:nvSpPr>
        <xdr:cNvPr id="644" name="n_1aveValue【公民館】&#10;一人当たり面積">
          <a:extLst>
            <a:ext uri="{FF2B5EF4-FFF2-40B4-BE49-F238E27FC236}">
              <a16:creationId xmlns:a16="http://schemas.microsoft.com/office/drawing/2014/main" id="{6C583168-E724-438D-87EE-40E2D53E815B}"/>
            </a:ext>
          </a:extLst>
        </xdr:cNvPr>
        <xdr:cNvSpPr txBox="1"/>
      </xdr:nvSpPr>
      <xdr:spPr>
        <a:xfrm>
          <a:off x="18561127" y="17912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148175</xdr:rowOff>
    </xdr:from>
    <xdr:ext cx="469744" cy="259045"/>
    <xdr:sp macro="" textlink="">
      <xdr:nvSpPr>
        <xdr:cNvPr id="645" name="n_2aveValue【公民館】&#10;一人当たり面積">
          <a:extLst>
            <a:ext uri="{FF2B5EF4-FFF2-40B4-BE49-F238E27FC236}">
              <a16:creationId xmlns:a16="http://schemas.microsoft.com/office/drawing/2014/main" id="{38BB1DCB-8B82-4024-B3D6-01904707A111}"/>
            </a:ext>
          </a:extLst>
        </xdr:cNvPr>
        <xdr:cNvSpPr txBox="1"/>
      </xdr:nvSpPr>
      <xdr:spPr>
        <a:xfrm>
          <a:off x="17776267" y="1791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145508</xdr:rowOff>
    </xdr:from>
    <xdr:ext cx="469744" cy="259045"/>
    <xdr:sp macro="" textlink="">
      <xdr:nvSpPr>
        <xdr:cNvPr id="646" name="n_3aveValue【公民館】&#10;一人当たり面積">
          <a:extLst>
            <a:ext uri="{FF2B5EF4-FFF2-40B4-BE49-F238E27FC236}">
              <a16:creationId xmlns:a16="http://schemas.microsoft.com/office/drawing/2014/main" id="{3AB3FE34-E816-462F-8F06-E91E9C2562C0}"/>
            </a:ext>
          </a:extLst>
        </xdr:cNvPr>
        <xdr:cNvSpPr txBox="1"/>
      </xdr:nvSpPr>
      <xdr:spPr>
        <a:xfrm>
          <a:off x="17001567" y="17915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144975</xdr:rowOff>
    </xdr:from>
    <xdr:ext cx="469744" cy="259045"/>
    <xdr:sp macro="" textlink="">
      <xdr:nvSpPr>
        <xdr:cNvPr id="647" name="n_4aveValue【公民館】&#10;一人当たり面積">
          <a:extLst>
            <a:ext uri="{FF2B5EF4-FFF2-40B4-BE49-F238E27FC236}">
              <a16:creationId xmlns:a16="http://schemas.microsoft.com/office/drawing/2014/main" id="{2CE09F93-E5FD-42DA-A6C0-381DB81F4154}"/>
            </a:ext>
          </a:extLst>
        </xdr:cNvPr>
        <xdr:cNvSpPr txBox="1"/>
      </xdr:nvSpPr>
      <xdr:spPr>
        <a:xfrm>
          <a:off x="16226867" y="1791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109</xdr:row>
      <xdr:rowOff>13580</xdr:rowOff>
    </xdr:from>
    <xdr:ext cx="469744" cy="259045"/>
    <xdr:sp macro="" textlink="">
      <xdr:nvSpPr>
        <xdr:cNvPr id="648" name="n_1mainValue【公民館】&#10;一人当たり面積">
          <a:extLst>
            <a:ext uri="{FF2B5EF4-FFF2-40B4-BE49-F238E27FC236}">
              <a16:creationId xmlns:a16="http://schemas.microsoft.com/office/drawing/2014/main" id="{0ECC26C3-38B6-44E6-841B-AA2596B2B9D2}"/>
            </a:ext>
          </a:extLst>
        </xdr:cNvPr>
        <xdr:cNvSpPr txBox="1"/>
      </xdr:nvSpPr>
      <xdr:spPr>
        <a:xfrm>
          <a:off x="18561127" y="1828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109</xdr:row>
      <xdr:rowOff>13885</xdr:rowOff>
    </xdr:from>
    <xdr:ext cx="469744" cy="259045"/>
    <xdr:sp macro="" textlink="">
      <xdr:nvSpPr>
        <xdr:cNvPr id="649" name="n_2mainValue【公民館】&#10;一人当たり面積">
          <a:extLst>
            <a:ext uri="{FF2B5EF4-FFF2-40B4-BE49-F238E27FC236}">
              <a16:creationId xmlns:a16="http://schemas.microsoft.com/office/drawing/2014/main" id="{7D9F0CB1-F6D3-412A-8522-B4A88B1B0C1D}"/>
            </a:ext>
          </a:extLst>
        </xdr:cNvPr>
        <xdr:cNvSpPr txBox="1"/>
      </xdr:nvSpPr>
      <xdr:spPr>
        <a:xfrm>
          <a:off x="17776267" y="18286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166971</xdr:rowOff>
    </xdr:from>
    <xdr:ext cx="469744" cy="259045"/>
    <xdr:sp macro="" textlink="">
      <xdr:nvSpPr>
        <xdr:cNvPr id="650" name="n_4mainValue【公民館】&#10;一人当たり面積">
          <a:extLst>
            <a:ext uri="{FF2B5EF4-FFF2-40B4-BE49-F238E27FC236}">
              <a16:creationId xmlns:a16="http://schemas.microsoft.com/office/drawing/2014/main" id="{DCF9D1D3-E9E5-4EC7-80B0-CCB72BD4CEB7}"/>
            </a:ext>
          </a:extLst>
        </xdr:cNvPr>
        <xdr:cNvSpPr txBox="1"/>
      </xdr:nvSpPr>
      <xdr:spPr>
        <a:xfrm>
          <a:off x="16226867" y="18272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1" name="正方形/長方形 650">
          <a:extLst>
            <a:ext uri="{FF2B5EF4-FFF2-40B4-BE49-F238E27FC236}">
              <a16:creationId xmlns:a16="http://schemas.microsoft.com/office/drawing/2014/main" id="{ABC01F52-1B2E-4DD0-B1D7-DE6B7C2D5E13}"/>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2" name="正方形/長方形 651">
          <a:extLst>
            <a:ext uri="{FF2B5EF4-FFF2-40B4-BE49-F238E27FC236}">
              <a16:creationId xmlns:a16="http://schemas.microsoft.com/office/drawing/2014/main" id="{36D21F04-5B82-48DD-BA42-A0CCCB250832}"/>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3" name="テキスト ボックス 652">
          <a:extLst>
            <a:ext uri="{FF2B5EF4-FFF2-40B4-BE49-F238E27FC236}">
              <a16:creationId xmlns:a16="http://schemas.microsoft.com/office/drawing/2014/main" id="{3DB67F03-664B-42AC-9376-B83959877BA2}"/>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a:t>
          </a:r>
          <a:r>
            <a:rPr kumimoji="1" lang="ja-JP" altLang="en-US" sz="1100">
              <a:solidFill>
                <a:schemeClr val="dk1"/>
              </a:solidFill>
              <a:effectLst/>
              <a:latin typeface="+mn-lt"/>
              <a:ea typeface="+mn-ea"/>
              <a:cs typeface="+mn-cs"/>
            </a:rPr>
            <a:t>橋りょう、学校施設、公営住宅</a:t>
          </a:r>
          <a:r>
            <a:rPr kumimoji="1" lang="ja-JP" altLang="ja-JP" sz="1100">
              <a:solidFill>
                <a:schemeClr val="dk1"/>
              </a:solidFill>
              <a:effectLst/>
              <a:latin typeface="+mn-lt"/>
              <a:ea typeface="+mn-ea"/>
              <a:cs typeface="+mn-cs"/>
            </a:rPr>
            <a:t>において類似団体</a:t>
          </a:r>
          <a:r>
            <a:rPr kumimoji="1" lang="ja-JP" altLang="en-US" sz="1100">
              <a:solidFill>
                <a:schemeClr val="dk1"/>
              </a:solidFill>
              <a:effectLst/>
              <a:latin typeface="+mn-lt"/>
              <a:ea typeface="+mn-ea"/>
              <a:cs typeface="+mn-cs"/>
            </a:rPr>
            <a:t>内</a:t>
          </a:r>
          <a:r>
            <a:rPr kumimoji="1" lang="ja-JP" altLang="ja-JP" sz="1100">
              <a:solidFill>
                <a:schemeClr val="dk1"/>
              </a:solidFill>
              <a:effectLst/>
              <a:latin typeface="+mn-lt"/>
              <a:ea typeface="+mn-ea"/>
              <a:cs typeface="+mn-cs"/>
            </a:rPr>
            <a:t>平均値を上回っているが、学校施設と公営住宅においては非常に高</a:t>
          </a:r>
          <a:r>
            <a:rPr kumimoji="1" lang="ja-JP" altLang="en-US" sz="1100">
              <a:solidFill>
                <a:schemeClr val="dk1"/>
              </a:solidFill>
              <a:effectLst/>
              <a:latin typeface="+mn-lt"/>
              <a:ea typeface="+mn-ea"/>
              <a:cs typeface="+mn-cs"/>
            </a:rPr>
            <a:t>くなってい</a:t>
          </a:r>
          <a:r>
            <a:rPr kumimoji="1" lang="ja-JP" altLang="ja-JP" sz="1100">
              <a:solidFill>
                <a:schemeClr val="dk1"/>
              </a:solidFill>
              <a:effectLst/>
              <a:latin typeface="+mn-lt"/>
              <a:ea typeface="+mn-ea"/>
              <a:cs typeface="+mn-cs"/>
            </a:rPr>
            <a:t>る</a:t>
          </a:r>
          <a:r>
            <a:rPr kumimoji="1" lang="ja-JP" altLang="en-US"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学校施設において令和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年度に大規模改修を</a:t>
          </a:r>
          <a:r>
            <a:rPr kumimoji="1" lang="ja-JP" altLang="en-US" sz="1100">
              <a:solidFill>
                <a:schemeClr val="dk1"/>
              </a:solidFill>
              <a:effectLst/>
              <a:latin typeface="+mn-lt"/>
              <a:ea typeface="+mn-ea"/>
              <a:cs typeface="+mn-cs"/>
            </a:rPr>
            <a:t>実施し</a:t>
          </a:r>
          <a:r>
            <a:rPr kumimoji="1" lang="ja-JP" altLang="ja-JP" sz="1100">
              <a:solidFill>
                <a:schemeClr val="dk1"/>
              </a:solidFill>
              <a:effectLst/>
              <a:latin typeface="+mn-lt"/>
              <a:ea typeface="+mn-ea"/>
              <a:cs typeface="+mn-cs"/>
            </a:rPr>
            <a:t>、公営住宅においても老朽住宅が多いことから、長寿命化計画に基づいた住宅の新設または更新について検討を進めており、令和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年度から</a:t>
          </a:r>
          <a:r>
            <a:rPr kumimoji="1" lang="ja-JP" altLang="en-US" sz="1100">
              <a:solidFill>
                <a:schemeClr val="dk1"/>
              </a:solidFill>
              <a:effectLst/>
              <a:latin typeface="+mn-lt"/>
              <a:ea typeface="+mn-ea"/>
              <a:cs typeface="+mn-cs"/>
            </a:rPr>
            <a:t>新規住宅団地の整備</a:t>
          </a:r>
          <a:r>
            <a:rPr kumimoji="1" lang="ja-JP" altLang="ja-JP" sz="1100">
              <a:solidFill>
                <a:schemeClr val="dk1"/>
              </a:solidFill>
              <a:effectLst/>
              <a:latin typeface="+mn-lt"/>
              <a:ea typeface="+mn-ea"/>
              <a:cs typeface="+mn-cs"/>
            </a:rPr>
            <a:t>を予定している。</a:t>
          </a:r>
          <a:endParaRPr lang="ja-JP" altLang="ja-JP" sz="1400">
            <a:effectLst/>
          </a:endParaRPr>
        </a:p>
        <a:p>
          <a:r>
            <a:rPr kumimoji="1" lang="ja-JP" altLang="ja-JP" sz="1100">
              <a:solidFill>
                <a:schemeClr val="dk1"/>
              </a:solidFill>
              <a:effectLst/>
              <a:latin typeface="+mn-lt"/>
              <a:ea typeface="+mn-ea"/>
              <a:cs typeface="+mn-cs"/>
            </a:rPr>
            <a:t>公民館は、庁舎移転建て替え工事のため除却したが、令和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年度に庁舎複合施設として整備が完了した。</a:t>
          </a:r>
          <a:endParaRPr lang="ja-JP" altLang="ja-JP" sz="1400">
            <a:effectLst/>
          </a:endParaRPr>
        </a:p>
        <a:p>
          <a:r>
            <a:rPr kumimoji="1" lang="ja-JP" altLang="ja-JP" sz="1100">
              <a:solidFill>
                <a:schemeClr val="dk1"/>
              </a:solidFill>
              <a:effectLst/>
              <a:latin typeface="+mn-lt"/>
              <a:ea typeface="+mn-ea"/>
              <a:cs typeface="+mn-cs"/>
            </a:rPr>
            <a:t>橋りょうについては平成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年度に、学校施設については令和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年度にそれぞれ長寿命化計画を策定したため、計画に基づき適正な更新・管理に努める。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D465891-A1AC-4021-8BC8-88ECA105CF9D}"/>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38CDC3E-5E54-4BF0-9C47-A1187F59DB1A}"/>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262EB7E-B7FD-4B75-A7EB-EFE3A6563167}"/>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737335B-EC0F-43C9-9DB1-1A82AE816C9D}"/>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宮崎県日之影町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ADE36A3-E3B8-460D-B930-15FB6FF6CEE2}"/>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DD8180C-44D9-4746-A2CA-FE873E8E9E0A}"/>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67896A0-66A2-4B91-9DD5-42723419103B}"/>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665978C-5F04-4773-A07E-084F159A214B}"/>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225AB93-0DA2-42D5-B8FD-D6C97E6B5C86}"/>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A7E68D0-D4A0-4589-B4E1-2578C141496D}"/>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3,485
3,480
277.67
6,715,455
6,289,343
57,474
3,150,205
6,765,652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F8D2F15-D82D-474B-AFE6-B41151AEFEF8}"/>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EF7BD71-3656-4AED-B242-306C70000141}"/>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8F0507A-1BA1-4428-AC90-3AF91B4E7B67}"/>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1BB2B99-A91D-4750-9D41-4970F70ED3CF}"/>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1BBDB12-B08D-4518-9B9A-A3B9921D4673}"/>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367899C8-44FC-46A8-B56B-E1B5411A934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2D3C1CC-72F1-469A-8869-0B516C0EF807}"/>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708A65E-E0F0-4550-B0AB-9A2D4DE481F4}"/>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C02C6FA-BB85-4CED-884B-467166B52C52}"/>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956768F-ECAF-4551-BE16-D9350A939A5B}"/>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FD7F80D-5FE6-4978-96F7-5906FF442FAC}"/>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42BDBA1-BFE7-4FA3-A244-5D0CE1B0AB0E}"/>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621C33C-3C90-4A6F-A1F9-0837B4175518}"/>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0828C26-7866-4C2A-8F86-A8D27DBB75A3}"/>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764CB7C-0124-4D7E-9D41-1BD895D0B378}"/>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6A9EF13-1C00-4DD4-BBF2-596A508860EB}"/>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2D4D403-EBFE-42FB-BE72-997EB0FC3857}"/>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E9532DE-A158-4714-9EBD-6179E98E8FD6}"/>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48EEC2A-53C3-4AF0-811F-FC3353DFCE48}"/>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B05B7B27-8011-45CE-99E2-0DE116F703CF}"/>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FF71C76-0D14-4770-8668-8C5F8490DAB1}"/>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6D2D31B-4FAF-418E-AB03-3BD0DD6039C6}"/>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4885D73-0A79-4968-8F2D-3686EE0EA653}"/>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476D633-3625-4F03-A032-BDCD3D79C252}"/>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26D0925-10E2-43D8-BB14-34B2ECC0DC04}"/>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B5B6580-8DE0-43B0-AD48-9B81260026DB}"/>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E10262E-B66B-426B-AEBD-49885DAE9925}"/>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221B254-C6CF-4DC1-B94E-D06A58EC393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0670D7E-BE7B-4625-BC2A-AD1E2EAC33C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6C30FDB-ED5E-4CC2-9893-CF9C277FBB24}"/>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3223AF2-3E79-4A61-9570-2B5917235F85}"/>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01D8FA0-3A50-44AC-B1F5-9B91F7A57CA5}"/>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E430FB0B-7240-4BB5-B0B9-353D2D775F34}"/>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1DC2C5AE-95CC-4249-AC89-4E103BA995AB}"/>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913FF052-921D-4DEE-A903-6A4509FCC864}"/>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2BEF07F0-5753-4B4B-8875-8E03237C4E5E}"/>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C483D5C-7FD9-464E-B523-60CFE2081595}"/>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7B3258B-BC69-4A37-8C51-19E917FC299C}"/>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D265D13F-8BE1-44F7-ABB4-D02D08E9140C}"/>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F2733A05-3A66-42DE-B1A0-82B68145037D}"/>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F39D82B-ABCC-4C54-9227-553BD6A8B8EB}"/>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C4FCBBE5-5E88-49D8-A01C-77177A0D392F}"/>
            </a:ext>
          </a:extLst>
        </xdr:cNvPr>
        <xdr:cNvSpPr txBox="1"/>
      </xdr:nvSpPr>
      <xdr:spPr>
        <a:xfrm>
          <a:off x="37734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4263582B-09ED-4E3B-BA65-065A10A67608}"/>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913356C9-52DF-4130-B26A-7BA4FB31E05C}"/>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D0875980-7DE3-4F25-A7A3-85F0354BB7E0}"/>
            </a:ext>
          </a:extLst>
        </xdr:cNvPr>
        <xdr:cNvCxnSpPr/>
      </xdr:nvCxnSpPr>
      <xdr:spPr>
        <a:xfrm flipV="1">
          <a:off x="4086225" y="558927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0A55D08D-FBCB-4DE9-9BDC-77C8DD74FD07}"/>
            </a:ext>
          </a:extLst>
        </xdr:cNvPr>
        <xdr:cNvSpPr txBox="1"/>
      </xdr:nvSpPr>
      <xdr:spPr>
        <a:xfrm>
          <a:off x="4124960"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6109CF4F-EDD1-4094-80B3-18B660B92ED7}"/>
            </a:ext>
          </a:extLst>
        </xdr:cNvPr>
        <xdr:cNvCxnSpPr/>
      </xdr:nvCxnSpPr>
      <xdr:spPr>
        <a:xfrm>
          <a:off x="4020820" y="683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7BFB1BB1-EF7D-434A-A102-400DF9C4ACBB}"/>
            </a:ext>
          </a:extLst>
        </xdr:cNvPr>
        <xdr:cNvSpPr txBox="1"/>
      </xdr:nvSpPr>
      <xdr:spPr>
        <a:xfrm>
          <a:off x="4124960" y="5368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C849314C-D521-411A-9449-2A9A0550FB5E}"/>
            </a:ext>
          </a:extLst>
        </xdr:cNvPr>
        <xdr:cNvCxnSpPr/>
      </xdr:nvCxnSpPr>
      <xdr:spPr>
        <a:xfrm>
          <a:off x="4020820" y="558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154957</xdr:rowOff>
    </xdr:from>
    <xdr:ext cx="405111" cy="259045"/>
    <xdr:sp macro="" textlink="">
      <xdr:nvSpPr>
        <xdr:cNvPr id="61" name="【図書館】&#10;有形固定資産減価償却率平均値テキスト">
          <a:extLst>
            <a:ext uri="{FF2B5EF4-FFF2-40B4-BE49-F238E27FC236}">
              <a16:creationId xmlns:a16="http://schemas.microsoft.com/office/drawing/2014/main" id="{58854C0B-036B-4499-B6BE-BADCC364AFD2}"/>
            </a:ext>
          </a:extLst>
        </xdr:cNvPr>
        <xdr:cNvSpPr txBox="1"/>
      </xdr:nvSpPr>
      <xdr:spPr>
        <a:xfrm>
          <a:off x="4124960" y="6189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5080</xdr:rowOff>
    </xdr:from>
    <xdr:to>
      <xdr:col>24</xdr:col>
      <xdr:colOff>114300</xdr:colOff>
      <xdr:row>37</xdr:row>
      <xdr:rowOff>106680</xdr:rowOff>
    </xdr:to>
    <xdr:sp macro="" textlink="">
      <xdr:nvSpPr>
        <xdr:cNvPr id="62" name="フローチャート: 判断 61">
          <a:extLst>
            <a:ext uri="{FF2B5EF4-FFF2-40B4-BE49-F238E27FC236}">
              <a16:creationId xmlns:a16="http://schemas.microsoft.com/office/drawing/2014/main" id="{75B23775-CA13-462F-BD93-D5C9849F419F}"/>
            </a:ext>
          </a:extLst>
        </xdr:cNvPr>
        <xdr:cNvSpPr/>
      </xdr:nvSpPr>
      <xdr:spPr>
        <a:xfrm>
          <a:off x="4036060" y="6207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30480</xdr:rowOff>
    </xdr:from>
    <xdr:to>
      <xdr:col>20</xdr:col>
      <xdr:colOff>38100</xdr:colOff>
      <xdr:row>37</xdr:row>
      <xdr:rowOff>132080</xdr:rowOff>
    </xdr:to>
    <xdr:sp macro="" textlink="">
      <xdr:nvSpPr>
        <xdr:cNvPr id="63" name="フローチャート: 判断 62">
          <a:extLst>
            <a:ext uri="{FF2B5EF4-FFF2-40B4-BE49-F238E27FC236}">
              <a16:creationId xmlns:a16="http://schemas.microsoft.com/office/drawing/2014/main" id="{8940F6E8-42D0-49AE-B1C7-1FD756062B9A}"/>
            </a:ext>
          </a:extLst>
        </xdr:cNvPr>
        <xdr:cNvSpPr/>
      </xdr:nvSpPr>
      <xdr:spPr>
        <a:xfrm>
          <a:off x="3312160" y="62331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3810</xdr:rowOff>
    </xdr:from>
    <xdr:to>
      <xdr:col>15</xdr:col>
      <xdr:colOff>101600</xdr:colOff>
      <xdr:row>37</xdr:row>
      <xdr:rowOff>105410</xdr:rowOff>
    </xdr:to>
    <xdr:sp macro="" textlink="">
      <xdr:nvSpPr>
        <xdr:cNvPr id="64" name="フローチャート: 判断 63">
          <a:extLst>
            <a:ext uri="{FF2B5EF4-FFF2-40B4-BE49-F238E27FC236}">
              <a16:creationId xmlns:a16="http://schemas.microsoft.com/office/drawing/2014/main" id="{91D57DF2-C9D6-491B-A563-9D03367FD03F}"/>
            </a:ext>
          </a:extLst>
        </xdr:cNvPr>
        <xdr:cNvSpPr/>
      </xdr:nvSpPr>
      <xdr:spPr>
        <a:xfrm>
          <a:off x="25146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90170</xdr:rowOff>
    </xdr:from>
    <xdr:to>
      <xdr:col>10</xdr:col>
      <xdr:colOff>165100</xdr:colOff>
      <xdr:row>37</xdr:row>
      <xdr:rowOff>20320</xdr:rowOff>
    </xdr:to>
    <xdr:sp macro="" textlink="">
      <xdr:nvSpPr>
        <xdr:cNvPr id="65" name="フローチャート: 判断 64">
          <a:extLst>
            <a:ext uri="{FF2B5EF4-FFF2-40B4-BE49-F238E27FC236}">
              <a16:creationId xmlns:a16="http://schemas.microsoft.com/office/drawing/2014/main" id="{3CF289F6-D2F9-4C10-BAC6-0E94F7DC7C25}"/>
            </a:ext>
          </a:extLst>
        </xdr:cNvPr>
        <xdr:cNvSpPr/>
      </xdr:nvSpPr>
      <xdr:spPr>
        <a:xfrm>
          <a:off x="1739900" y="6125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74930</xdr:rowOff>
    </xdr:from>
    <xdr:to>
      <xdr:col>6</xdr:col>
      <xdr:colOff>38100</xdr:colOff>
      <xdr:row>37</xdr:row>
      <xdr:rowOff>5080</xdr:rowOff>
    </xdr:to>
    <xdr:sp macro="" textlink="">
      <xdr:nvSpPr>
        <xdr:cNvPr id="66" name="フローチャート: 判断 65">
          <a:extLst>
            <a:ext uri="{FF2B5EF4-FFF2-40B4-BE49-F238E27FC236}">
              <a16:creationId xmlns:a16="http://schemas.microsoft.com/office/drawing/2014/main" id="{8BD1E984-BB81-4D42-804C-CFE68ED35C7E}"/>
            </a:ext>
          </a:extLst>
        </xdr:cNvPr>
        <xdr:cNvSpPr/>
      </xdr:nvSpPr>
      <xdr:spPr>
        <a:xfrm>
          <a:off x="965200" y="61099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FCD32D9F-5DE4-49FD-8A24-047C33A35A4D}"/>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E020C9B-CF65-4FBD-B49F-3E98E3479A5E}"/>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F1146A9-A81D-4D77-8EFA-BB01DB6392BC}"/>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BEAA8E7-BF5F-4F44-B3A4-3637E7E7FF29}"/>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D99EE48-33F5-4561-BA39-F827E580FBD6}"/>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82550</xdr:rowOff>
    </xdr:from>
    <xdr:to>
      <xdr:col>24</xdr:col>
      <xdr:colOff>114300</xdr:colOff>
      <xdr:row>34</xdr:row>
      <xdr:rowOff>12700</xdr:rowOff>
    </xdr:to>
    <xdr:sp macro="" textlink="">
      <xdr:nvSpPr>
        <xdr:cNvPr id="72" name="楕円 71">
          <a:extLst>
            <a:ext uri="{FF2B5EF4-FFF2-40B4-BE49-F238E27FC236}">
              <a16:creationId xmlns:a16="http://schemas.microsoft.com/office/drawing/2014/main" id="{77150083-44A2-4B4A-A0AC-B2E6937292F8}"/>
            </a:ext>
          </a:extLst>
        </xdr:cNvPr>
        <xdr:cNvSpPr/>
      </xdr:nvSpPr>
      <xdr:spPr>
        <a:xfrm>
          <a:off x="4036060" y="5614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168927</xdr:rowOff>
    </xdr:from>
    <xdr:ext cx="340478" cy="259045"/>
    <xdr:sp macro="" textlink="">
      <xdr:nvSpPr>
        <xdr:cNvPr id="73" name="【図書館】&#10;有形固定資産減価償却率該当値テキスト">
          <a:extLst>
            <a:ext uri="{FF2B5EF4-FFF2-40B4-BE49-F238E27FC236}">
              <a16:creationId xmlns:a16="http://schemas.microsoft.com/office/drawing/2014/main" id="{C281068F-F759-455B-BA3B-C4BB975375CB}"/>
            </a:ext>
          </a:extLst>
        </xdr:cNvPr>
        <xdr:cNvSpPr txBox="1"/>
      </xdr:nvSpPr>
      <xdr:spPr>
        <a:xfrm>
          <a:off x="4124960" y="55334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57150</xdr:rowOff>
    </xdr:from>
    <xdr:to>
      <xdr:col>20</xdr:col>
      <xdr:colOff>38100</xdr:colOff>
      <xdr:row>33</xdr:row>
      <xdr:rowOff>158750</xdr:rowOff>
    </xdr:to>
    <xdr:sp macro="" textlink="">
      <xdr:nvSpPr>
        <xdr:cNvPr id="74" name="楕円 73">
          <a:extLst>
            <a:ext uri="{FF2B5EF4-FFF2-40B4-BE49-F238E27FC236}">
              <a16:creationId xmlns:a16="http://schemas.microsoft.com/office/drawing/2014/main" id="{86D0FE81-766B-4CBD-BC80-2164663CB43C}"/>
            </a:ext>
          </a:extLst>
        </xdr:cNvPr>
        <xdr:cNvSpPr/>
      </xdr:nvSpPr>
      <xdr:spPr>
        <a:xfrm>
          <a:off x="3312160" y="55892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107950</xdr:rowOff>
    </xdr:from>
    <xdr:to>
      <xdr:col>24</xdr:col>
      <xdr:colOff>63500</xdr:colOff>
      <xdr:row>33</xdr:row>
      <xdr:rowOff>133350</xdr:rowOff>
    </xdr:to>
    <xdr:cxnSp macro="">
      <xdr:nvCxnSpPr>
        <xdr:cNvPr id="75" name="直線コネクタ 74">
          <a:extLst>
            <a:ext uri="{FF2B5EF4-FFF2-40B4-BE49-F238E27FC236}">
              <a16:creationId xmlns:a16="http://schemas.microsoft.com/office/drawing/2014/main" id="{D4060E9C-3B3D-46B6-B28B-E119632B0B61}"/>
            </a:ext>
          </a:extLst>
        </xdr:cNvPr>
        <xdr:cNvCxnSpPr/>
      </xdr:nvCxnSpPr>
      <xdr:spPr>
        <a:xfrm>
          <a:off x="3355340" y="5640070"/>
          <a:ext cx="73152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31750</xdr:rowOff>
    </xdr:from>
    <xdr:to>
      <xdr:col>15</xdr:col>
      <xdr:colOff>101600</xdr:colOff>
      <xdr:row>33</xdr:row>
      <xdr:rowOff>133350</xdr:rowOff>
    </xdr:to>
    <xdr:sp macro="" textlink="">
      <xdr:nvSpPr>
        <xdr:cNvPr id="76" name="楕円 75">
          <a:extLst>
            <a:ext uri="{FF2B5EF4-FFF2-40B4-BE49-F238E27FC236}">
              <a16:creationId xmlns:a16="http://schemas.microsoft.com/office/drawing/2014/main" id="{377846BE-3DD9-40CD-AC50-F0B3A5162C2F}"/>
            </a:ext>
          </a:extLst>
        </xdr:cNvPr>
        <xdr:cNvSpPr/>
      </xdr:nvSpPr>
      <xdr:spPr>
        <a:xfrm>
          <a:off x="2514600" y="556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82550</xdr:rowOff>
    </xdr:from>
    <xdr:to>
      <xdr:col>19</xdr:col>
      <xdr:colOff>177800</xdr:colOff>
      <xdr:row>33</xdr:row>
      <xdr:rowOff>107950</xdr:rowOff>
    </xdr:to>
    <xdr:cxnSp macro="">
      <xdr:nvCxnSpPr>
        <xdr:cNvPr id="77" name="直線コネクタ 76">
          <a:extLst>
            <a:ext uri="{FF2B5EF4-FFF2-40B4-BE49-F238E27FC236}">
              <a16:creationId xmlns:a16="http://schemas.microsoft.com/office/drawing/2014/main" id="{85F0C956-17A1-4C48-A7A1-D8C855C55656}"/>
            </a:ext>
          </a:extLst>
        </xdr:cNvPr>
        <xdr:cNvCxnSpPr/>
      </xdr:nvCxnSpPr>
      <xdr:spPr>
        <a:xfrm>
          <a:off x="2565400" y="5614670"/>
          <a:ext cx="78994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123207</xdr:rowOff>
    </xdr:from>
    <xdr:ext cx="405111" cy="259045"/>
    <xdr:sp macro="" textlink="">
      <xdr:nvSpPr>
        <xdr:cNvPr id="78" name="n_1aveValue【図書館】&#10;有形固定資産減価償却率">
          <a:extLst>
            <a:ext uri="{FF2B5EF4-FFF2-40B4-BE49-F238E27FC236}">
              <a16:creationId xmlns:a16="http://schemas.microsoft.com/office/drawing/2014/main" id="{C5D065D2-588B-42B6-BB43-187C89614878}"/>
            </a:ext>
          </a:extLst>
        </xdr:cNvPr>
        <xdr:cNvSpPr txBox="1"/>
      </xdr:nvSpPr>
      <xdr:spPr>
        <a:xfrm>
          <a:off x="3170564" y="6325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96537</xdr:rowOff>
    </xdr:from>
    <xdr:ext cx="405111" cy="259045"/>
    <xdr:sp macro="" textlink="">
      <xdr:nvSpPr>
        <xdr:cNvPr id="79" name="n_2aveValue【図書館】&#10;有形固定資産減価償却率">
          <a:extLst>
            <a:ext uri="{FF2B5EF4-FFF2-40B4-BE49-F238E27FC236}">
              <a16:creationId xmlns:a16="http://schemas.microsoft.com/office/drawing/2014/main" id="{9FA3FFD5-E593-4455-9170-12D90E3265EA}"/>
            </a:ext>
          </a:extLst>
        </xdr:cNvPr>
        <xdr:cNvSpPr txBox="1"/>
      </xdr:nvSpPr>
      <xdr:spPr>
        <a:xfrm>
          <a:off x="2385704" y="6299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36847</xdr:rowOff>
    </xdr:from>
    <xdr:ext cx="405111" cy="259045"/>
    <xdr:sp macro="" textlink="">
      <xdr:nvSpPr>
        <xdr:cNvPr id="80" name="n_3aveValue【図書館】&#10;有形固定資産減価償却率">
          <a:extLst>
            <a:ext uri="{FF2B5EF4-FFF2-40B4-BE49-F238E27FC236}">
              <a16:creationId xmlns:a16="http://schemas.microsoft.com/office/drawing/2014/main" id="{5E0D4C28-9EDC-4466-81B3-C1E0C660998E}"/>
            </a:ext>
          </a:extLst>
        </xdr:cNvPr>
        <xdr:cNvSpPr txBox="1"/>
      </xdr:nvSpPr>
      <xdr:spPr>
        <a:xfrm>
          <a:off x="1611004"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21607</xdr:rowOff>
    </xdr:from>
    <xdr:ext cx="405111" cy="259045"/>
    <xdr:sp macro="" textlink="">
      <xdr:nvSpPr>
        <xdr:cNvPr id="81" name="n_4aveValue【図書館】&#10;有形固定資産減価償却率">
          <a:extLst>
            <a:ext uri="{FF2B5EF4-FFF2-40B4-BE49-F238E27FC236}">
              <a16:creationId xmlns:a16="http://schemas.microsoft.com/office/drawing/2014/main" id="{8A873FBE-1939-4721-BDCF-2253A531CB9F}"/>
            </a:ext>
          </a:extLst>
        </xdr:cNvPr>
        <xdr:cNvSpPr txBox="1"/>
      </xdr:nvSpPr>
      <xdr:spPr>
        <a:xfrm>
          <a:off x="836304" y="58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32</xdr:row>
      <xdr:rowOff>3827</xdr:rowOff>
    </xdr:from>
    <xdr:ext cx="340478" cy="259045"/>
    <xdr:sp macro="" textlink="">
      <xdr:nvSpPr>
        <xdr:cNvPr id="82" name="n_1mainValue【図書館】&#10;有形固定資産減価償却率">
          <a:extLst>
            <a:ext uri="{FF2B5EF4-FFF2-40B4-BE49-F238E27FC236}">
              <a16:creationId xmlns:a16="http://schemas.microsoft.com/office/drawing/2014/main" id="{1DE46E43-1CAA-4967-8B54-43360EE7F5F3}"/>
            </a:ext>
          </a:extLst>
        </xdr:cNvPr>
        <xdr:cNvSpPr txBox="1"/>
      </xdr:nvSpPr>
      <xdr:spPr>
        <a:xfrm>
          <a:off x="3187641" y="5368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31</xdr:row>
      <xdr:rowOff>149877</xdr:rowOff>
    </xdr:from>
    <xdr:ext cx="340478" cy="259045"/>
    <xdr:sp macro="" textlink="">
      <xdr:nvSpPr>
        <xdr:cNvPr id="83" name="n_2mainValue【図書館】&#10;有形固定資産減価償却率">
          <a:extLst>
            <a:ext uri="{FF2B5EF4-FFF2-40B4-BE49-F238E27FC236}">
              <a16:creationId xmlns:a16="http://schemas.microsoft.com/office/drawing/2014/main" id="{055BDB0D-ACB2-47C3-836C-1563F0FB53D5}"/>
            </a:ext>
          </a:extLst>
        </xdr:cNvPr>
        <xdr:cNvSpPr txBox="1"/>
      </xdr:nvSpPr>
      <xdr:spPr>
        <a:xfrm>
          <a:off x="2418021" y="53467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4" name="正方形/長方形 83">
          <a:extLst>
            <a:ext uri="{FF2B5EF4-FFF2-40B4-BE49-F238E27FC236}">
              <a16:creationId xmlns:a16="http://schemas.microsoft.com/office/drawing/2014/main" id="{6C6E173E-88FA-4711-A587-2ED53910C453}"/>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5" name="正方形/長方形 84">
          <a:extLst>
            <a:ext uri="{FF2B5EF4-FFF2-40B4-BE49-F238E27FC236}">
              <a16:creationId xmlns:a16="http://schemas.microsoft.com/office/drawing/2014/main" id="{F38BA0E1-AD82-4831-9545-C808FCC2F962}"/>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6" name="正方形/長方形 85">
          <a:extLst>
            <a:ext uri="{FF2B5EF4-FFF2-40B4-BE49-F238E27FC236}">
              <a16:creationId xmlns:a16="http://schemas.microsoft.com/office/drawing/2014/main" id="{63F23A8E-2461-4459-8921-BB3A324EB175}"/>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7" name="正方形/長方形 86">
          <a:extLst>
            <a:ext uri="{FF2B5EF4-FFF2-40B4-BE49-F238E27FC236}">
              <a16:creationId xmlns:a16="http://schemas.microsoft.com/office/drawing/2014/main" id="{89DAA7F3-DAC1-48B1-A542-D8DB2756B492}"/>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8" name="正方形/長方形 87">
          <a:extLst>
            <a:ext uri="{FF2B5EF4-FFF2-40B4-BE49-F238E27FC236}">
              <a16:creationId xmlns:a16="http://schemas.microsoft.com/office/drawing/2014/main" id="{BDECC7E1-4638-4875-915B-AB3541730A3A}"/>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9" name="正方形/長方形 88">
          <a:extLst>
            <a:ext uri="{FF2B5EF4-FFF2-40B4-BE49-F238E27FC236}">
              <a16:creationId xmlns:a16="http://schemas.microsoft.com/office/drawing/2014/main" id="{A61B2412-090A-48D6-A044-1A650BD90F86}"/>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0" name="正方形/長方形 89">
          <a:extLst>
            <a:ext uri="{FF2B5EF4-FFF2-40B4-BE49-F238E27FC236}">
              <a16:creationId xmlns:a16="http://schemas.microsoft.com/office/drawing/2014/main" id="{61299226-D263-4FBA-B14B-514C256A5605}"/>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1" name="正方形/長方形 90">
          <a:extLst>
            <a:ext uri="{FF2B5EF4-FFF2-40B4-BE49-F238E27FC236}">
              <a16:creationId xmlns:a16="http://schemas.microsoft.com/office/drawing/2014/main" id="{1BD168DB-A83A-4312-A434-26542F76B47E}"/>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2" name="テキスト ボックス 91">
          <a:extLst>
            <a:ext uri="{FF2B5EF4-FFF2-40B4-BE49-F238E27FC236}">
              <a16:creationId xmlns:a16="http://schemas.microsoft.com/office/drawing/2014/main" id="{3A13BD92-12C5-4C5B-95F9-812F6EA316D6}"/>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3" name="直線コネクタ 92">
          <a:extLst>
            <a:ext uri="{FF2B5EF4-FFF2-40B4-BE49-F238E27FC236}">
              <a16:creationId xmlns:a16="http://schemas.microsoft.com/office/drawing/2014/main" id="{487F9BB1-2165-4EF3-9E60-C12CC69E8F5A}"/>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4" name="直線コネクタ 93">
          <a:extLst>
            <a:ext uri="{FF2B5EF4-FFF2-40B4-BE49-F238E27FC236}">
              <a16:creationId xmlns:a16="http://schemas.microsoft.com/office/drawing/2014/main" id="{CD3F91FD-ED23-4562-84F5-A0643643205A}"/>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5" name="テキスト ボックス 94">
          <a:extLst>
            <a:ext uri="{FF2B5EF4-FFF2-40B4-BE49-F238E27FC236}">
              <a16:creationId xmlns:a16="http://schemas.microsoft.com/office/drawing/2014/main" id="{C39F4637-1C91-402D-9796-DBFA5B6CF023}"/>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6" name="直線コネクタ 95">
          <a:extLst>
            <a:ext uri="{FF2B5EF4-FFF2-40B4-BE49-F238E27FC236}">
              <a16:creationId xmlns:a16="http://schemas.microsoft.com/office/drawing/2014/main" id="{6926B4F8-32A9-447E-9A4C-81044AB34F5E}"/>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7" name="テキスト ボックス 96">
          <a:extLst>
            <a:ext uri="{FF2B5EF4-FFF2-40B4-BE49-F238E27FC236}">
              <a16:creationId xmlns:a16="http://schemas.microsoft.com/office/drawing/2014/main" id="{5D21C534-07CA-4EB4-BA7A-E1589D5E27B7}"/>
            </a:ext>
          </a:extLst>
        </xdr:cNvPr>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8" name="直線コネクタ 97">
          <a:extLst>
            <a:ext uri="{FF2B5EF4-FFF2-40B4-BE49-F238E27FC236}">
              <a16:creationId xmlns:a16="http://schemas.microsoft.com/office/drawing/2014/main" id="{674EBACA-7CD7-442C-973E-C4B568EB245F}"/>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9" name="テキスト ボックス 98">
          <a:extLst>
            <a:ext uri="{FF2B5EF4-FFF2-40B4-BE49-F238E27FC236}">
              <a16:creationId xmlns:a16="http://schemas.microsoft.com/office/drawing/2014/main" id="{DE5F5EDF-DCE0-42F6-8BE6-44F86803AFB4}"/>
            </a:ext>
          </a:extLst>
        </xdr:cNvPr>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0" name="直線コネクタ 99">
          <a:extLst>
            <a:ext uri="{FF2B5EF4-FFF2-40B4-BE49-F238E27FC236}">
              <a16:creationId xmlns:a16="http://schemas.microsoft.com/office/drawing/2014/main" id="{F89AE234-E04B-4C50-AE40-837A08D25D36}"/>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1" name="テキスト ボックス 100">
          <a:extLst>
            <a:ext uri="{FF2B5EF4-FFF2-40B4-BE49-F238E27FC236}">
              <a16:creationId xmlns:a16="http://schemas.microsoft.com/office/drawing/2014/main" id="{7BE7DD5C-620A-4E39-A22D-D9C29C3B12E9}"/>
            </a:ext>
          </a:extLst>
        </xdr:cNvPr>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2" name="直線コネクタ 101">
          <a:extLst>
            <a:ext uri="{FF2B5EF4-FFF2-40B4-BE49-F238E27FC236}">
              <a16:creationId xmlns:a16="http://schemas.microsoft.com/office/drawing/2014/main" id="{0F94769D-0FE4-448E-8068-AF74588EE687}"/>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3" name="テキスト ボックス 102">
          <a:extLst>
            <a:ext uri="{FF2B5EF4-FFF2-40B4-BE49-F238E27FC236}">
              <a16:creationId xmlns:a16="http://schemas.microsoft.com/office/drawing/2014/main" id="{660D106B-A1BA-4312-9D92-791653A7AD39}"/>
            </a:ext>
          </a:extLst>
        </xdr:cNvPr>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a:extLst>
            <a:ext uri="{FF2B5EF4-FFF2-40B4-BE49-F238E27FC236}">
              <a16:creationId xmlns:a16="http://schemas.microsoft.com/office/drawing/2014/main" id="{CFC99C91-5C9F-44B5-B51E-51E51EFE123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5" name="テキスト ボックス 104">
          <a:extLst>
            <a:ext uri="{FF2B5EF4-FFF2-40B4-BE49-F238E27FC236}">
              <a16:creationId xmlns:a16="http://schemas.microsoft.com/office/drawing/2014/main" id="{85BA288F-A9C2-464B-9804-6222F1CF8123}"/>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図書館】&#10;一人当たり面積グラフ枠">
          <a:extLst>
            <a:ext uri="{FF2B5EF4-FFF2-40B4-BE49-F238E27FC236}">
              <a16:creationId xmlns:a16="http://schemas.microsoft.com/office/drawing/2014/main" id="{1142DAD2-A179-4C1E-832B-B0683780FD75}"/>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95250</xdr:rowOff>
    </xdr:from>
    <xdr:to>
      <xdr:col>54</xdr:col>
      <xdr:colOff>189865</xdr:colOff>
      <xdr:row>42</xdr:row>
      <xdr:rowOff>36195</xdr:rowOff>
    </xdr:to>
    <xdr:cxnSp macro="">
      <xdr:nvCxnSpPr>
        <xdr:cNvPr id="107" name="直線コネクタ 106">
          <a:extLst>
            <a:ext uri="{FF2B5EF4-FFF2-40B4-BE49-F238E27FC236}">
              <a16:creationId xmlns:a16="http://schemas.microsoft.com/office/drawing/2014/main" id="{EAF01956-ABF2-41AF-AC7D-BF63CF5B8D38}"/>
            </a:ext>
          </a:extLst>
        </xdr:cNvPr>
        <xdr:cNvCxnSpPr/>
      </xdr:nvCxnSpPr>
      <xdr:spPr>
        <a:xfrm flipV="1">
          <a:off x="9219565" y="5627370"/>
          <a:ext cx="0" cy="144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40022</xdr:rowOff>
    </xdr:from>
    <xdr:ext cx="469744" cy="259045"/>
    <xdr:sp macro="" textlink="">
      <xdr:nvSpPr>
        <xdr:cNvPr id="108" name="【図書館】&#10;一人当たり面積最小値テキスト">
          <a:extLst>
            <a:ext uri="{FF2B5EF4-FFF2-40B4-BE49-F238E27FC236}">
              <a16:creationId xmlns:a16="http://schemas.microsoft.com/office/drawing/2014/main" id="{422D37F9-0C53-4DFA-9D97-59F00D7E5253}"/>
            </a:ext>
          </a:extLst>
        </xdr:cNvPr>
        <xdr:cNvSpPr txBox="1"/>
      </xdr:nvSpPr>
      <xdr:spPr>
        <a:xfrm>
          <a:off x="9258300" y="7080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36195</xdr:rowOff>
    </xdr:from>
    <xdr:to>
      <xdr:col>55</xdr:col>
      <xdr:colOff>88900</xdr:colOff>
      <xdr:row>42</xdr:row>
      <xdr:rowOff>36195</xdr:rowOff>
    </xdr:to>
    <xdr:cxnSp macro="">
      <xdr:nvCxnSpPr>
        <xdr:cNvPr id="109" name="直線コネクタ 108">
          <a:extLst>
            <a:ext uri="{FF2B5EF4-FFF2-40B4-BE49-F238E27FC236}">
              <a16:creationId xmlns:a16="http://schemas.microsoft.com/office/drawing/2014/main" id="{A7AFEBE3-EEC6-463E-B38F-ABCEDE6202F9}"/>
            </a:ext>
          </a:extLst>
        </xdr:cNvPr>
        <xdr:cNvCxnSpPr/>
      </xdr:nvCxnSpPr>
      <xdr:spPr>
        <a:xfrm>
          <a:off x="9154160" y="70770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41927</xdr:rowOff>
    </xdr:from>
    <xdr:ext cx="469744" cy="259045"/>
    <xdr:sp macro="" textlink="">
      <xdr:nvSpPr>
        <xdr:cNvPr id="110" name="【図書館】&#10;一人当たり面積最大値テキスト">
          <a:extLst>
            <a:ext uri="{FF2B5EF4-FFF2-40B4-BE49-F238E27FC236}">
              <a16:creationId xmlns:a16="http://schemas.microsoft.com/office/drawing/2014/main" id="{9C2048E4-552C-457A-AD9C-7309E5D9C83C}"/>
            </a:ext>
          </a:extLst>
        </xdr:cNvPr>
        <xdr:cNvSpPr txBox="1"/>
      </xdr:nvSpPr>
      <xdr:spPr>
        <a:xfrm>
          <a:off x="9258300" y="540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95250</xdr:rowOff>
    </xdr:from>
    <xdr:to>
      <xdr:col>55</xdr:col>
      <xdr:colOff>88900</xdr:colOff>
      <xdr:row>33</xdr:row>
      <xdr:rowOff>95250</xdr:rowOff>
    </xdr:to>
    <xdr:cxnSp macro="">
      <xdr:nvCxnSpPr>
        <xdr:cNvPr id="111" name="直線コネクタ 110">
          <a:extLst>
            <a:ext uri="{FF2B5EF4-FFF2-40B4-BE49-F238E27FC236}">
              <a16:creationId xmlns:a16="http://schemas.microsoft.com/office/drawing/2014/main" id="{235331DC-9C87-48C6-9BB8-8D25F7F5BB70}"/>
            </a:ext>
          </a:extLst>
        </xdr:cNvPr>
        <xdr:cNvCxnSpPr/>
      </xdr:nvCxnSpPr>
      <xdr:spPr>
        <a:xfrm>
          <a:off x="9154160" y="5627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107332</xdr:rowOff>
    </xdr:from>
    <xdr:ext cx="469744" cy="259045"/>
    <xdr:sp macro="" textlink="">
      <xdr:nvSpPr>
        <xdr:cNvPr id="112" name="【図書館】&#10;一人当たり面積平均値テキスト">
          <a:extLst>
            <a:ext uri="{FF2B5EF4-FFF2-40B4-BE49-F238E27FC236}">
              <a16:creationId xmlns:a16="http://schemas.microsoft.com/office/drawing/2014/main" id="{C6357E7A-574E-4463-A188-EF9102CF2A93}"/>
            </a:ext>
          </a:extLst>
        </xdr:cNvPr>
        <xdr:cNvSpPr txBox="1"/>
      </xdr:nvSpPr>
      <xdr:spPr>
        <a:xfrm>
          <a:off x="9258300" y="64776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84455</xdr:rowOff>
    </xdr:from>
    <xdr:to>
      <xdr:col>55</xdr:col>
      <xdr:colOff>50800</xdr:colOff>
      <xdr:row>40</xdr:row>
      <xdr:rowOff>14605</xdr:rowOff>
    </xdr:to>
    <xdr:sp macro="" textlink="">
      <xdr:nvSpPr>
        <xdr:cNvPr id="113" name="フローチャート: 判断 112">
          <a:extLst>
            <a:ext uri="{FF2B5EF4-FFF2-40B4-BE49-F238E27FC236}">
              <a16:creationId xmlns:a16="http://schemas.microsoft.com/office/drawing/2014/main" id="{43620D50-7DC7-4D2E-94E1-CF69FFBEB2E7}"/>
            </a:ext>
          </a:extLst>
        </xdr:cNvPr>
        <xdr:cNvSpPr/>
      </xdr:nvSpPr>
      <xdr:spPr>
        <a:xfrm>
          <a:off x="9192260" y="66224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111125</xdr:rowOff>
    </xdr:from>
    <xdr:to>
      <xdr:col>50</xdr:col>
      <xdr:colOff>165100</xdr:colOff>
      <xdr:row>40</xdr:row>
      <xdr:rowOff>41275</xdr:rowOff>
    </xdr:to>
    <xdr:sp macro="" textlink="">
      <xdr:nvSpPr>
        <xdr:cNvPr id="114" name="フローチャート: 判断 113">
          <a:extLst>
            <a:ext uri="{FF2B5EF4-FFF2-40B4-BE49-F238E27FC236}">
              <a16:creationId xmlns:a16="http://schemas.microsoft.com/office/drawing/2014/main" id="{B0EECFBA-881F-40DA-83FB-E88B53215D15}"/>
            </a:ext>
          </a:extLst>
        </xdr:cNvPr>
        <xdr:cNvSpPr/>
      </xdr:nvSpPr>
      <xdr:spPr>
        <a:xfrm>
          <a:off x="8445500" y="66490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114935</xdr:rowOff>
    </xdr:from>
    <xdr:to>
      <xdr:col>46</xdr:col>
      <xdr:colOff>38100</xdr:colOff>
      <xdr:row>40</xdr:row>
      <xdr:rowOff>45085</xdr:rowOff>
    </xdr:to>
    <xdr:sp macro="" textlink="">
      <xdr:nvSpPr>
        <xdr:cNvPr id="115" name="フローチャート: 判断 114">
          <a:extLst>
            <a:ext uri="{FF2B5EF4-FFF2-40B4-BE49-F238E27FC236}">
              <a16:creationId xmlns:a16="http://schemas.microsoft.com/office/drawing/2014/main" id="{E8019731-00E5-4D19-B189-A9863CC2AAC3}"/>
            </a:ext>
          </a:extLst>
        </xdr:cNvPr>
        <xdr:cNvSpPr/>
      </xdr:nvSpPr>
      <xdr:spPr>
        <a:xfrm>
          <a:off x="7670800" y="66528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84455</xdr:rowOff>
    </xdr:from>
    <xdr:to>
      <xdr:col>41</xdr:col>
      <xdr:colOff>101600</xdr:colOff>
      <xdr:row>40</xdr:row>
      <xdr:rowOff>14605</xdr:rowOff>
    </xdr:to>
    <xdr:sp macro="" textlink="">
      <xdr:nvSpPr>
        <xdr:cNvPr id="116" name="フローチャート: 判断 115">
          <a:extLst>
            <a:ext uri="{FF2B5EF4-FFF2-40B4-BE49-F238E27FC236}">
              <a16:creationId xmlns:a16="http://schemas.microsoft.com/office/drawing/2014/main" id="{93336C72-F3DA-4C4D-ACF2-29042D3B9D05}"/>
            </a:ext>
          </a:extLst>
        </xdr:cNvPr>
        <xdr:cNvSpPr/>
      </xdr:nvSpPr>
      <xdr:spPr>
        <a:xfrm>
          <a:off x="6873240" y="66224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59690</xdr:rowOff>
    </xdr:from>
    <xdr:to>
      <xdr:col>36</xdr:col>
      <xdr:colOff>165100</xdr:colOff>
      <xdr:row>39</xdr:row>
      <xdr:rowOff>161290</xdr:rowOff>
    </xdr:to>
    <xdr:sp macro="" textlink="">
      <xdr:nvSpPr>
        <xdr:cNvPr id="117" name="フローチャート: 判断 116">
          <a:extLst>
            <a:ext uri="{FF2B5EF4-FFF2-40B4-BE49-F238E27FC236}">
              <a16:creationId xmlns:a16="http://schemas.microsoft.com/office/drawing/2014/main" id="{D52ECE79-CDE6-4FEE-8113-48C8BE7AB3AC}"/>
            </a:ext>
          </a:extLst>
        </xdr:cNvPr>
        <xdr:cNvSpPr/>
      </xdr:nvSpPr>
      <xdr:spPr>
        <a:xfrm>
          <a:off x="609854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EDB27EF9-0309-4232-B03E-44EE72A8879E}"/>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F1DF3BF8-A1A9-4912-9FC4-9A728EC352B2}"/>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092D9CD8-150F-4009-9DBE-2F9B70009DA4}"/>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190954D1-BA49-4F29-9139-C529E8880CCB}"/>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CFC24DD3-DBE3-4DA4-BBC0-9E8D461640EB}"/>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118745</xdr:rowOff>
    </xdr:from>
    <xdr:to>
      <xdr:col>55</xdr:col>
      <xdr:colOff>50800</xdr:colOff>
      <xdr:row>41</xdr:row>
      <xdr:rowOff>48895</xdr:rowOff>
    </xdr:to>
    <xdr:sp macro="" textlink="">
      <xdr:nvSpPr>
        <xdr:cNvPr id="123" name="楕円 122">
          <a:extLst>
            <a:ext uri="{FF2B5EF4-FFF2-40B4-BE49-F238E27FC236}">
              <a16:creationId xmlns:a16="http://schemas.microsoft.com/office/drawing/2014/main" id="{B6052CBF-9992-4E0F-8831-6FCEF35A8600}"/>
            </a:ext>
          </a:extLst>
        </xdr:cNvPr>
        <xdr:cNvSpPr/>
      </xdr:nvSpPr>
      <xdr:spPr>
        <a:xfrm>
          <a:off x="9192260" y="68243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97172</xdr:rowOff>
    </xdr:from>
    <xdr:ext cx="469744" cy="259045"/>
    <xdr:sp macro="" textlink="">
      <xdr:nvSpPr>
        <xdr:cNvPr id="124" name="【図書館】&#10;一人当たり面積該当値テキスト">
          <a:extLst>
            <a:ext uri="{FF2B5EF4-FFF2-40B4-BE49-F238E27FC236}">
              <a16:creationId xmlns:a16="http://schemas.microsoft.com/office/drawing/2014/main" id="{8A08658E-7873-4082-8405-706931640D9C}"/>
            </a:ext>
          </a:extLst>
        </xdr:cNvPr>
        <xdr:cNvSpPr txBox="1"/>
      </xdr:nvSpPr>
      <xdr:spPr>
        <a:xfrm>
          <a:off x="9258300" y="680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124460</xdr:rowOff>
    </xdr:from>
    <xdr:to>
      <xdr:col>50</xdr:col>
      <xdr:colOff>165100</xdr:colOff>
      <xdr:row>41</xdr:row>
      <xdr:rowOff>54610</xdr:rowOff>
    </xdr:to>
    <xdr:sp macro="" textlink="">
      <xdr:nvSpPr>
        <xdr:cNvPr id="125" name="楕円 124">
          <a:extLst>
            <a:ext uri="{FF2B5EF4-FFF2-40B4-BE49-F238E27FC236}">
              <a16:creationId xmlns:a16="http://schemas.microsoft.com/office/drawing/2014/main" id="{DEBF691F-BD32-4546-8FD8-6A7CAEAC4B4B}"/>
            </a:ext>
          </a:extLst>
        </xdr:cNvPr>
        <xdr:cNvSpPr/>
      </xdr:nvSpPr>
      <xdr:spPr>
        <a:xfrm>
          <a:off x="8445500" y="6830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169545</xdr:rowOff>
    </xdr:from>
    <xdr:to>
      <xdr:col>55</xdr:col>
      <xdr:colOff>0</xdr:colOff>
      <xdr:row>41</xdr:row>
      <xdr:rowOff>3810</xdr:rowOff>
    </xdr:to>
    <xdr:cxnSp macro="">
      <xdr:nvCxnSpPr>
        <xdr:cNvPr id="126" name="直線コネクタ 125">
          <a:extLst>
            <a:ext uri="{FF2B5EF4-FFF2-40B4-BE49-F238E27FC236}">
              <a16:creationId xmlns:a16="http://schemas.microsoft.com/office/drawing/2014/main" id="{BA1717D6-BB2E-4A27-A9B8-692A6EB51A07}"/>
            </a:ext>
          </a:extLst>
        </xdr:cNvPr>
        <xdr:cNvCxnSpPr/>
      </xdr:nvCxnSpPr>
      <xdr:spPr>
        <a:xfrm flipV="1">
          <a:off x="8496300" y="6875145"/>
          <a:ext cx="7239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132080</xdr:rowOff>
    </xdr:from>
    <xdr:to>
      <xdr:col>46</xdr:col>
      <xdr:colOff>38100</xdr:colOff>
      <xdr:row>41</xdr:row>
      <xdr:rowOff>62230</xdr:rowOff>
    </xdr:to>
    <xdr:sp macro="" textlink="">
      <xdr:nvSpPr>
        <xdr:cNvPr id="127" name="楕円 126">
          <a:extLst>
            <a:ext uri="{FF2B5EF4-FFF2-40B4-BE49-F238E27FC236}">
              <a16:creationId xmlns:a16="http://schemas.microsoft.com/office/drawing/2014/main" id="{90071BBF-3BC7-4A4B-9386-D1D288057B46}"/>
            </a:ext>
          </a:extLst>
        </xdr:cNvPr>
        <xdr:cNvSpPr/>
      </xdr:nvSpPr>
      <xdr:spPr>
        <a:xfrm>
          <a:off x="7670800" y="68376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3810</xdr:rowOff>
    </xdr:from>
    <xdr:to>
      <xdr:col>50</xdr:col>
      <xdr:colOff>114300</xdr:colOff>
      <xdr:row>41</xdr:row>
      <xdr:rowOff>11430</xdr:rowOff>
    </xdr:to>
    <xdr:cxnSp macro="">
      <xdr:nvCxnSpPr>
        <xdr:cNvPr id="128" name="直線コネクタ 127">
          <a:extLst>
            <a:ext uri="{FF2B5EF4-FFF2-40B4-BE49-F238E27FC236}">
              <a16:creationId xmlns:a16="http://schemas.microsoft.com/office/drawing/2014/main" id="{A380219E-771E-4E62-9FFF-D9C77FEF1395}"/>
            </a:ext>
          </a:extLst>
        </xdr:cNvPr>
        <xdr:cNvCxnSpPr/>
      </xdr:nvCxnSpPr>
      <xdr:spPr>
        <a:xfrm flipV="1">
          <a:off x="7713980" y="687705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57802</xdr:rowOff>
    </xdr:from>
    <xdr:ext cx="469744" cy="259045"/>
    <xdr:sp macro="" textlink="">
      <xdr:nvSpPr>
        <xdr:cNvPr id="129" name="n_1aveValue【図書館】&#10;一人当たり面積">
          <a:extLst>
            <a:ext uri="{FF2B5EF4-FFF2-40B4-BE49-F238E27FC236}">
              <a16:creationId xmlns:a16="http://schemas.microsoft.com/office/drawing/2014/main" id="{696F2023-6B6C-4C19-8117-E8C897950D3D}"/>
            </a:ext>
          </a:extLst>
        </xdr:cNvPr>
        <xdr:cNvSpPr txBox="1"/>
      </xdr:nvSpPr>
      <xdr:spPr>
        <a:xfrm>
          <a:off x="8271587" y="642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61612</xdr:rowOff>
    </xdr:from>
    <xdr:ext cx="469744" cy="259045"/>
    <xdr:sp macro="" textlink="">
      <xdr:nvSpPr>
        <xdr:cNvPr id="130" name="n_2aveValue【図書館】&#10;一人当たり面積">
          <a:extLst>
            <a:ext uri="{FF2B5EF4-FFF2-40B4-BE49-F238E27FC236}">
              <a16:creationId xmlns:a16="http://schemas.microsoft.com/office/drawing/2014/main" id="{6581778D-0962-48F4-8A2D-CC44C2D16621}"/>
            </a:ext>
          </a:extLst>
        </xdr:cNvPr>
        <xdr:cNvSpPr txBox="1"/>
      </xdr:nvSpPr>
      <xdr:spPr>
        <a:xfrm>
          <a:off x="7509587" y="643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31132</xdr:rowOff>
    </xdr:from>
    <xdr:ext cx="469744" cy="259045"/>
    <xdr:sp macro="" textlink="">
      <xdr:nvSpPr>
        <xdr:cNvPr id="131" name="n_3aveValue【図書館】&#10;一人当たり面積">
          <a:extLst>
            <a:ext uri="{FF2B5EF4-FFF2-40B4-BE49-F238E27FC236}">
              <a16:creationId xmlns:a16="http://schemas.microsoft.com/office/drawing/2014/main" id="{1033CCAA-1A4B-485B-996D-2D801A53B2D4}"/>
            </a:ext>
          </a:extLst>
        </xdr:cNvPr>
        <xdr:cNvSpPr txBox="1"/>
      </xdr:nvSpPr>
      <xdr:spPr>
        <a:xfrm>
          <a:off x="6712027" y="6401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6367</xdr:rowOff>
    </xdr:from>
    <xdr:ext cx="469744" cy="259045"/>
    <xdr:sp macro="" textlink="">
      <xdr:nvSpPr>
        <xdr:cNvPr id="132" name="n_4aveValue【図書館】&#10;一人当たり面積">
          <a:extLst>
            <a:ext uri="{FF2B5EF4-FFF2-40B4-BE49-F238E27FC236}">
              <a16:creationId xmlns:a16="http://schemas.microsoft.com/office/drawing/2014/main" id="{688E6DB0-776D-4598-A597-C91F0EE8FDF7}"/>
            </a:ext>
          </a:extLst>
        </xdr:cNvPr>
        <xdr:cNvSpPr txBox="1"/>
      </xdr:nvSpPr>
      <xdr:spPr>
        <a:xfrm>
          <a:off x="5937327" y="6376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45737</xdr:rowOff>
    </xdr:from>
    <xdr:ext cx="469744" cy="259045"/>
    <xdr:sp macro="" textlink="">
      <xdr:nvSpPr>
        <xdr:cNvPr id="133" name="n_1mainValue【図書館】&#10;一人当たり面積">
          <a:extLst>
            <a:ext uri="{FF2B5EF4-FFF2-40B4-BE49-F238E27FC236}">
              <a16:creationId xmlns:a16="http://schemas.microsoft.com/office/drawing/2014/main" id="{5391A2EE-E34E-4578-AF88-1B98D7EF2191}"/>
            </a:ext>
          </a:extLst>
        </xdr:cNvPr>
        <xdr:cNvSpPr txBox="1"/>
      </xdr:nvSpPr>
      <xdr:spPr>
        <a:xfrm>
          <a:off x="8271587"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53357</xdr:rowOff>
    </xdr:from>
    <xdr:ext cx="469744" cy="259045"/>
    <xdr:sp macro="" textlink="">
      <xdr:nvSpPr>
        <xdr:cNvPr id="134" name="n_2mainValue【図書館】&#10;一人当たり面積">
          <a:extLst>
            <a:ext uri="{FF2B5EF4-FFF2-40B4-BE49-F238E27FC236}">
              <a16:creationId xmlns:a16="http://schemas.microsoft.com/office/drawing/2014/main" id="{B13A1EE4-1B40-4E9D-B38D-270FEFC0FA53}"/>
            </a:ext>
          </a:extLst>
        </xdr:cNvPr>
        <xdr:cNvSpPr txBox="1"/>
      </xdr:nvSpPr>
      <xdr:spPr>
        <a:xfrm>
          <a:off x="7509587" y="69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a:extLst>
            <a:ext uri="{FF2B5EF4-FFF2-40B4-BE49-F238E27FC236}">
              <a16:creationId xmlns:a16="http://schemas.microsoft.com/office/drawing/2014/main" id="{D80A08CA-AFA6-44F7-91EA-17E2E38BD334}"/>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a:extLst>
            <a:ext uri="{FF2B5EF4-FFF2-40B4-BE49-F238E27FC236}">
              <a16:creationId xmlns:a16="http://schemas.microsoft.com/office/drawing/2014/main" id="{8FD625E4-891C-44B8-AD2D-D7B579C2411D}"/>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a:extLst>
            <a:ext uri="{FF2B5EF4-FFF2-40B4-BE49-F238E27FC236}">
              <a16:creationId xmlns:a16="http://schemas.microsoft.com/office/drawing/2014/main" id="{09469695-CA44-4ECC-BFD7-269B887E5BEA}"/>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a:extLst>
            <a:ext uri="{FF2B5EF4-FFF2-40B4-BE49-F238E27FC236}">
              <a16:creationId xmlns:a16="http://schemas.microsoft.com/office/drawing/2014/main" id="{81C5C157-4EAF-4C1A-95B8-C2D2BEB0A1C1}"/>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a:extLst>
            <a:ext uri="{FF2B5EF4-FFF2-40B4-BE49-F238E27FC236}">
              <a16:creationId xmlns:a16="http://schemas.microsoft.com/office/drawing/2014/main" id="{25B14945-7A69-4419-9F6F-39746FBA1A87}"/>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a:extLst>
            <a:ext uri="{FF2B5EF4-FFF2-40B4-BE49-F238E27FC236}">
              <a16:creationId xmlns:a16="http://schemas.microsoft.com/office/drawing/2014/main" id="{FBF5F0AE-F93D-44EF-836F-571BDBBBBFD1}"/>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a:extLst>
            <a:ext uri="{FF2B5EF4-FFF2-40B4-BE49-F238E27FC236}">
              <a16:creationId xmlns:a16="http://schemas.microsoft.com/office/drawing/2014/main" id="{610A6BB3-E755-4C3B-9C31-F644FD6F9341}"/>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a:extLst>
            <a:ext uri="{FF2B5EF4-FFF2-40B4-BE49-F238E27FC236}">
              <a16:creationId xmlns:a16="http://schemas.microsoft.com/office/drawing/2014/main" id="{FB8A2010-D7BB-4368-BACB-DAED755630D7}"/>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a:extLst>
            <a:ext uri="{FF2B5EF4-FFF2-40B4-BE49-F238E27FC236}">
              <a16:creationId xmlns:a16="http://schemas.microsoft.com/office/drawing/2014/main" id="{4C40EAE0-A9E1-449B-9445-9F73E17150E8}"/>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a:extLst>
            <a:ext uri="{FF2B5EF4-FFF2-40B4-BE49-F238E27FC236}">
              <a16:creationId xmlns:a16="http://schemas.microsoft.com/office/drawing/2014/main" id="{B1C4FA73-1198-4751-8A02-2B330B1965DC}"/>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5" name="テキスト ボックス 144">
          <a:extLst>
            <a:ext uri="{FF2B5EF4-FFF2-40B4-BE49-F238E27FC236}">
              <a16:creationId xmlns:a16="http://schemas.microsoft.com/office/drawing/2014/main" id="{2CBAB5FA-C6B9-43BA-B39C-32D88FB3E566}"/>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6" name="直線コネクタ 145">
          <a:extLst>
            <a:ext uri="{FF2B5EF4-FFF2-40B4-BE49-F238E27FC236}">
              <a16:creationId xmlns:a16="http://schemas.microsoft.com/office/drawing/2014/main" id="{8D86F131-2DAE-41A1-B2D5-7E734609253F}"/>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7" name="テキスト ボックス 146">
          <a:extLst>
            <a:ext uri="{FF2B5EF4-FFF2-40B4-BE49-F238E27FC236}">
              <a16:creationId xmlns:a16="http://schemas.microsoft.com/office/drawing/2014/main" id="{58FC8169-3670-4914-A5A4-AAD3AA3C7D87}"/>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8" name="直線コネクタ 147">
          <a:extLst>
            <a:ext uri="{FF2B5EF4-FFF2-40B4-BE49-F238E27FC236}">
              <a16:creationId xmlns:a16="http://schemas.microsoft.com/office/drawing/2014/main" id="{FD4608B2-713B-4E32-A8F1-5B4D2D6BE1E2}"/>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9" name="テキスト ボックス 148">
          <a:extLst>
            <a:ext uri="{FF2B5EF4-FFF2-40B4-BE49-F238E27FC236}">
              <a16:creationId xmlns:a16="http://schemas.microsoft.com/office/drawing/2014/main" id="{746BDF7A-AE77-4A68-9F12-E5277D4D6015}"/>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0" name="直線コネクタ 149">
          <a:extLst>
            <a:ext uri="{FF2B5EF4-FFF2-40B4-BE49-F238E27FC236}">
              <a16:creationId xmlns:a16="http://schemas.microsoft.com/office/drawing/2014/main" id="{62015652-FA5C-4334-909C-2A2E91BD23C6}"/>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1" name="テキスト ボックス 150">
          <a:extLst>
            <a:ext uri="{FF2B5EF4-FFF2-40B4-BE49-F238E27FC236}">
              <a16:creationId xmlns:a16="http://schemas.microsoft.com/office/drawing/2014/main" id="{1A8E07A5-4012-4BEC-95FB-B7C1B46A4F7B}"/>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2" name="直線コネクタ 151">
          <a:extLst>
            <a:ext uri="{FF2B5EF4-FFF2-40B4-BE49-F238E27FC236}">
              <a16:creationId xmlns:a16="http://schemas.microsoft.com/office/drawing/2014/main" id="{C1DE9976-A6D8-4242-9BBA-B0FCFC5D26E1}"/>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3" name="テキスト ボックス 152">
          <a:extLst>
            <a:ext uri="{FF2B5EF4-FFF2-40B4-BE49-F238E27FC236}">
              <a16:creationId xmlns:a16="http://schemas.microsoft.com/office/drawing/2014/main" id="{F593EB7C-9DDA-4B40-B2A9-7B8D5423BB5B}"/>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4" name="直線コネクタ 153">
          <a:extLst>
            <a:ext uri="{FF2B5EF4-FFF2-40B4-BE49-F238E27FC236}">
              <a16:creationId xmlns:a16="http://schemas.microsoft.com/office/drawing/2014/main" id="{121EC270-F274-4A0F-8E05-40F0349B51CA}"/>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5" name="テキスト ボックス 154">
          <a:extLst>
            <a:ext uri="{FF2B5EF4-FFF2-40B4-BE49-F238E27FC236}">
              <a16:creationId xmlns:a16="http://schemas.microsoft.com/office/drawing/2014/main" id="{A6BDFE06-4464-45B4-9C56-CC7BBF081758}"/>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a:extLst>
            <a:ext uri="{FF2B5EF4-FFF2-40B4-BE49-F238E27FC236}">
              <a16:creationId xmlns:a16="http://schemas.microsoft.com/office/drawing/2014/main" id="{A5733A87-E5C2-4712-AEDD-00B35858CE16}"/>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7" name="テキスト ボックス 156">
          <a:extLst>
            <a:ext uri="{FF2B5EF4-FFF2-40B4-BE49-F238E27FC236}">
              <a16:creationId xmlns:a16="http://schemas.microsoft.com/office/drawing/2014/main" id="{BA3CF811-0F6F-4BFC-B8E9-08F86FB336E3}"/>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8" name="【体育館・プール】&#10;有形固定資産減価償却率グラフ枠">
          <a:extLst>
            <a:ext uri="{FF2B5EF4-FFF2-40B4-BE49-F238E27FC236}">
              <a16:creationId xmlns:a16="http://schemas.microsoft.com/office/drawing/2014/main" id="{4524F0D6-06F3-41E6-A926-F461A9B04E7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159" name="直線コネクタ 158">
          <a:extLst>
            <a:ext uri="{FF2B5EF4-FFF2-40B4-BE49-F238E27FC236}">
              <a16:creationId xmlns:a16="http://schemas.microsoft.com/office/drawing/2014/main" id="{B91EB4E1-3631-4122-BE9E-0BB0FF46362E}"/>
            </a:ext>
          </a:extLst>
        </xdr:cNvPr>
        <xdr:cNvCxnSpPr/>
      </xdr:nvCxnSpPr>
      <xdr:spPr>
        <a:xfrm flipV="1">
          <a:off x="4086225" y="931164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0" name="【体育館・プール】&#10;有形固定資産減価償却率最小値テキスト">
          <a:extLst>
            <a:ext uri="{FF2B5EF4-FFF2-40B4-BE49-F238E27FC236}">
              <a16:creationId xmlns:a16="http://schemas.microsoft.com/office/drawing/2014/main" id="{F9C31803-3217-44DF-BC17-6AF89103FDCE}"/>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1" name="直線コネクタ 160">
          <a:extLst>
            <a:ext uri="{FF2B5EF4-FFF2-40B4-BE49-F238E27FC236}">
              <a16:creationId xmlns:a16="http://schemas.microsoft.com/office/drawing/2014/main" id="{DD2A6382-E00E-40BE-9FE2-7EDD745AC194}"/>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162" name="【体育館・プール】&#10;有形固定資産減価償却率最大値テキスト">
          <a:extLst>
            <a:ext uri="{FF2B5EF4-FFF2-40B4-BE49-F238E27FC236}">
              <a16:creationId xmlns:a16="http://schemas.microsoft.com/office/drawing/2014/main" id="{5908D8FF-582F-4ABA-8FE2-F397CA3B9B60}"/>
            </a:ext>
          </a:extLst>
        </xdr:cNvPr>
        <xdr:cNvSpPr txBox="1"/>
      </xdr:nvSpPr>
      <xdr:spPr>
        <a:xfrm>
          <a:off x="4124960" y="9090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63" name="直線コネクタ 162">
          <a:extLst>
            <a:ext uri="{FF2B5EF4-FFF2-40B4-BE49-F238E27FC236}">
              <a16:creationId xmlns:a16="http://schemas.microsoft.com/office/drawing/2014/main" id="{16B0E2E7-B2C5-4712-A952-C8C6FCCFDC2E}"/>
            </a:ext>
          </a:extLst>
        </xdr:cNvPr>
        <xdr:cNvCxnSpPr/>
      </xdr:nvCxnSpPr>
      <xdr:spPr>
        <a:xfrm>
          <a:off x="4020820" y="9311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170197</xdr:rowOff>
    </xdr:from>
    <xdr:ext cx="405111" cy="259045"/>
    <xdr:sp macro="" textlink="">
      <xdr:nvSpPr>
        <xdr:cNvPr id="164" name="【体育館・プール】&#10;有形固定資産減価償却率平均値テキスト">
          <a:extLst>
            <a:ext uri="{FF2B5EF4-FFF2-40B4-BE49-F238E27FC236}">
              <a16:creationId xmlns:a16="http://schemas.microsoft.com/office/drawing/2014/main" id="{D44E9A22-17FC-41B3-9C0D-BBE95120F6BF}"/>
            </a:ext>
          </a:extLst>
        </xdr:cNvPr>
        <xdr:cNvSpPr txBox="1"/>
      </xdr:nvSpPr>
      <xdr:spPr>
        <a:xfrm>
          <a:off x="4124960" y="1006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165" name="フローチャート: 判断 164">
          <a:extLst>
            <a:ext uri="{FF2B5EF4-FFF2-40B4-BE49-F238E27FC236}">
              <a16:creationId xmlns:a16="http://schemas.microsoft.com/office/drawing/2014/main" id="{C8DD0FA0-163A-496A-B506-EAF2A3653F77}"/>
            </a:ext>
          </a:extLst>
        </xdr:cNvPr>
        <xdr:cNvSpPr/>
      </xdr:nvSpPr>
      <xdr:spPr>
        <a:xfrm>
          <a:off x="4036060" y="10205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139700</xdr:rowOff>
    </xdr:from>
    <xdr:to>
      <xdr:col>20</xdr:col>
      <xdr:colOff>38100</xdr:colOff>
      <xdr:row>61</xdr:row>
      <xdr:rowOff>69850</xdr:rowOff>
    </xdr:to>
    <xdr:sp macro="" textlink="">
      <xdr:nvSpPr>
        <xdr:cNvPr id="166" name="フローチャート: 判断 165">
          <a:extLst>
            <a:ext uri="{FF2B5EF4-FFF2-40B4-BE49-F238E27FC236}">
              <a16:creationId xmlns:a16="http://schemas.microsoft.com/office/drawing/2014/main" id="{65B82793-3605-4300-85E0-B03CD7890EC6}"/>
            </a:ext>
          </a:extLst>
        </xdr:cNvPr>
        <xdr:cNvSpPr/>
      </xdr:nvSpPr>
      <xdr:spPr>
        <a:xfrm>
          <a:off x="3312160" y="101981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167" name="フローチャート: 判断 166">
          <a:extLst>
            <a:ext uri="{FF2B5EF4-FFF2-40B4-BE49-F238E27FC236}">
              <a16:creationId xmlns:a16="http://schemas.microsoft.com/office/drawing/2014/main" id="{43A747F6-961A-4DA3-AE3D-6EECA9639990}"/>
            </a:ext>
          </a:extLst>
        </xdr:cNvPr>
        <xdr:cNvSpPr/>
      </xdr:nvSpPr>
      <xdr:spPr>
        <a:xfrm>
          <a:off x="2514600" y="10190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macro="" textlink="">
      <xdr:nvSpPr>
        <xdr:cNvPr id="168" name="フローチャート: 判断 167">
          <a:extLst>
            <a:ext uri="{FF2B5EF4-FFF2-40B4-BE49-F238E27FC236}">
              <a16:creationId xmlns:a16="http://schemas.microsoft.com/office/drawing/2014/main" id="{7319022B-353C-42B0-BF36-A2AEA2703C7D}"/>
            </a:ext>
          </a:extLst>
        </xdr:cNvPr>
        <xdr:cNvSpPr/>
      </xdr:nvSpPr>
      <xdr:spPr>
        <a:xfrm>
          <a:off x="1739900" y="101923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162560</xdr:rowOff>
    </xdr:from>
    <xdr:to>
      <xdr:col>6</xdr:col>
      <xdr:colOff>38100</xdr:colOff>
      <xdr:row>61</xdr:row>
      <xdr:rowOff>92710</xdr:rowOff>
    </xdr:to>
    <xdr:sp macro="" textlink="">
      <xdr:nvSpPr>
        <xdr:cNvPr id="169" name="フローチャート: 判断 168">
          <a:extLst>
            <a:ext uri="{FF2B5EF4-FFF2-40B4-BE49-F238E27FC236}">
              <a16:creationId xmlns:a16="http://schemas.microsoft.com/office/drawing/2014/main" id="{7D6C4FA1-E1B5-46CC-91F0-C14CDADF5E03}"/>
            </a:ext>
          </a:extLst>
        </xdr:cNvPr>
        <xdr:cNvSpPr/>
      </xdr:nvSpPr>
      <xdr:spPr>
        <a:xfrm>
          <a:off x="965200" y="10220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F4A3C69F-DDD0-47E0-A212-401969153262}"/>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a:extLst>
            <a:ext uri="{FF2B5EF4-FFF2-40B4-BE49-F238E27FC236}">
              <a16:creationId xmlns:a16="http://schemas.microsoft.com/office/drawing/2014/main" id="{ED77CBEC-DD51-42A7-8B93-3C3B6DC7E346}"/>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a:extLst>
            <a:ext uri="{FF2B5EF4-FFF2-40B4-BE49-F238E27FC236}">
              <a16:creationId xmlns:a16="http://schemas.microsoft.com/office/drawing/2014/main" id="{BC9178EF-01D6-47CF-B711-B8CFE25ED885}"/>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3F7C484B-4ED2-42F6-9EDD-C9A10B557962}"/>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547B1817-07A8-44A3-9D7A-FAB809DF0BF7}"/>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15875</xdr:rowOff>
    </xdr:from>
    <xdr:to>
      <xdr:col>24</xdr:col>
      <xdr:colOff>114300</xdr:colOff>
      <xdr:row>63</xdr:row>
      <xdr:rowOff>117475</xdr:rowOff>
    </xdr:to>
    <xdr:sp macro="" textlink="">
      <xdr:nvSpPr>
        <xdr:cNvPr id="175" name="楕円 174">
          <a:extLst>
            <a:ext uri="{FF2B5EF4-FFF2-40B4-BE49-F238E27FC236}">
              <a16:creationId xmlns:a16="http://schemas.microsoft.com/office/drawing/2014/main" id="{A93687EF-E85E-4130-9F12-9B5FED72D845}"/>
            </a:ext>
          </a:extLst>
        </xdr:cNvPr>
        <xdr:cNvSpPr/>
      </xdr:nvSpPr>
      <xdr:spPr>
        <a:xfrm>
          <a:off x="4036060" y="10577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165752</xdr:rowOff>
    </xdr:from>
    <xdr:ext cx="405111" cy="259045"/>
    <xdr:sp macro="" textlink="">
      <xdr:nvSpPr>
        <xdr:cNvPr id="176" name="【体育館・プール】&#10;有形固定資産減価償却率該当値テキスト">
          <a:extLst>
            <a:ext uri="{FF2B5EF4-FFF2-40B4-BE49-F238E27FC236}">
              <a16:creationId xmlns:a16="http://schemas.microsoft.com/office/drawing/2014/main" id="{6092E55B-41BD-4FC3-BAEE-C6A046AE0A7C}"/>
            </a:ext>
          </a:extLst>
        </xdr:cNvPr>
        <xdr:cNvSpPr txBox="1"/>
      </xdr:nvSpPr>
      <xdr:spPr>
        <a:xfrm>
          <a:off x="4124960" y="1055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4445</xdr:rowOff>
    </xdr:from>
    <xdr:to>
      <xdr:col>20</xdr:col>
      <xdr:colOff>38100</xdr:colOff>
      <xdr:row>63</xdr:row>
      <xdr:rowOff>106045</xdr:rowOff>
    </xdr:to>
    <xdr:sp macro="" textlink="">
      <xdr:nvSpPr>
        <xdr:cNvPr id="177" name="楕円 176">
          <a:extLst>
            <a:ext uri="{FF2B5EF4-FFF2-40B4-BE49-F238E27FC236}">
              <a16:creationId xmlns:a16="http://schemas.microsoft.com/office/drawing/2014/main" id="{7F3922AD-4060-47CA-8366-C387F6DB1A95}"/>
            </a:ext>
          </a:extLst>
        </xdr:cNvPr>
        <xdr:cNvSpPr/>
      </xdr:nvSpPr>
      <xdr:spPr>
        <a:xfrm>
          <a:off x="3312160" y="105657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55245</xdr:rowOff>
    </xdr:from>
    <xdr:to>
      <xdr:col>24</xdr:col>
      <xdr:colOff>63500</xdr:colOff>
      <xdr:row>63</xdr:row>
      <xdr:rowOff>66675</xdr:rowOff>
    </xdr:to>
    <xdr:cxnSp macro="">
      <xdr:nvCxnSpPr>
        <xdr:cNvPr id="178" name="直線コネクタ 177">
          <a:extLst>
            <a:ext uri="{FF2B5EF4-FFF2-40B4-BE49-F238E27FC236}">
              <a16:creationId xmlns:a16="http://schemas.microsoft.com/office/drawing/2014/main" id="{55901D14-9D05-4C88-89EC-2652A503BE68}"/>
            </a:ext>
          </a:extLst>
        </xdr:cNvPr>
        <xdr:cNvCxnSpPr/>
      </xdr:nvCxnSpPr>
      <xdr:spPr>
        <a:xfrm>
          <a:off x="3355340" y="10616565"/>
          <a:ext cx="7315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162560</xdr:rowOff>
    </xdr:from>
    <xdr:to>
      <xdr:col>15</xdr:col>
      <xdr:colOff>101600</xdr:colOff>
      <xdr:row>63</xdr:row>
      <xdr:rowOff>92710</xdr:rowOff>
    </xdr:to>
    <xdr:sp macro="" textlink="">
      <xdr:nvSpPr>
        <xdr:cNvPr id="179" name="楕円 178">
          <a:extLst>
            <a:ext uri="{FF2B5EF4-FFF2-40B4-BE49-F238E27FC236}">
              <a16:creationId xmlns:a16="http://schemas.microsoft.com/office/drawing/2014/main" id="{6DFA4831-35C8-425E-A31A-F174C6490938}"/>
            </a:ext>
          </a:extLst>
        </xdr:cNvPr>
        <xdr:cNvSpPr/>
      </xdr:nvSpPr>
      <xdr:spPr>
        <a:xfrm>
          <a:off x="2514600" y="10556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41910</xdr:rowOff>
    </xdr:from>
    <xdr:to>
      <xdr:col>19</xdr:col>
      <xdr:colOff>177800</xdr:colOff>
      <xdr:row>63</xdr:row>
      <xdr:rowOff>55245</xdr:rowOff>
    </xdr:to>
    <xdr:cxnSp macro="">
      <xdr:nvCxnSpPr>
        <xdr:cNvPr id="180" name="直線コネクタ 179">
          <a:extLst>
            <a:ext uri="{FF2B5EF4-FFF2-40B4-BE49-F238E27FC236}">
              <a16:creationId xmlns:a16="http://schemas.microsoft.com/office/drawing/2014/main" id="{EC76F716-109C-4685-A053-07A599EF51C9}"/>
            </a:ext>
          </a:extLst>
        </xdr:cNvPr>
        <xdr:cNvCxnSpPr/>
      </xdr:nvCxnSpPr>
      <xdr:spPr>
        <a:xfrm>
          <a:off x="2565400" y="10603230"/>
          <a:ext cx="78994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151130</xdr:rowOff>
    </xdr:from>
    <xdr:to>
      <xdr:col>10</xdr:col>
      <xdr:colOff>165100</xdr:colOff>
      <xdr:row>63</xdr:row>
      <xdr:rowOff>81280</xdr:rowOff>
    </xdr:to>
    <xdr:sp macro="" textlink="">
      <xdr:nvSpPr>
        <xdr:cNvPr id="181" name="楕円 180">
          <a:extLst>
            <a:ext uri="{FF2B5EF4-FFF2-40B4-BE49-F238E27FC236}">
              <a16:creationId xmlns:a16="http://schemas.microsoft.com/office/drawing/2014/main" id="{4D786296-1014-4CDB-85EB-C8F8986F4BEE}"/>
            </a:ext>
          </a:extLst>
        </xdr:cNvPr>
        <xdr:cNvSpPr/>
      </xdr:nvSpPr>
      <xdr:spPr>
        <a:xfrm>
          <a:off x="1739900" y="10544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30480</xdr:rowOff>
    </xdr:from>
    <xdr:to>
      <xdr:col>15</xdr:col>
      <xdr:colOff>50800</xdr:colOff>
      <xdr:row>63</xdr:row>
      <xdr:rowOff>41910</xdr:rowOff>
    </xdr:to>
    <xdr:cxnSp macro="">
      <xdr:nvCxnSpPr>
        <xdr:cNvPr id="182" name="直線コネクタ 181">
          <a:extLst>
            <a:ext uri="{FF2B5EF4-FFF2-40B4-BE49-F238E27FC236}">
              <a16:creationId xmlns:a16="http://schemas.microsoft.com/office/drawing/2014/main" id="{2B627207-C375-4A1A-8293-63ECE4CA835B}"/>
            </a:ext>
          </a:extLst>
        </xdr:cNvPr>
        <xdr:cNvCxnSpPr/>
      </xdr:nvCxnSpPr>
      <xdr:spPr>
        <a:xfrm>
          <a:off x="1790700" y="10591800"/>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137795</xdr:rowOff>
    </xdr:from>
    <xdr:to>
      <xdr:col>6</xdr:col>
      <xdr:colOff>38100</xdr:colOff>
      <xdr:row>63</xdr:row>
      <xdr:rowOff>67945</xdr:rowOff>
    </xdr:to>
    <xdr:sp macro="" textlink="">
      <xdr:nvSpPr>
        <xdr:cNvPr id="183" name="楕円 182">
          <a:extLst>
            <a:ext uri="{FF2B5EF4-FFF2-40B4-BE49-F238E27FC236}">
              <a16:creationId xmlns:a16="http://schemas.microsoft.com/office/drawing/2014/main" id="{2238D8DE-587B-4798-9182-56A8A784E45C}"/>
            </a:ext>
          </a:extLst>
        </xdr:cNvPr>
        <xdr:cNvSpPr/>
      </xdr:nvSpPr>
      <xdr:spPr>
        <a:xfrm>
          <a:off x="965200" y="105314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17145</xdr:rowOff>
    </xdr:from>
    <xdr:to>
      <xdr:col>10</xdr:col>
      <xdr:colOff>114300</xdr:colOff>
      <xdr:row>63</xdr:row>
      <xdr:rowOff>30480</xdr:rowOff>
    </xdr:to>
    <xdr:cxnSp macro="">
      <xdr:nvCxnSpPr>
        <xdr:cNvPr id="184" name="直線コネクタ 183">
          <a:extLst>
            <a:ext uri="{FF2B5EF4-FFF2-40B4-BE49-F238E27FC236}">
              <a16:creationId xmlns:a16="http://schemas.microsoft.com/office/drawing/2014/main" id="{DB7A3B8C-A88A-4F6F-9576-4012D255517E}"/>
            </a:ext>
          </a:extLst>
        </xdr:cNvPr>
        <xdr:cNvCxnSpPr/>
      </xdr:nvCxnSpPr>
      <xdr:spPr>
        <a:xfrm>
          <a:off x="1008380" y="10578465"/>
          <a:ext cx="78232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86377</xdr:rowOff>
    </xdr:from>
    <xdr:ext cx="405111" cy="259045"/>
    <xdr:sp macro="" textlink="">
      <xdr:nvSpPr>
        <xdr:cNvPr id="185" name="n_1aveValue【体育館・プール】&#10;有形固定資産減価償却率">
          <a:extLst>
            <a:ext uri="{FF2B5EF4-FFF2-40B4-BE49-F238E27FC236}">
              <a16:creationId xmlns:a16="http://schemas.microsoft.com/office/drawing/2014/main" id="{2C0400AA-9D9C-4CA1-8B03-0E3600FAB89C}"/>
            </a:ext>
          </a:extLst>
        </xdr:cNvPr>
        <xdr:cNvSpPr txBox="1"/>
      </xdr:nvSpPr>
      <xdr:spPr>
        <a:xfrm>
          <a:off x="317056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186" name="n_2aveValue【体育館・プール】&#10;有形固定資産減価償却率">
          <a:extLst>
            <a:ext uri="{FF2B5EF4-FFF2-40B4-BE49-F238E27FC236}">
              <a16:creationId xmlns:a16="http://schemas.microsoft.com/office/drawing/2014/main" id="{BCA2D053-F9DE-4F29-9B21-66100A9EA92C}"/>
            </a:ext>
          </a:extLst>
        </xdr:cNvPr>
        <xdr:cNvSpPr txBox="1"/>
      </xdr:nvSpPr>
      <xdr:spPr>
        <a:xfrm>
          <a:off x="238570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80662</xdr:rowOff>
    </xdr:from>
    <xdr:ext cx="405111" cy="259045"/>
    <xdr:sp macro="" textlink="">
      <xdr:nvSpPr>
        <xdr:cNvPr id="187" name="n_3aveValue【体育館・プール】&#10;有形固定資産減価償却率">
          <a:extLst>
            <a:ext uri="{FF2B5EF4-FFF2-40B4-BE49-F238E27FC236}">
              <a16:creationId xmlns:a16="http://schemas.microsoft.com/office/drawing/2014/main" id="{C5935913-1AD7-472D-94DA-43174D50E539}"/>
            </a:ext>
          </a:extLst>
        </xdr:cNvPr>
        <xdr:cNvSpPr txBox="1"/>
      </xdr:nvSpPr>
      <xdr:spPr>
        <a:xfrm>
          <a:off x="1611004"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109237</xdr:rowOff>
    </xdr:from>
    <xdr:ext cx="405111" cy="259045"/>
    <xdr:sp macro="" textlink="">
      <xdr:nvSpPr>
        <xdr:cNvPr id="188" name="n_4aveValue【体育館・プール】&#10;有形固定資産減価償却率">
          <a:extLst>
            <a:ext uri="{FF2B5EF4-FFF2-40B4-BE49-F238E27FC236}">
              <a16:creationId xmlns:a16="http://schemas.microsoft.com/office/drawing/2014/main" id="{C3669230-9FCA-4F2B-B48A-8D26FAE58BD0}"/>
            </a:ext>
          </a:extLst>
        </xdr:cNvPr>
        <xdr:cNvSpPr txBox="1"/>
      </xdr:nvSpPr>
      <xdr:spPr>
        <a:xfrm>
          <a:off x="83630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97172</xdr:rowOff>
    </xdr:from>
    <xdr:ext cx="405111" cy="259045"/>
    <xdr:sp macro="" textlink="">
      <xdr:nvSpPr>
        <xdr:cNvPr id="189" name="n_1mainValue【体育館・プール】&#10;有形固定資産減価償却率">
          <a:extLst>
            <a:ext uri="{FF2B5EF4-FFF2-40B4-BE49-F238E27FC236}">
              <a16:creationId xmlns:a16="http://schemas.microsoft.com/office/drawing/2014/main" id="{4FD43FF4-007A-4FF9-82BA-339AD5E85EEB}"/>
            </a:ext>
          </a:extLst>
        </xdr:cNvPr>
        <xdr:cNvSpPr txBox="1"/>
      </xdr:nvSpPr>
      <xdr:spPr>
        <a:xfrm>
          <a:off x="3170564"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83837</xdr:rowOff>
    </xdr:from>
    <xdr:ext cx="405111" cy="259045"/>
    <xdr:sp macro="" textlink="">
      <xdr:nvSpPr>
        <xdr:cNvPr id="190" name="n_2mainValue【体育館・プール】&#10;有形固定資産減価償却率">
          <a:extLst>
            <a:ext uri="{FF2B5EF4-FFF2-40B4-BE49-F238E27FC236}">
              <a16:creationId xmlns:a16="http://schemas.microsoft.com/office/drawing/2014/main" id="{920C4797-17B3-4472-8A86-EF92C39A8AF4}"/>
            </a:ext>
          </a:extLst>
        </xdr:cNvPr>
        <xdr:cNvSpPr txBox="1"/>
      </xdr:nvSpPr>
      <xdr:spPr>
        <a:xfrm>
          <a:off x="2385704" y="1064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72407</xdr:rowOff>
    </xdr:from>
    <xdr:ext cx="405111" cy="259045"/>
    <xdr:sp macro="" textlink="">
      <xdr:nvSpPr>
        <xdr:cNvPr id="191" name="n_3mainValue【体育館・プール】&#10;有形固定資産減価償却率">
          <a:extLst>
            <a:ext uri="{FF2B5EF4-FFF2-40B4-BE49-F238E27FC236}">
              <a16:creationId xmlns:a16="http://schemas.microsoft.com/office/drawing/2014/main" id="{C21B8C41-D53C-49B6-9991-31C0C93938AF}"/>
            </a:ext>
          </a:extLst>
        </xdr:cNvPr>
        <xdr:cNvSpPr txBox="1"/>
      </xdr:nvSpPr>
      <xdr:spPr>
        <a:xfrm>
          <a:off x="161100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59072</xdr:rowOff>
    </xdr:from>
    <xdr:ext cx="405111" cy="259045"/>
    <xdr:sp macro="" textlink="">
      <xdr:nvSpPr>
        <xdr:cNvPr id="192" name="n_4mainValue【体育館・プール】&#10;有形固定資産減価償却率">
          <a:extLst>
            <a:ext uri="{FF2B5EF4-FFF2-40B4-BE49-F238E27FC236}">
              <a16:creationId xmlns:a16="http://schemas.microsoft.com/office/drawing/2014/main" id="{55769943-F8F9-4CC9-A360-F2187F65B5F4}"/>
            </a:ext>
          </a:extLst>
        </xdr:cNvPr>
        <xdr:cNvSpPr txBox="1"/>
      </xdr:nvSpPr>
      <xdr:spPr>
        <a:xfrm>
          <a:off x="836304" y="1062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a:extLst>
            <a:ext uri="{FF2B5EF4-FFF2-40B4-BE49-F238E27FC236}">
              <a16:creationId xmlns:a16="http://schemas.microsoft.com/office/drawing/2014/main" id="{32C9F37C-F90C-448E-9A76-7761906E4F76}"/>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a:extLst>
            <a:ext uri="{FF2B5EF4-FFF2-40B4-BE49-F238E27FC236}">
              <a16:creationId xmlns:a16="http://schemas.microsoft.com/office/drawing/2014/main" id="{3A23F8C6-FC14-4A46-9AA4-3DA4AB676F18}"/>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a:extLst>
            <a:ext uri="{FF2B5EF4-FFF2-40B4-BE49-F238E27FC236}">
              <a16:creationId xmlns:a16="http://schemas.microsoft.com/office/drawing/2014/main" id="{831AC01F-6275-4501-871C-5096D37636CF}"/>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a:extLst>
            <a:ext uri="{FF2B5EF4-FFF2-40B4-BE49-F238E27FC236}">
              <a16:creationId xmlns:a16="http://schemas.microsoft.com/office/drawing/2014/main" id="{31ABFC24-6EF4-4F6B-942C-62E722D217DF}"/>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a:extLst>
            <a:ext uri="{FF2B5EF4-FFF2-40B4-BE49-F238E27FC236}">
              <a16:creationId xmlns:a16="http://schemas.microsoft.com/office/drawing/2014/main" id="{9DB8CB3D-00FC-47C4-8BED-8711192626DC}"/>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a:extLst>
            <a:ext uri="{FF2B5EF4-FFF2-40B4-BE49-F238E27FC236}">
              <a16:creationId xmlns:a16="http://schemas.microsoft.com/office/drawing/2014/main" id="{EBB6863B-977C-432E-B605-244819EAD7C8}"/>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a:extLst>
            <a:ext uri="{FF2B5EF4-FFF2-40B4-BE49-F238E27FC236}">
              <a16:creationId xmlns:a16="http://schemas.microsoft.com/office/drawing/2014/main" id="{A3EA25C3-14EF-4B93-AA9F-C919A770552D}"/>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a:extLst>
            <a:ext uri="{FF2B5EF4-FFF2-40B4-BE49-F238E27FC236}">
              <a16:creationId xmlns:a16="http://schemas.microsoft.com/office/drawing/2014/main" id="{55F78FAD-3358-4F1A-AB71-6CDF95FD93CA}"/>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a:extLst>
            <a:ext uri="{FF2B5EF4-FFF2-40B4-BE49-F238E27FC236}">
              <a16:creationId xmlns:a16="http://schemas.microsoft.com/office/drawing/2014/main" id="{E8CAE3BC-E225-4595-9899-FCBC2578CA8A}"/>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a:extLst>
            <a:ext uri="{FF2B5EF4-FFF2-40B4-BE49-F238E27FC236}">
              <a16:creationId xmlns:a16="http://schemas.microsoft.com/office/drawing/2014/main" id="{B1E24937-4CE8-45AC-BF04-A139044E59E4}"/>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3" name="直線コネクタ 202">
          <a:extLst>
            <a:ext uri="{FF2B5EF4-FFF2-40B4-BE49-F238E27FC236}">
              <a16:creationId xmlns:a16="http://schemas.microsoft.com/office/drawing/2014/main" id="{0C06BF57-CC44-437D-A3D2-8DAFE8240CA5}"/>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4" name="テキスト ボックス 203">
          <a:extLst>
            <a:ext uri="{FF2B5EF4-FFF2-40B4-BE49-F238E27FC236}">
              <a16:creationId xmlns:a16="http://schemas.microsoft.com/office/drawing/2014/main" id="{A088993C-1F20-47E4-A54A-CB3345D732C5}"/>
            </a:ext>
          </a:extLst>
        </xdr:cNvPr>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5" name="直線コネクタ 204">
          <a:extLst>
            <a:ext uri="{FF2B5EF4-FFF2-40B4-BE49-F238E27FC236}">
              <a16:creationId xmlns:a16="http://schemas.microsoft.com/office/drawing/2014/main" id="{5678EC7D-D48C-4C26-B3D0-99611CD18525}"/>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6" name="テキスト ボックス 205">
          <a:extLst>
            <a:ext uri="{FF2B5EF4-FFF2-40B4-BE49-F238E27FC236}">
              <a16:creationId xmlns:a16="http://schemas.microsoft.com/office/drawing/2014/main" id="{501CD3CA-6BC5-49A6-8651-89FE08ED6B92}"/>
            </a:ext>
          </a:extLst>
        </xdr:cNvPr>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7" name="直線コネクタ 206">
          <a:extLst>
            <a:ext uri="{FF2B5EF4-FFF2-40B4-BE49-F238E27FC236}">
              <a16:creationId xmlns:a16="http://schemas.microsoft.com/office/drawing/2014/main" id="{D7C39B75-D486-4C0D-BF48-B0D6597291A1}"/>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8" name="テキスト ボックス 207">
          <a:extLst>
            <a:ext uri="{FF2B5EF4-FFF2-40B4-BE49-F238E27FC236}">
              <a16:creationId xmlns:a16="http://schemas.microsoft.com/office/drawing/2014/main" id="{FCAFC13B-F3F0-402A-A91C-787F9715D2DC}"/>
            </a:ext>
          </a:extLst>
        </xdr:cNvPr>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9" name="直線コネクタ 208">
          <a:extLst>
            <a:ext uri="{FF2B5EF4-FFF2-40B4-BE49-F238E27FC236}">
              <a16:creationId xmlns:a16="http://schemas.microsoft.com/office/drawing/2014/main" id="{1EC1EA3B-199E-4500-8C48-4ACD94E383DE}"/>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0" name="テキスト ボックス 209">
          <a:extLst>
            <a:ext uri="{FF2B5EF4-FFF2-40B4-BE49-F238E27FC236}">
              <a16:creationId xmlns:a16="http://schemas.microsoft.com/office/drawing/2014/main" id="{C66CC6FE-9BD6-4F3E-BE95-08CAEF8AC0BB}"/>
            </a:ext>
          </a:extLst>
        </xdr:cNvPr>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1" name="直線コネクタ 210">
          <a:extLst>
            <a:ext uri="{FF2B5EF4-FFF2-40B4-BE49-F238E27FC236}">
              <a16:creationId xmlns:a16="http://schemas.microsoft.com/office/drawing/2014/main" id="{C1070D10-9BC1-4D19-8DC9-41DC8DCD710E}"/>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2" name="テキスト ボックス 211">
          <a:extLst>
            <a:ext uri="{FF2B5EF4-FFF2-40B4-BE49-F238E27FC236}">
              <a16:creationId xmlns:a16="http://schemas.microsoft.com/office/drawing/2014/main" id="{4A2DD080-6146-4582-B278-D47EA6537BD8}"/>
            </a:ext>
          </a:extLst>
        </xdr:cNvPr>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3" name="直線コネクタ 212">
          <a:extLst>
            <a:ext uri="{FF2B5EF4-FFF2-40B4-BE49-F238E27FC236}">
              <a16:creationId xmlns:a16="http://schemas.microsoft.com/office/drawing/2014/main" id="{0FB08EBB-AE20-40E4-830A-2BA540241CA2}"/>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4" name="テキスト ボックス 213">
          <a:extLst>
            <a:ext uri="{FF2B5EF4-FFF2-40B4-BE49-F238E27FC236}">
              <a16:creationId xmlns:a16="http://schemas.microsoft.com/office/drawing/2014/main" id="{C12B9FA6-107D-4886-95B7-FC083155EF1F}"/>
            </a:ext>
          </a:extLst>
        </xdr:cNvPr>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5" name="直線コネクタ 214">
          <a:extLst>
            <a:ext uri="{FF2B5EF4-FFF2-40B4-BE49-F238E27FC236}">
              <a16:creationId xmlns:a16="http://schemas.microsoft.com/office/drawing/2014/main" id="{DFE0CC3C-E309-44BE-8421-BE629930A4D3}"/>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6" name="テキスト ボックス 215">
          <a:extLst>
            <a:ext uri="{FF2B5EF4-FFF2-40B4-BE49-F238E27FC236}">
              <a16:creationId xmlns:a16="http://schemas.microsoft.com/office/drawing/2014/main" id="{4AECECFA-3A19-4DDF-93D7-D9CF678C5831}"/>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7" name="【体育館・プール】&#10;一人当たり面積グラフ枠">
          <a:extLst>
            <a:ext uri="{FF2B5EF4-FFF2-40B4-BE49-F238E27FC236}">
              <a16:creationId xmlns:a16="http://schemas.microsoft.com/office/drawing/2014/main" id="{BA83786B-1501-4E97-8336-E13E33F3D8CC}"/>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47353</xdr:rowOff>
    </xdr:from>
    <xdr:to>
      <xdr:col>54</xdr:col>
      <xdr:colOff>189865</xdr:colOff>
      <xdr:row>64</xdr:row>
      <xdr:rowOff>98951</xdr:rowOff>
    </xdr:to>
    <xdr:cxnSp macro="">
      <xdr:nvCxnSpPr>
        <xdr:cNvPr id="218" name="直線コネクタ 217">
          <a:extLst>
            <a:ext uri="{FF2B5EF4-FFF2-40B4-BE49-F238E27FC236}">
              <a16:creationId xmlns:a16="http://schemas.microsoft.com/office/drawing/2014/main" id="{4EB938A3-9C69-48DE-B4D1-08620C7E11F7}"/>
            </a:ext>
          </a:extLst>
        </xdr:cNvPr>
        <xdr:cNvCxnSpPr/>
      </xdr:nvCxnSpPr>
      <xdr:spPr>
        <a:xfrm flipV="1">
          <a:off x="9219565" y="9267553"/>
          <a:ext cx="0" cy="1560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102778</xdr:rowOff>
    </xdr:from>
    <xdr:ext cx="469744" cy="259045"/>
    <xdr:sp macro="" textlink="">
      <xdr:nvSpPr>
        <xdr:cNvPr id="219" name="【体育館・プール】&#10;一人当たり面積最小値テキスト">
          <a:extLst>
            <a:ext uri="{FF2B5EF4-FFF2-40B4-BE49-F238E27FC236}">
              <a16:creationId xmlns:a16="http://schemas.microsoft.com/office/drawing/2014/main" id="{3248F017-9BB2-4FB9-A7DE-F5E557FF27C1}"/>
            </a:ext>
          </a:extLst>
        </xdr:cNvPr>
        <xdr:cNvSpPr txBox="1"/>
      </xdr:nvSpPr>
      <xdr:spPr>
        <a:xfrm>
          <a:off x="9258300" y="10831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98951</xdr:rowOff>
    </xdr:from>
    <xdr:to>
      <xdr:col>55</xdr:col>
      <xdr:colOff>88900</xdr:colOff>
      <xdr:row>64</xdr:row>
      <xdr:rowOff>98951</xdr:rowOff>
    </xdr:to>
    <xdr:cxnSp macro="">
      <xdr:nvCxnSpPr>
        <xdr:cNvPr id="220" name="直線コネクタ 219">
          <a:extLst>
            <a:ext uri="{FF2B5EF4-FFF2-40B4-BE49-F238E27FC236}">
              <a16:creationId xmlns:a16="http://schemas.microsoft.com/office/drawing/2014/main" id="{81F7D18E-3458-4A9F-A290-4B1F42853212}"/>
            </a:ext>
          </a:extLst>
        </xdr:cNvPr>
        <xdr:cNvCxnSpPr/>
      </xdr:nvCxnSpPr>
      <xdr:spPr>
        <a:xfrm>
          <a:off x="9154160" y="108279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165480</xdr:rowOff>
    </xdr:from>
    <xdr:ext cx="469744" cy="259045"/>
    <xdr:sp macro="" textlink="">
      <xdr:nvSpPr>
        <xdr:cNvPr id="221" name="【体育館・プール】&#10;一人当たり面積最大値テキスト">
          <a:extLst>
            <a:ext uri="{FF2B5EF4-FFF2-40B4-BE49-F238E27FC236}">
              <a16:creationId xmlns:a16="http://schemas.microsoft.com/office/drawing/2014/main" id="{431AF5A0-CFC3-44EC-81B6-434D96F2400E}"/>
            </a:ext>
          </a:extLst>
        </xdr:cNvPr>
        <xdr:cNvSpPr txBox="1"/>
      </xdr:nvSpPr>
      <xdr:spPr>
        <a:xfrm>
          <a:off x="9258300" y="9050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47353</xdr:rowOff>
    </xdr:from>
    <xdr:to>
      <xdr:col>55</xdr:col>
      <xdr:colOff>88900</xdr:colOff>
      <xdr:row>55</xdr:row>
      <xdr:rowOff>47353</xdr:rowOff>
    </xdr:to>
    <xdr:cxnSp macro="">
      <xdr:nvCxnSpPr>
        <xdr:cNvPr id="222" name="直線コネクタ 221">
          <a:extLst>
            <a:ext uri="{FF2B5EF4-FFF2-40B4-BE49-F238E27FC236}">
              <a16:creationId xmlns:a16="http://schemas.microsoft.com/office/drawing/2014/main" id="{997CF214-024E-453E-8DE1-6135596E780F}"/>
            </a:ext>
          </a:extLst>
        </xdr:cNvPr>
        <xdr:cNvCxnSpPr/>
      </xdr:nvCxnSpPr>
      <xdr:spPr>
        <a:xfrm>
          <a:off x="9154160" y="92675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81805</xdr:rowOff>
    </xdr:from>
    <xdr:ext cx="469744" cy="259045"/>
    <xdr:sp macro="" textlink="">
      <xdr:nvSpPr>
        <xdr:cNvPr id="223" name="【体育館・プール】&#10;一人当たり面積平均値テキスト">
          <a:extLst>
            <a:ext uri="{FF2B5EF4-FFF2-40B4-BE49-F238E27FC236}">
              <a16:creationId xmlns:a16="http://schemas.microsoft.com/office/drawing/2014/main" id="{78B65DE4-DD9A-468B-9713-84813BCD7998}"/>
            </a:ext>
          </a:extLst>
        </xdr:cNvPr>
        <xdr:cNvSpPr txBox="1"/>
      </xdr:nvSpPr>
      <xdr:spPr>
        <a:xfrm>
          <a:off x="9258300" y="103078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224" name="フローチャート: 判断 223">
          <a:extLst>
            <a:ext uri="{FF2B5EF4-FFF2-40B4-BE49-F238E27FC236}">
              <a16:creationId xmlns:a16="http://schemas.microsoft.com/office/drawing/2014/main" id="{DC9E9994-6B33-4542-8CF2-44929DA111A9}"/>
            </a:ext>
          </a:extLst>
        </xdr:cNvPr>
        <xdr:cNvSpPr/>
      </xdr:nvSpPr>
      <xdr:spPr>
        <a:xfrm>
          <a:off x="9192260" y="104526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77543</xdr:rowOff>
    </xdr:from>
    <xdr:to>
      <xdr:col>50</xdr:col>
      <xdr:colOff>165100</xdr:colOff>
      <xdr:row>63</xdr:row>
      <xdr:rowOff>7693</xdr:rowOff>
    </xdr:to>
    <xdr:sp macro="" textlink="">
      <xdr:nvSpPr>
        <xdr:cNvPr id="225" name="フローチャート: 判断 224">
          <a:extLst>
            <a:ext uri="{FF2B5EF4-FFF2-40B4-BE49-F238E27FC236}">
              <a16:creationId xmlns:a16="http://schemas.microsoft.com/office/drawing/2014/main" id="{04E84E8A-01E3-48E3-860A-DD34367AA552}"/>
            </a:ext>
          </a:extLst>
        </xdr:cNvPr>
        <xdr:cNvSpPr/>
      </xdr:nvSpPr>
      <xdr:spPr>
        <a:xfrm>
          <a:off x="8445500" y="104712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92565</xdr:rowOff>
    </xdr:from>
    <xdr:to>
      <xdr:col>46</xdr:col>
      <xdr:colOff>38100</xdr:colOff>
      <xdr:row>63</xdr:row>
      <xdr:rowOff>22715</xdr:rowOff>
    </xdr:to>
    <xdr:sp macro="" textlink="">
      <xdr:nvSpPr>
        <xdr:cNvPr id="226" name="フローチャート: 判断 225">
          <a:extLst>
            <a:ext uri="{FF2B5EF4-FFF2-40B4-BE49-F238E27FC236}">
              <a16:creationId xmlns:a16="http://schemas.microsoft.com/office/drawing/2014/main" id="{4B4B4C77-F9C6-43DC-BBA4-3F62615770EB}"/>
            </a:ext>
          </a:extLst>
        </xdr:cNvPr>
        <xdr:cNvSpPr/>
      </xdr:nvSpPr>
      <xdr:spPr>
        <a:xfrm>
          <a:off x="7670800" y="104862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94197</xdr:rowOff>
    </xdr:from>
    <xdr:to>
      <xdr:col>41</xdr:col>
      <xdr:colOff>101600</xdr:colOff>
      <xdr:row>63</xdr:row>
      <xdr:rowOff>24347</xdr:rowOff>
    </xdr:to>
    <xdr:sp macro="" textlink="">
      <xdr:nvSpPr>
        <xdr:cNvPr id="227" name="フローチャート: 判断 226">
          <a:extLst>
            <a:ext uri="{FF2B5EF4-FFF2-40B4-BE49-F238E27FC236}">
              <a16:creationId xmlns:a16="http://schemas.microsoft.com/office/drawing/2014/main" id="{AB685D74-B1E6-4C83-AAB0-007B342A75BA}"/>
            </a:ext>
          </a:extLst>
        </xdr:cNvPr>
        <xdr:cNvSpPr/>
      </xdr:nvSpPr>
      <xdr:spPr>
        <a:xfrm>
          <a:off x="6873240" y="104878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90932</xdr:rowOff>
    </xdr:from>
    <xdr:to>
      <xdr:col>36</xdr:col>
      <xdr:colOff>165100</xdr:colOff>
      <xdr:row>63</xdr:row>
      <xdr:rowOff>21082</xdr:rowOff>
    </xdr:to>
    <xdr:sp macro="" textlink="">
      <xdr:nvSpPr>
        <xdr:cNvPr id="228" name="フローチャート: 判断 227">
          <a:extLst>
            <a:ext uri="{FF2B5EF4-FFF2-40B4-BE49-F238E27FC236}">
              <a16:creationId xmlns:a16="http://schemas.microsoft.com/office/drawing/2014/main" id="{CFCA77B2-050E-41D3-87C4-275231C790CB}"/>
            </a:ext>
          </a:extLst>
        </xdr:cNvPr>
        <xdr:cNvSpPr/>
      </xdr:nvSpPr>
      <xdr:spPr>
        <a:xfrm>
          <a:off x="6098540" y="104846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D19A0393-AD17-45EC-8DE3-13C370854A14}"/>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0" name="テキスト ボックス 229">
          <a:extLst>
            <a:ext uri="{FF2B5EF4-FFF2-40B4-BE49-F238E27FC236}">
              <a16:creationId xmlns:a16="http://schemas.microsoft.com/office/drawing/2014/main" id="{00ED4489-D5B0-4B9B-A958-4EE977BAF063}"/>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C31DB737-017C-4431-86DD-7F851EA99BE6}"/>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D898B824-9E2E-4123-A3D8-6E563D693B66}"/>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F848553F-486A-4A78-8C61-049C2AE28C4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154613</xdr:rowOff>
    </xdr:from>
    <xdr:to>
      <xdr:col>55</xdr:col>
      <xdr:colOff>50800</xdr:colOff>
      <xdr:row>63</xdr:row>
      <xdr:rowOff>84763</xdr:rowOff>
    </xdr:to>
    <xdr:sp macro="" textlink="">
      <xdr:nvSpPr>
        <xdr:cNvPr id="234" name="楕円 233">
          <a:extLst>
            <a:ext uri="{FF2B5EF4-FFF2-40B4-BE49-F238E27FC236}">
              <a16:creationId xmlns:a16="http://schemas.microsoft.com/office/drawing/2014/main" id="{C7AB0842-63E3-4CBD-B29C-FF5C93465D8E}"/>
            </a:ext>
          </a:extLst>
        </xdr:cNvPr>
        <xdr:cNvSpPr/>
      </xdr:nvSpPr>
      <xdr:spPr>
        <a:xfrm>
          <a:off x="9192260" y="1054829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133040</xdr:rowOff>
    </xdr:from>
    <xdr:ext cx="469744" cy="259045"/>
    <xdr:sp macro="" textlink="">
      <xdr:nvSpPr>
        <xdr:cNvPr id="235" name="【体育館・プール】&#10;一人当たり面積該当値テキスト">
          <a:extLst>
            <a:ext uri="{FF2B5EF4-FFF2-40B4-BE49-F238E27FC236}">
              <a16:creationId xmlns:a16="http://schemas.microsoft.com/office/drawing/2014/main" id="{4D03E429-1916-44A0-B094-42710E0D15F8}"/>
            </a:ext>
          </a:extLst>
        </xdr:cNvPr>
        <xdr:cNvSpPr txBox="1"/>
      </xdr:nvSpPr>
      <xdr:spPr>
        <a:xfrm>
          <a:off x="9258300" y="10526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162451</xdr:rowOff>
    </xdr:from>
    <xdr:to>
      <xdr:col>50</xdr:col>
      <xdr:colOff>165100</xdr:colOff>
      <xdr:row>63</xdr:row>
      <xdr:rowOff>92601</xdr:rowOff>
    </xdr:to>
    <xdr:sp macro="" textlink="">
      <xdr:nvSpPr>
        <xdr:cNvPr id="236" name="楕円 235">
          <a:extLst>
            <a:ext uri="{FF2B5EF4-FFF2-40B4-BE49-F238E27FC236}">
              <a16:creationId xmlns:a16="http://schemas.microsoft.com/office/drawing/2014/main" id="{917FB90C-92ED-45B5-ACE5-D8345592EED6}"/>
            </a:ext>
          </a:extLst>
        </xdr:cNvPr>
        <xdr:cNvSpPr/>
      </xdr:nvSpPr>
      <xdr:spPr>
        <a:xfrm>
          <a:off x="8445500" y="105561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33963</xdr:rowOff>
    </xdr:from>
    <xdr:to>
      <xdr:col>55</xdr:col>
      <xdr:colOff>0</xdr:colOff>
      <xdr:row>63</xdr:row>
      <xdr:rowOff>41801</xdr:rowOff>
    </xdr:to>
    <xdr:cxnSp macro="">
      <xdr:nvCxnSpPr>
        <xdr:cNvPr id="237" name="直線コネクタ 236">
          <a:extLst>
            <a:ext uri="{FF2B5EF4-FFF2-40B4-BE49-F238E27FC236}">
              <a16:creationId xmlns:a16="http://schemas.microsoft.com/office/drawing/2014/main" id="{B7134408-21CB-4E49-81A5-3C8AD31E3497}"/>
            </a:ext>
          </a:extLst>
        </xdr:cNvPr>
        <xdr:cNvCxnSpPr/>
      </xdr:nvCxnSpPr>
      <xdr:spPr>
        <a:xfrm flipV="1">
          <a:off x="8496300" y="10595283"/>
          <a:ext cx="723900" cy="7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472</xdr:rowOff>
    </xdr:from>
    <xdr:to>
      <xdr:col>46</xdr:col>
      <xdr:colOff>38100</xdr:colOff>
      <xdr:row>63</xdr:row>
      <xdr:rowOff>102072</xdr:rowOff>
    </xdr:to>
    <xdr:sp macro="" textlink="">
      <xdr:nvSpPr>
        <xdr:cNvPr id="238" name="楕円 237">
          <a:extLst>
            <a:ext uri="{FF2B5EF4-FFF2-40B4-BE49-F238E27FC236}">
              <a16:creationId xmlns:a16="http://schemas.microsoft.com/office/drawing/2014/main" id="{D19F7039-A938-45FC-AE43-6413F3B2EF04}"/>
            </a:ext>
          </a:extLst>
        </xdr:cNvPr>
        <xdr:cNvSpPr/>
      </xdr:nvSpPr>
      <xdr:spPr>
        <a:xfrm>
          <a:off x="7670800" y="1056179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41801</xdr:rowOff>
    </xdr:from>
    <xdr:to>
      <xdr:col>50</xdr:col>
      <xdr:colOff>114300</xdr:colOff>
      <xdr:row>63</xdr:row>
      <xdr:rowOff>51272</xdr:rowOff>
    </xdr:to>
    <xdr:cxnSp macro="">
      <xdr:nvCxnSpPr>
        <xdr:cNvPr id="239" name="直線コネクタ 238">
          <a:extLst>
            <a:ext uri="{FF2B5EF4-FFF2-40B4-BE49-F238E27FC236}">
              <a16:creationId xmlns:a16="http://schemas.microsoft.com/office/drawing/2014/main" id="{9E359A44-B747-4BCF-8BDA-18985064FF08}"/>
            </a:ext>
          </a:extLst>
        </xdr:cNvPr>
        <xdr:cNvCxnSpPr/>
      </xdr:nvCxnSpPr>
      <xdr:spPr>
        <a:xfrm flipV="1">
          <a:off x="7713980" y="10603121"/>
          <a:ext cx="782320" cy="9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7983</xdr:rowOff>
    </xdr:from>
    <xdr:to>
      <xdr:col>41</xdr:col>
      <xdr:colOff>101600</xdr:colOff>
      <xdr:row>63</xdr:row>
      <xdr:rowOff>109583</xdr:rowOff>
    </xdr:to>
    <xdr:sp macro="" textlink="">
      <xdr:nvSpPr>
        <xdr:cNvPr id="240" name="楕円 239">
          <a:extLst>
            <a:ext uri="{FF2B5EF4-FFF2-40B4-BE49-F238E27FC236}">
              <a16:creationId xmlns:a16="http://schemas.microsoft.com/office/drawing/2014/main" id="{C7AC0553-C47F-4958-9D7B-B1FFB8856C63}"/>
            </a:ext>
          </a:extLst>
        </xdr:cNvPr>
        <xdr:cNvSpPr/>
      </xdr:nvSpPr>
      <xdr:spPr>
        <a:xfrm>
          <a:off x="6873240" y="10569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51272</xdr:rowOff>
    </xdr:from>
    <xdr:to>
      <xdr:col>45</xdr:col>
      <xdr:colOff>177800</xdr:colOff>
      <xdr:row>63</xdr:row>
      <xdr:rowOff>58783</xdr:rowOff>
    </xdr:to>
    <xdr:cxnSp macro="">
      <xdr:nvCxnSpPr>
        <xdr:cNvPr id="241" name="直線コネクタ 240">
          <a:extLst>
            <a:ext uri="{FF2B5EF4-FFF2-40B4-BE49-F238E27FC236}">
              <a16:creationId xmlns:a16="http://schemas.microsoft.com/office/drawing/2014/main" id="{452A2460-F141-41AB-81F3-0B000A078EC2}"/>
            </a:ext>
          </a:extLst>
        </xdr:cNvPr>
        <xdr:cNvCxnSpPr/>
      </xdr:nvCxnSpPr>
      <xdr:spPr>
        <a:xfrm flipV="1">
          <a:off x="6924040" y="10612592"/>
          <a:ext cx="78994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15167</xdr:rowOff>
    </xdr:from>
    <xdr:to>
      <xdr:col>36</xdr:col>
      <xdr:colOff>165100</xdr:colOff>
      <xdr:row>63</xdr:row>
      <xdr:rowOff>116767</xdr:rowOff>
    </xdr:to>
    <xdr:sp macro="" textlink="">
      <xdr:nvSpPr>
        <xdr:cNvPr id="242" name="楕円 241">
          <a:extLst>
            <a:ext uri="{FF2B5EF4-FFF2-40B4-BE49-F238E27FC236}">
              <a16:creationId xmlns:a16="http://schemas.microsoft.com/office/drawing/2014/main" id="{F32E61F7-812A-4102-B262-3FA9FE3F00FA}"/>
            </a:ext>
          </a:extLst>
        </xdr:cNvPr>
        <xdr:cNvSpPr/>
      </xdr:nvSpPr>
      <xdr:spPr>
        <a:xfrm>
          <a:off x="6098540" y="1057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58783</xdr:rowOff>
    </xdr:from>
    <xdr:to>
      <xdr:col>41</xdr:col>
      <xdr:colOff>50800</xdr:colOff>
      <xdr:row>63</xdr:row>
      <xdr:rowOff>65967</xdr:rowOff>
    </xdr:to>
    <xdr:cxnSp macro="">
      <xdr:nvCxnSpPr>
        <xdr:cNvPr id="243" name="直線コネクタ 242">
          <a:extLst>
            <a:ext uri="{FF2B5EF4-FFF2-40B4-BE49-F238E27FC236}">
              <a16:creationId xmlns:a16="http://schemas.microsoft.com/office/drawing/2014/main" id="{8BD810F2-537D-4266-AE78-37466504540C}"/>
            </a:ext>
          </a:extLst>
        </xdr:cNvPr>
        <xdr:cNvCxnSpPr/>
      </xdr:nvCxnSpPr>
      <xdr:spPr>
        <a:xfrm flipV="1">
          <a:off x="6149340" y="10620103"/>
          <a:ext cx="774700" cy="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24220</xdr:rowOff>
    </xdr:from>
    <xdr:ext cx="469744" cy="259045"/>
    <xdr:sp macro="" textlink="">
      <xdr:nvSpPr>
        <xdr:cNvPr id="244" name="n_1aveValue【体育館・プール】&#10;一人当たり面積">
          <a:extLst>
            <a:ext uri="{FF2B5EF4-FFF2-40B4-BE49-F238E27FC236}">
              <a16:creationId xmlns:a16="http://schemas.microsoft.com/office/drawing/2014/main" id="{86132F0A-CFF4-48B9-B845-BDCFAF7978BF}"/>
            </a:ext>
          </a:extLst>
        </xdr:cNvPr>
        <xdr:cNvSpPr txBox="1"/>
      </xdr:nvSpPr>
      <xdr:spPr>
        <a:xfrm>
          <a:off x="8271587" y="10250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39242</xdr:rowOff>
    </xdr:from>
    <xdr:ext cx="469744" cy="259045"/>
    <xdr:sp macro="" textlink="">
      <xdr:nvSpPr>
        <xdr:cNvPr id="245" name="n_2aveValue【体育館・プール】&#10;一人当たり面積">
          <a:extLst>
            <a:ext uri="{FF2B5EF4-FFF2-40B4-BE49-F238E27FC236}">
              <a16:creationId xmlns:a16="http://schemas.microsoft.com/office/drawing/2014/main" id="{C6688328-7EB4-4BF8-A281-CF238C96A1F5}"/>
            </a:ext>
          </a:extLst>
        </xdr:cNvPr>
        <xdr:cNvSpPr txBox="1"/>
      </xdr:nvSpPr>
      <xdr:spPr>
        <a:xfrm>
          <a:off x="7509587" y="10265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40874</xdr:rowOff>
    </xdr:from>
    <xdr:ext cx="469744" cy="259045"/>
    <xdr:sp macro="" textlink="">
      <xdr:nvSpPr>
        <xdr:cNvPr id="246" name="n_3aveValue【体育館・プール】&#10;一人当たり面積">
          <a:extLst>
            <a:ext uri="{FF2B5EF4-FFF2-40B4-BE49-F238E27FC236}">
              <a16:creationId xmlns:a16="http://schemas.microsoft.com/office/drawing/2014/main" id="{0C72B082-DBC2-42BA-A4CE-8628FE0FE538}"/>
            </a:ext>
          </a:extLst>
        </xdr:cNvPr>
        <xdr:cNvSpPr txBox="1"/>
      </xdr:nvSpPr>
      <xdr:spPr>
        <a:xfrm>
          <a:off x="6712027" y="10266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37609</xdr:rowOff>
    </xdr:from>
    <xdr:ext cx="469744" cy="259045"/>
    <xdr:sp macro="" textlink="">
      <xdr:nvSpPr>
        <xdr:cNvPr id="247" name="n_4aveValue【体育館・プール】&#10;一人当たり面積">
          <a:extLst>
            <a:ext uri="{FF2B5EF4-FFF2-40B4-BE49-F238E27FC236}">
              <a16:creationId xmlns:a16="http://schemas.microsoft.com/office/drawing/2014/main" id="{9B5B39A9-8838-4BA1-92E8-E18587AED56F}"/>
            </a:ext>
          </a:extLst>
        </xdr:cNvPr>
        <xdr:cNvSpPr txBox="1"/>
      </xdr:nvSpPr>
      <xdr:spPr>
        <a:xfrm>
          <a:off x="5937327" y="1026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83728</xdr:rowOff>
    </xdr:from>
    <xdr:ext cx="469744" cy="259045"/>
    <xdr:sp macro="" textlink="">
      <xdr:nvSpPr>
        <xdr:cNvPr id="248" name="n_1mainValue【体育館・プール】&#10;一人当たり面積">
          <a:extLst>
            <a:ext uri="{FF2B5EF4-FFF2-40B4-BE49-F238E27FC236}">
              <a16:creationId xmlns:a16="http://schemas.microsoft.com/office/drawing/2014/main" id="{FE072E35-B357-4136-AAD1-EC663AAE3866}"/>
            </a:ext>
          </a:extLst>
        </xdr:cNvPr>
        <xdr:cNvSpPr txBox="1"/>
      </xdr:nvSpPr>
      <xdr:spPr>
        <a:xfrm>
          <a:off x="8271587" y="10645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93199</xdr:rowOff>
    </xdr:from>
    <xdr:ext cx="469744" cy="259045"/>
    <xdr:sp macro="" textlink="">
      <xdr:nvSpPr>
        <xdr:cNvPr id="249" name="n_2mainValue【体育館・プール】&#10;一人当たり面積">
          <a:extLst>
            <a:ext uri="{FF2B5EF4-FFF2-40B4-BE49-F238E27FC236}">
              <a16:creationId xmlns:a16="http://schemas.microsoft.com/office/drawing/2014/main" id="{5D7356B0-9E9D-417E-B78A-3D95F5046ADB}"/>
            </a:ext>
          </a:extLst>
        </xdr:cNvPr>
        <xdr:cNvSpPr txBox="1"/>
      </xdr:nvSpPr>
      <xdr:spPr>
        <a:xfrm>
          <a:off x="7509587" y="10654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100710</xdr:rowOff>
    </xdr:from>
    <xdr:ext cx="469744" cy="259045"/>
    <xdr:sp macro="" textlink="">
      <xdr:nvSpPr>
        <xdr:cNvPr id="250" name="n_3mainValue【体育館・プール】&#10;一人当たり面積">
          <a:extLst>
            <a:ext uri="{FF2B5EF4-FFF2-40B4-BE49-F238E27FC236}">
              <a16:creationId xmlns:a16="http://schemas.microsoft.com/office/drawing/2014/main" id="{4DA66121-B78B-495F-B1E9-9C4AD6FD737F}"/>
            </a:ext>
          </a:extLst>
        </xdr:cNvPr>
        <xdr:cNvSpPr txBox="1"/>
      </xdr:nvSpPr>
      <xdr:spPr>
        <a:xfrm>
          <a:off x="6712027" y="10662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107894</xdr:rowOff>
    </xdr:from>
    <xdr:ext cx="469744" cy="259045"/>
    <xdr:sp macro="" textlink="">
      <xdr:nvSpPr>
        <xdr:cNvPr id="251" name="n_4mainValue【体育館・プール】&#10;一人当たり面積">
          <a:extLst>
            <a:ext uri="{FF2B5EF4-FFF2-40B4-BE49-F238E27FC236}">
              <a16:creationId xmlns:a16="http://schemas.microsoft.com/office/drawing/2014/main" id="{F72E7FB1-88A8-44BA-9532-06109DCAAA58}"/>
            </a:ext>
          </a:extLst>
        </xdr:cNvPr>
        <xdr:cNvSpPr txBox="1"/>
      </xdr:nvSpPr>
      <xdr:spPr>
        <a:xfrm>
          <a:off x="5937327" y="10669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a:extLst>
            <a:ext uri="{FF2B5EF4-FFF2-40B4-BE49-F238E27FC236}">
              <a16:creationId xmlns:a16="http://schemas.microsoft.com/office/drawing/2014/main" id="{319167C6-5A3E-47F8-A450-1A8205F196AA}"/>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a:extLst>
            <a:ext uri="{FF2B5EF4-FFF2-40B4-BE49-F238E27FC236}">
              <a16:creationId xmlns:a16="http://schemas.microsoft.com/office/drawing/2014/main" id="{30250402-6671-4E9C-A8FF-9C4E6A03E5AA}"/>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a:extLst>
            <a:ext uri="{FF2B5EF4-FFF2-40B4-BE49-F238E27FC236}">
              <a16:creationId xmlns:a16="http://schemas.microsoft.com/office/drawing/2014/main" id="{B9976EF0-75CC-4478-AC10-1BDFFCD76687}"/>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a:extLst>
            <a:ext uri="{FF2B5EF4-FFF2-40B4-BE49-F238E27FC236}">
              <a16:creationId xmlns:a16="http://schemas.microsoft.com/office/drawing/2014/main" id="{72C49691-1136-45D7-ABBE-78B4FBAC5F94}"/>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a:extLst>
            <a:ext uri="{FF2B5EF4-FFF2-40B4-BE49-F238E27FC236}">
              <a16:creationId xmlns:a16="http://schemas.microsoft.com/office/drawing/2014/main" id="{517ADD2B-7F65-4B13-894C-1B9F2AC0F40A}"/>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a:extLst>
            <a:ext uri="{FF2B5EF4-FFF2-40B4-BE49-F238E27FC236}">
              <a16:creationId xmlns:a16="http://schemas.microsoft.com/office/drawing/2014/main" id="{E88F336C-0AC1-4A14-9504-A87765071B99}"/>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a:extLst>
            <a:ext uri="{FF2B5EF4-FFF2-40B4-BE49-F238E27FC236}">
              <a16:creationId xmlns:a16="http://schemas.microsoft.com/office/drawing/2014/main" id="{F9302CC7-0276-4AC1-8284-F7B419CA77D2}"/>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a:extLst>
            <a:ext uri="{FF2B5EF4-FFF2-40B4-BE49-F238E27FC236}">
              <a16:creationId xmlns:a16="http://schemas.microsoft.com/office/drawing/2014/main" id="{B3C9AD68-1C84-43F0-8BCF-2B9CBB30F7CB}"/>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a:extLst>
            <a:ext uri="{FF2B5EF4-FFF2-40B4-BE49-F238E27FC236}">
              <a16:creationId xmlns:a16="http://schemas.microsoft.com/office/drawing/2014/main" id="{F5F9EF89-5243-4DE3-A4B6-A43E95AD961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a:extLst>
            <a:ext uri="{FF2B5EF4-FFF2-40B4-BE49-F238E27FC236}">
              <a16:creationId xmlns:a16="http://schemas.microsoft.com/office/drawing/2014/main" id="{B07A30B0-C060-4529-95D7-DD0F245E0B42}"/>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a:extLst>
            <a:ext uri="{FF2B5EF4-FFF2-40B4-BE49-F238E27FC236}">
              <a16:creationId xmlns:a16="http://schemas.microsoft.com/office/drawing/2014/main" id="{F5CF3580-86FE-4CDB-A1FB-5DDA0B42BCEA}"/>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3" name="直線コネクタ 262">
          <a:extLst>
            <a:ext uri="{FF2B5EF4-FFF2-40B4-BE49-F238E27FC236}">
              <a16:creationId xmlns:a16="http://schemas.microsoft.com/office/drawing/2014/main" id="{90ABDEDE-5583-4DC4-AC25-F4AF811147AF}"/>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4" name="テキスト ボックス 263">
          <a:extLst>
            <a:ext uri="{FF2B5EF4-FFF2-40B4-BE49-F238E27FC236}">
              <a16:creationId xmlns:a16="http://schemas.microsoft.com/office/drawing/2014/main" id="{B767DECE-94CB-4182-ADBA-58C8BF60DC17}"/>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5" name="直線コネクタ 264">
          <a:extLst>
            <a:ext uri="{FF2B5EF4-FFF2-40B4-BE49-F238E27FC236}">
              <a16:creationId xmlns:a16="http://schemas.microsoft.com/office/drawing/2014/main" id="{98DAF2C7-94C4-42F0-8759-0B1DA7CF2E75}"/>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6" name="テキスト ボックス 265">
          <a:extLst>
            <a:ext uri="{FF2B5EF4-FFF2-40B4-BE49-F238E27FC236}">
              <a16:creationId xmlns:a16="http://schemas.microsoft.com/office/drawing/2014/main" id="{4EC03601-08EE-4643-91C5-BD7DAF2E0C08}"/>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7" name="直線コネクタ 266">
          <a:extLst>
            <a:ext uri="{FF2B5EF4-FFF2-40B4-BE49-F238E27FC236}">
              <a16:creationId xmlns:a16="http://schemas.microsoft.com/office/drawing/2014/main" id="{5D941753-72D5-4DAA-9352-42266C8FA2DC}"/>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8" name="テキスト ボックス 267">
          <a:extLst>
            <a:ext uri="{FF2B5EF4-FFF2-40B4-BE49-F238E27FC236}">
              <a16:creationId xmlns:a16="http://schemas.microsoft.com/office/drawing/2014/main" id="{DE92AAA7-5E1D-4E11-8786-C2998AC8D292}"/>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9" name="直線コネクタ 268">
          <a:extLst>
            <a:ext uri="{FF2B5EF4-FFF2-40B4-BE49-F238E27FC236}">
              <a16:creationId xmlns:a16="http://schemas.microsoft.com/office/drawing/2014/main" id="{DA1DC456-CE8E-43AA-A2E2-32B227A6A879}"/>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0" name="テキスト ボックス 269">
          <a:extLst>
            <a:ext uri="{FF2B5EF4-FFF2-40B4-BE49-F238E27FC236}">
              <a16:creationId xmlns:a16="http://schemas.microsoft.com/office/drawing/2014/main" id="{6F35E71C-F10F-43D4-84F5-924472F3B4DD}"/>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1" name="直線コネクタ 270">
          <a:extLst>
            <a:ext uri="{FF2B5EF4-FFF2-40B4-BE49-F238E27FC236}">
              <a16:creationId xmlns:a16="http://schemas.microsoft.com/office/drawing/2014/main" id="{7FB0C175-94EF-4FCE-81D2-5F3EC5119B7C}"/>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2" name="テキスト ボックス 271">
          <a:extLst>
            <a:ext uri="{FF2B5EF4-FFF2-40B4-BE49-F238E27FC236}">
              <a16:creationId xmlns:a16="http://schemas.microsoft.com/office/drawing/2014/main" id="{809E8075-D082-4A72-ADA5-43A683B6988B}"/>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3" name="直線コネクタ 272">
          <a:extLst>
            <a:ext uri="{FF2B5EF4-FFF2-40B4-BE49-F238E27FC236}">
              <a16:creationId xmlns:a16="http://schemas.microsoft.com/office/drawing/2014/main" id="{9D600331-08BE-426B-865E-28B152239373}"/>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4" name="テキスト ボックス 273">
          <a:extLst>
            <a:ext uri="{FF2B5EF4-FFF2-40B4-BE49-F238E27FC236}">
              <a16:creationId xmlns:a16="http://schemas.microsoft.com/office/drawing/2014/main" id="{1A29B861-0F9B-4CDD-B922-0BB694393ADB}"/>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a:extLst>
            <a:ext uri="{FF2B5EF4-FFF2-40B4-BE49-F238E27FC236}">
              <a16:creationId xmlns:a16="http://schemas.microsoft.com/office/drawing/2014/main" id="{83A16E8E-ADAF-4489-9194-8B4902E41FB2}"/>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6" name="【福祉施設】&#10;有形固定資産減価償却率グラフ枠">
          <a:extLst>
            <a:ext uri="{FF2B5EF4-FFF2-40B4-BE49-F238E27FC236}">
              <a16:creationId xmlns:a16="http://schemas.microsoft.com/office/drawing/2014/main" id="{DCA2A4BE-9A3A-4F09-BF1B-FCDC6A9634C8}"/>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78921</xdr:rowOff>
    </xdr:from>
    <xdr:to>
      <xdr:col>24</xdr:col>
      <xdr:colOff>62865</xdr:colOff>
      <xdr:row>86</xdr:row>
      <xdr:rowOff>168729</xdr:rowOff>
    </xdr:to>
    <xdr:cxnSp macro="">
      <xdr:nvCxnSpPr>
        <xdr:cNvPr id="277" name="直線コネクタ 276">
          <a:extLst>
            <a:ext uri="{FF2B5EF4-FFF2-40B4-BE49-F238E27FC236}">
              <a16:creationId xmlns:a16="http://schemas.microsoft.com/office/drawing/2014/main" id="{1678A4A9-C9ED-4EF3-8A54-B3F394E152C0}"/>
            </a:ext>
          </a:extLst>
        </xdr:cNvPr>
        <xdr:cNvCxnSpPr/>
      </xdr:nvCxnSpPr>
      <xdr:spPr>
        <a:xfrm flipV="1">
          <a:off x="4086225" y="13154841"/>
          <a:ext cx="0" cy="1430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78" name="【福祉施設】&#10;有形固定資産減価償却率最小値テキスト">
          <a:extLst>
            <a:ext uri="{FF2B5EF4-FFF2-40B4-BE49-F238E27FC236}">
              <a16:creationId xmlns:a16="http://schemas.microsoft.com/office/drawing/2014/main" id="{B2EBF5B1-A23F-4748-9223-DFBE8ACEF213}"/>
            </a:ext>
          </a:extLst>
        </xdr:cNvPr>
        <xdr:cNvSpPr txBox="1"/>
      </xdr:nvSpPr>
      <xdr:spPr>
        <a:xfrm>
          <a:off x="412496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79" name="直線コネクタ 278">
          <a:extLst>
            <a:ext uri="{FF2B5EF4-FFF2-40B4-BE49-F238E27FC236}">
              <a16:creationId xmlns:a16="http://schemas.microsoft.com/office/drawing/2014/main" id="{E701F619-CD74-4FBA-8388-159B9595B05C}"/>
            </a:ext>
          </a:extLst>
        </xdr:cNvPr>
        <xdr:cNvCxnSpPr/>
      </xdr:nvCxnSpPr>
      <xdr:spPr>
        <a:xfrm>
          <a:off x="402082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25598</xdr:rowOff>
    </xdr:from>
    <xdr:ext cx="405111" cy="259045"/>
    <xdr:sp macro="" textlink="">
      <xdr:nvSpPr>
        <xdr:cNvPr id="280" name="【福祉施設】&#10;有形固定資産減価償却率最大値テキスト">
          <a:extLst>
            <a:ext uri="{FF2B5EF4-FFF2-40B4-BE49-F238E27FC236}">
              <a16:creationId xmlns:a16="http://schemas.microsoft.com/office/drawing/2014/main" id="{E215211C-F832-4306-99F2-47B2EDC25A9A}"/>
            </a:ext>
          </a:extLst>
        </xdr:cNvPr>
        <xdr:cNvSpPr txBox="1"/>
      </xdr:nvSpPr>
      <xdr:spPr>
        <a:xfrm>
          <a:off x="4124960" y="12933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78921</xdr:rowOff>
    </xdr:from>
    <xdr:to>
      <xdr:col>24</xdr:col>
      <xdr:colOff>152400</xdr:colOff>
      <xdr:row>78</xdr:row>
      <xdr:rowOff>78921</xdr:rowOff>
    </xdr:to>
    <xdr:cxnSp macro="">
      <xdr:nvCxnSpPr>
        <xdr:cNvPr id="281" name="直線コネクタ 280">
          <a:extLst>
            <a:ext uri="{FF2B5EF4-FFF2-40B4-BE49-F238E27FC236}">
              <a16:creationId xmlns:a16="http://schemas.microsoft.com/office/drawing/2014/main" id="{28F34C92-E8A5-440D-B80B-D45D657292A8}"/>
            </a:ext>
          </a:extLst>
        </xdr:cNvPr>
        <xdr:cNvCxnSpPr/>
      </xdr:nvCxnSpPr>
      <xdr:spPr>
        <a:xfrm>
          <a:off x="4020820" y="131548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160038</xdr:rowOff>
    </xdr:from>
    <xdr:ext cx="405111" cy="259045"/>
    <xdr:sp macro="" textlink="">
      <xdr:nvSpPr>
        <xdr:cNvPr id="282" name="【福祉施設】&#10;有形固定資産減価償却率平均値テキスト">
          <a:extLst>
            <a:ext uri="{FF2B5EF4-FFF2-40B4-BE49-F238E27FC236}">
              <a16:creationId xmlns:a16="http://schemas.microsoft.com/office/drawing/2014/main" id="{574074FD-E1F9-4D5B-B24B-27C11BD4EA0B}"/>
            </a:ext>
          </a:extLst>
        </xdr:cNvPr>
        <xdr:cNvSpPr txBox="1"/>
      </xdr:nvSpPr>
      <xdr:spPr>
        <a:xfrm>
          <a:off x="4124960" y="139065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10161</xdr:rowOff>
    </xdr:from>
    <xdr:to>
      <xdr:col>24</xdr:col>
      <xdr:colOff>114300</xdr:colOff>
      <xdr:row>83</xdr:row>
      <xdr:rowOff>111761</xdr:rowOff>
    </xdr:to>
    <xdr:sp macro="" textlink="">
      <xdr:nvSpPr>
        <xdr:cNvPr id="283" name="フローチャート: 判断 282">
          <a:extLst>
            <a:ext uri="{FF2B5EF4-FFF2-40B4-BE49-F238E27FC236}">
              <a16:creationId xmlns:a16="http://schemas.microsoft.com/office/drawing/2014/main" id="{D2F02B33-105D-496A-B80C-26656BE4A46E}"/>
            </a:ext>
          </a:extLst>
        </xdr:cNvPr>
        <xdr:cNvSpPr/>
      </xdr:nvSpPr>
      <xdr:spPr>
        <a:xfrm>
          <a:off x="4036060" y="1392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117929</xdr:rowOff>
    </xdr:from>
    <xdr:to>
      <xdr:col>20</xdr:col>
      <xdr:colOff>38100</xdr:colOff>
      <xdr:row>83</xdr:row>
      <xdr:rowOff>48079</xdr:rowOff>
    </xdr:to>
    <xdr:sp macro="" textlink="">
      <xdr:nvSpPr>
        <xdr:cNvPr id="284" name="フローチャート: 判断 283">
          <a:extLst>
            <a:ext uri="{FF2B5EF4-FFF2-40B4-BE49-F238E27FC236}">
              <a16:creationId xmlns:a16="http://schemas.microsoft.com/office/drawing/2014/main" id="{2487CB0B-82BF-4648-99A8-CA879B2BCA3E}"/>
            </a:ext>
          </a:extLst>
        </xdr:cNvPr>
        <xdr:cNvSpPr/>
      </xdr:nvSpPr>
      <xdr:spPr>
        <a:xfrm>
          <a:off x="3312160" y="138644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75474</xdr:rowOff>
    </xdr:from>
    <xdr:to>
      <xdr:col>15</xdr:col>
      <xdr:colOff>101600</xdr:colOff>
      <xdr:row>83</xdr:row>
      <xdr:rowOff>5624</xdr:rowOff>
    </xdr:to>
    <xdr:sp macro="" textlink="">
      <xdr:nvSpPr>
        <xdr:cNvPr id="285" name="フローチャート: 判断 284">
          <a:extLst>
            <a:ext uri="{FF2B5EF4-FFF2-40B4-BE49-F238E27FC236}">
              <a16:creationId xmlns:a16="http://schemas.microsoft.com/office/drawing/2014/main" id="{EBAF01B8-5EFB-40F7-84E1-5FEF3833CBAF}"/>
            </a:ext>
          </a:extLst>
        </xdr:cNvPr>
        <xdr:cNvSpPr/>
      </xdr:nvSpPr>
      <xdr:spPr>
        <a:xfrm>
          <a:off x="2514600" y="138219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34652</xdr:rowOff>
    </xdr:from>
    <xdr:to>
      <xdr:col>10</xdr:col>
      <xdr:colOff>165100</xdr:colOff>
      <xdr:row>82</xdr:row>
      <xdr:rowOff>136252</xdr:rowOff>
    </xdr:to>
    <xdr:sp macro="" textlink="">
      <xdr:nvSpPr>
        <xdr:cNvPr id="286" name="フローチャート: 判断 285">
          <a:extLst>
            <a:ext uri="{FF2B5EF4-FFF2-40B4-BE49-F238E27FC236}">
              <a16:creationId xmlns:a16="http://schemas.microsoft.com/office/drawing/2014/main" id="{97FAB190-153D-4C23-AF25-45A160FB3378}"/>
            </a:ext>
          </a:extLst>
        </xdr:cNvPr>
        <xdr:cNvSpPr/>
      </xdr:nvSpPr>
      <xdr:spPr>
        <a:xfrm>
          <a:off x="1739900" y="1378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13426</xdr:rowOff>
    </xdr:from>
    <xdr:to>
      <xdr:col>6</xdr:col>
      <xdr:colOff>38100</xdr:colOff>
      <xdr:row>82</xdr:row>
      <xdr:rowOff>115026</xdr:rowOff>
    </xdr:to>
    <xdr:sp macro="" textlink="">
      <xdr:nvSpPr>
        <xdr:cNvPr id="287" name="フローチャート: 判断 286">
          <a:extLst>
            <a:ext uri="{FF2B5EF4-FFF2-40B4-BE49-F238E27FC236}">
              <a16:creationId xmlns:a16="http://schemas.microsoft.com/office/drawing/2014/main" id="{D1207237-96B9-48EB-B423-60212C2AC5C5}"/>
            </a:ext>
          </a:extLst>
        </xdr:cNvPr>
        <xdr:cNvSpPr/>
      </xdr:nvSpPr>
      <xdr:spPr>
        <a:xfrm>
          <a:off x="965200" y="1375990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A23AC038-E3E2-485A-A1FD-A917EFDE564C}"/>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6A8D61F8-793B-471E-973D-0EEF7CD905B6}"/>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0FD75C71-33DA-456A-96E7-045FF800F7B5}"/>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C63A6BDA-0996-4809-93C7-C16535C42024}"/>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90DB3C79-0CB9-48D7-951F-159E14E0C2AE}"/>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137523</xdr:rowOff>
    </xdr:from>
    <xdr:to>
      <xdr:col>24</xdr:col>
      <xdr:colOff>114300</xdr:colOff>
      <xdr:row>83</xdr:row>
      <xdr:rowOff>67673</xdr:rowOff>
    </xdr:to>
    <xdr:sp macro="" textlink="">
      <xdr:nvSpPr>
        <xdr:cNvPr id="293" name="楕円 292">
          <a:extLst>
            <a:ext uri="{FF2B5EF4-FFF2-40B4-BE49-F238E27FC236}">
              <a16:creationId xmlns:a16="http://schemas.microsoft.com/office/drawing/2014/main" id="{54852E94-E324-4A54-9930-E947428FB7DE}"/>
            </a:ext>
          </a:extLst>
        </xdr:cNvPr>
        <xdr:cNvSpPr/>
      </xdr:nvSpPr>
      <xdr:spPr>
        <a:xfrm>
          <a:off x="4036060" y="138840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160400</xdr:rowOff>
    </xdr:from>
    <xdr:ext cx="405111" cy="259045"/>
    <xdr:sp macro="" textlink="">
      <xdr:nvSpPr>
        <xdr:cNvPr id="294" name="【福祉施設】&#10;有形固定資産減価償却率該当値テキスト">
          <a:extLst>
            <a:ext uri="{FF2B5EF4-FFF2-40B4-BE49-F238E27FC236}">
              <a16:creationId xmlns:a16="http://schemas.microsoft.com/office/drawing/2014/main" id="{E514E8B3-8E8F-4C54-8481-748EC5A6E697}"/>
            </a:ext>
          </a:extLst>
        </xdr:cNvPr>
        <xdr:cNvSpPr txBox="1"/>
      </xdr:nvSpPr>
      <xdr:spPr>
        <a:xfrm>
          <a:off x="4124960" y="13739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111398</xdr:rowOff>
    </xdr:from>
    <xdr:to>
      <xdr:col>20</xdr:col>
      <xdr:colOff>38100</xdr:colOff>
      <xdr:row>83</xdr:row>
      <xdr:rowOff>41548</xdr:rowOff>
    </xdr:to>
    <xdr:sp macro="" textlink="">
      <xdr:nvSpPr>
        <xdr:cNvPr id="295" name="楕円 294">
          <a:extLst>
            <a:ext uri="{FF2B5EF4-FFF2-40B4-BE49-F238E27FC236}">
              <a16:creationId xmlns:a16="http://schemas.microsoft.com/office/drawing/2014/main" id="{8CCAA683-8306-457F-9191-9C751C73FB17}"/>
            </a:ext>
          </a:extLst>
        </xdr:cNvPr>
        <xdr:cNvSpPr/>
      </xdr:nvSpPr>
      <xdr:spPr>
        <a:xfrm>
          <a:off x="3312160" y="1385787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162198</xdr:rowOff>
    </xdr:from>
    <xdr:to>
      <xdr:col>24</xdr:col>
      <xdr:colOff>63500</xdr:colOff>
      <xdr:row>83</xdr:row>
      <xdr:rowOff>16873</xdr:rowOff>
    </xdr:to>
    <xdr:cxnSp macro="">
      <xdr:nvCxnSpPr>
        <xdr:cNvPr id="296" name="直線コネクタ 295">
          <a:extLst>
            <a:ext uri="{FF2B5EF4-FFF2-40B4-BE49-F238E27FC236}">
              <a16:creationId xmlns:a16="http://schemas.microsoft.com/office/drawing/2014/main" id="{EC833601-FDCF-4F92-955E-00276E7BA080}"/>
            </a:ext>
          </a:extLst>
        </xdr:cNvPr>
        <xdr:cNvCxnSpPr/>
      </xdr:nvCxnSpPr>
      <xdr:spPr>
        <a:xfrm>
          <a:off x="3355340" y="13908678"/>
          <a:ext cx="731520" cy="2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5262</xdr:rowOff>
    </xdr:from>
    <xdr:to>
      <xdr:col>15</xdr:col>
      <xdr:colOff>101600</xdr:colOff>
      <xdr:row>83</xdr:row>
      <xdr:rowOff>106862</xdr:rowOff>
    </xdr:to>
    <xdr:sp macro="" textlink="">
      <xdr:nvSpPr>
        <xdr:cNvPr id="297" name="楕円 296">
          <a:extLst>
            <a:ext uri="{FF2B5EF4-FFF2-40B4-BE49-F238E27FC236}">
              <a16:creationId xmlns:a16="http://schemas.microsoft.com/office/drawing/2014/main" id="{67678EA8-AA98-4E0D-A666-92B3AFBDE5A2}"/>
            </a:ext>
          </a:extLst>
        </xdr:cNvPr>
        <xdr:cNvSpPr/>
      </xdr:nvSpPr>
      <xdr:spPr>
        <a:xfrm>
          <a:off x="2514600" y="1391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162198</xdr:rowOff>
    </xdr:from>
    <xdr:to>
      <xdr:col>19</xdr:col>
      <xdr:colOff>177800</xdr:colOff>
      <xdr:row>83</xdr:row>
      <xdr:rowOff>56062</xdr:rowOff>
    </xdr:to>
    <xdr:cxnSp macro="">
      <xdr:nvCxnSpPr>
        <xdr:cNvPr id="298" name="直線コネクタ 297">
          <a:extLst>
            <a:ext uri="{FF2B5EF4-FFF2-40B4-BE49-F238E27FC236}">
              <a16:creationId xmlns:a16="http://schemas.microsoft.com/office/drawing/2014/main" id="{47E298B6-8064-4410-9CA5-D0F0948752E4}"/>
            </a:ext>
          </a:extLst>
        </xdr:cNvPr>
        <xdr:cNvCxnSpPr/>
      </xdr:nvCxnSpPr>
      <xdr:spPr>
        <a:xfrm flipV="1">
          <a:off x="2565400" y="13908678"/>
          <a:ext cx="789940" cy="6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140788</xdr:rowOff>
    </xdr:from>
    <xdr:to>
      <xdr:col>10</xdr:col>
      <xdr:colOff>165100</xdr:colOff>
      <xdr:row>83</xdr:row>
      <xdr:rowOff>70938</xdr:rowOff>
    </xdr:to>
    <xdr:sp macro="" textlink="">
      <xdr:nvSpPr>
        <xdr:cNvPr id="299" name="楕円 298">
          <a:extLst>
            <a:ext uri="{FF2B5EF4-FFF2-40B4-BE49-F238E27FC236}">
              <a16:creationId xmlns:a16="http://schemas.microsoft.com/office/drawing/2014/main" id="{312E6191-BF71-4E21-92F8-2B4DA621DA7A}"/>
            </a:ext>
          </a:extLst>
        </xdr:cNvPr>
        <xdr:cNvSpPr/>
      </xdr:nvSpPr>
      <xdr:spPr>
        <a:xfrm>
          <a:off x="1739900" y="138872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20138</xdr:rowOff>
    </xdr:from>
    <xdr:to>
      <xdr:col>15</xdr:col>
      <xdr:colOff>50800</xdr:colOff>
      <xdr:row>83</xdr:row>
      <xdr:rowOff>56062</xdr:rowOff>
    </xdr:to>
    <xdr:cxnSp macro="">
      <xdr:nvCxnSpPr>
        <xdr:cNvPr id="300" name="直線コネクタ 299">
          <a:extLst>
            <a:ext uri="{FF2B5EF4-FFF2-40B4-BE49-F238E27FC236}">
              <a16:creationId xmlns:a16="http://schemas.microsoft.com/office/drawing/2014/main" id="{3E571439-AC5B-40CB-A7E4-9B23F1FF135F}"/>
            </a:ext>
          </a:extLst>
        </xdr:cNvPr>
        <xdr:cNvCxnSpPr/>
      </xdr:nvCxnSpPr>
      <xdr:spPr>
        <a:xfrm>
          <a:off x="1790700" y="13934258"/>
          <a:ext cx="7747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108131</xdr:rowOff>
    </xdr:from>
    <xdr:to>
      <xdr:col>6</xdr:col>
      <xdr:colOff>38100</xdr:colOff>
      <xdr:row>83</xdr:row>
      <xdr:rowOff>38281</xdr:rowOff>
    </xdr:to>
    <xdr:sp macro="" textlink="">
      <xdr:nvSpPr>
        <xdr:cNvPr id="301" name="楕円 300">
          <a:extLst>
            <a:ext uri="{FF2B5EF4-FFF2-40B4-BE49-F238E27FC236}">
              <a16:creationId xmlns:a16="http://schemas.microsoft.com/office/drawing/2014/main" id="{F2DC1E45-2C48-4CA6-99F7-D3E2A30A3618}"/>
            </a:ext>
          </a:extLst>
        </xdr:cNvPr>
        <xdr:cNvSpPr/>
      </xdr:nvSpPr>
      <xdr:spPr>
        <a:xfrm>
          <a:off x="965200" y="138546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158931</xdr:rowOff>
    </xdr:from>
    <xdr:to>
      <xdr:col>10</xdr:col>
      <xdr:colOff>114300</xdr:colOff>
      <xdr:row>83</xdr:row>
      <xdr:rowOff>20138</xdr:rowOff>
    </xdr:to>
    <xdr:cxnSp macro="">
      <xdr:nvCxnSpPr>
        <xdr:cNvPr id="302" name="直線コネクタ 301">
          <a:extLst>
            <a:ext uri="{FF2B5EF4-FFF2-40B4-BE49-F238E27FC236}">
              <a16:creationId xmlns:a16="http://schemas.microsoft.com/office/drawing/2014/main" id="{3AC814D0-60EB-4CA2-BD87-A8F8435A4BE9}"/>
            </a:ext>
          </a:extLst>
        </xdr:cNvPr>
        <xdr:cNvCxnSpPr/>
      </xdr:nvCxnSpPr>
      <xdr:spPr>
        <a:xfrm>
          <a:off x="1008380" y="13905411"/>
          <a:ext cx="78232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39206</xdr:rowOff>
    </xdr:from>
    <xdr:ext cx="405111" cy="259045"/>
    <xdr:sp macro="" textlink="">
      <xdr:nvSpPr>
        <xdr:cNvPr id="303" name="n_1aveValue【福祉施設】&#10;有形固定資産減価償却率">
          <a:extLst>
            <a:ext uri="{FF2B5EF4-FFF2-40B4-BE49-F238E27FC236}">
              <a16:creationId xmlns:a16="http://schemas.microsoft.com/office/drawing/2014/main" id="{E3BAE242-2366-4C1F-B519-C2C632BF30FB}"/>
            </a:ext>
          </a:extLst>
        </xdr:cNvPr>
        <xdr:cNvSpPr txBox="1"/>
      </xdr:nvSpPr>
      <xdr:spPr>
        <a:xfrm>
          <a:off x="3170564" y="13953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22151</xdr:rowOff>
    </xdr:from>
    <xdr:ext cx="405111" cy="259045"/>
    <xdr:sp macro="" textlink="">
      <xdr:nvSpPr>
        <xdr:cNvPr id="304" name="n_2aveValue【福祉施設】&#10;有形固定資産減価償却率">
          <a:extLst>
            <a:ext uri="{FF2B5EF4-FFF2-40B4-BE49-F238E27FC236}">
              <a16:creationId xmlns:a16="http://schemas.microsoft.com/office/drawing/2014/main" id="{D25545F0-F3CB-49ED-A292-6D55FB8B7902}"/>
            </a:ext>
          </a:extLst>
        </xdr:cNvPr>
        <xdr:cNvSpPr txBox="1"/>
      </xdr:nvSpPr>
      <xdr:spPr>
        <a:xfrm>
          <a:off x="2385704" y="1360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152779</xdr:rowOff>
    </xdr:from>
    <xdr:ext cx="405111" cy="259045"/>
    <xdr:sp macro="" textlink="">
      <xdr:nvSpPr>
        <xdr:cNvPr id="305" name="n_3aveValue【福祉施設】&#10;有形固定資産減価償却率">
          <a:extLst>
            <a:ext uri="{FF2B5EF4-FFF2-40B4-BE49-F238E27FC236}">
              <a16:creationId xmlns:a16="http://schemas.microsoft.com/office/drawing/2014/main" id="{E530577D-95EA-4F43-8FC2-7C9C5AB4F232}"/>
            </a:ext>
          </a:extLst>
        </xdr:cNvPr>
        <xdr:cNvSpPr txBox="1"/>
      </xdr:nvSpPr>
      <xdr:spPr>
        <a:xfrm>
          <a:off x="1611004" y="13563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131553</xdr:rowOff>
    </xdr:from>
    <xdr:ext cx="405111" cy="259045"/>
    <xdr:sp macro="" textlink="">
      <xdr:nvSpPr>
        <xdr:cNvPr id="306" name="n_4aveValue【福祉施設】&#10;有形固定資産減価償却率">
          <a:extLst>
            <a:ext uri="{FF2B5EF4-FFF2-40B4-BE49-F238E27FC236}">
              <a16:creationId xmlns:a16="http://schemas.microsoft.com/office/drawing/2014/main" id="{5B5D9BB5-FFB5-4423-8EA8-32FD907FF992}"/>
            </a:ext>
          </a:extLst>
        </xdr:cNvPr>
        <xdr:cNvSpPr txBox="1"/>
      </xdr:nvSpPr>
      <xdr:spPr>
        <a:xfrm>
          <a:off x="836304" y="13542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58075</xdr:rowOff>
    </xdr:from>
    <xdr:ext cx="405111" cy="259045"/>
    <xdr:sp macro="" textlink="">
      <xdr:nvSpPr>
        <xdr:cNvPr id="307" name="n_1mainValue【福祉施設】&#10;有形固定資産減価償却率">
          <a:extLst>
            <a:ext uri="{FF2B5EF4-FFF2-40B4-BE49-F238E27FC236}">
              <a16:creationId xmlns:a16="http://schemas.microsoft.com/office/drawing/2014/main" id="{61A216CA-D525-45F9-AF14-525F05CC3544}"/>
            </a:ext>
          </a:extLst>
        </xdr:cNvPr>
        <xdr:cNvSpPr txBox="1"/>
      </xdr:nvSpPr>
      <xdr:spPr>
        <a:xfrm>
          <a:off x="3170564" y="13636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97989</xdr:rowOff>
    </xdr:from>
    <xdr:ext cx="405111" cy="259045"/>
    <xdr:sp macro="" textlink="">
      <xdr:nvSpPr>
        <xdr:cNvPr id="308" name="n_2mainValue【福祉施設】&#10;有形固定資産減価償却率">
          <a:extLst>
            <a:ext uri="{FF2B5EF4-FFF2-40B4-BE49-F238E27FC236}">
              <a16:creationId xmlns:a16="http://schemas.microsoft.com/office/drawing/2014/main" id="{1DFB32D1-276A-4545-B136-B53CAEC5C1F3}"/>
            </a:ext>
          </a:extLst>
        </xdr:cNvPr>
        <xdr:cNvSpPr txBox="1"/>
      </xdr:nvSpPr>
      <xdr:spPr>
        <a:xfrm>
          <a:off x="2385704" y="1401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62065</xdr:rowOff>
    </xdr:from>
    <xdr:ext cx="405111" cy="259045"/>
    <xdr:sp macro="" textlink="">
      <xdr:nvSpPr>
        <xdr:cNvPr id="309" name="n_3mainValue【福祉施設】&#10;有形固定資産減価償却率">
          <a:extLst>
            <a:ext uri="{FF2B5EF4-FFF2-40B4-BE49-F238E27FC236}">
              <a16:creationId xmlns:a16="http://schemas.microsoft.com/office/drawing/2014/main" id="{A18E38F7-2D29-45B8-92F6-9A31B95D7B64}"/>
            </a:ext>
          </a:extLst>
        </xdr:cNvPr>
        <xdr:cNvSpPr txBox="1"/>
      </xdr:nvSpPr>
      <xdr:spPr>
        <a:xfrm>
          <a:off x="1611004" y="139761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29408</xdr:rowOff>
    </xdr:from>
    <xdr:ext cx="405111" cy="259045"/>
    <xdr:sp macro="" textlink="">
      <xdr:nvSpPr>
        <xdr:cNvPr id="310" name="n_4mainValue【福祉施設】&#10;有形固定資産減価償却率">
          <a:extLst>
            <a:ext uri="{FF2B5EF4-FFF2-40B4-BE49-F238E27FC236}">
              <a16:creationId xmlns:a16="http://schemas.microsoft.com/office/drawing/2014/main" id="{124BF84A-F49E-476D-B8D5-CD4B518AF0BC}"/>
            </a:ext>
          </a:extLst>
        </xdr:cNvPr>
        <xdr:cNvSpPr txBox="1"/>
      </xdr:nvSpPr>
      <xdr:spPr>
        <a:xfrm>
          <a:off x="836304" y="139435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1" name="正方形/長方形 310">
          <a:extLst>
            <a:ext uri="{FF2B5EF4-FFF2-40B4-BE49-F238E27FC236}">
              <a16:creationId xmlns:a16="http://schemas.microsoft.com/office/drawing/2014/main" id="{1A69C2D9-251B-4D74-ACBA-1E6EC7C07716}"/>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2" name="正方形/長方形 311">
          <a:extLst>
            <a:ext uri="{FF2B5EF4-FFF2-40B4-BE49-F238E27FC236}">
              <a16:creationId xmlns:a16="http://schemas.microsoft.com/office/drawing/2014/main" id="{60A2C275-1E8A-4F18-80C5-9A3FB13D87A7}"/>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3" name="正方形/長方形 312">
          <a:extLst>
            <a:ext uri="{FF2B5EF4-FFF2-40B4-BE49-F238E27FC236}">
              <a16:creationId xmlns:a16="http://schemas.microsoft.com/office/drawing/2014/main" id="{FF0BFEA7-A63A-4532-9425-74955601BB94}"/>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4" name="正方形/長方形 313">
          <a:extLst>
            <a:ext uri="{FF2B5EF4-FFF2-40B4-BE49-F238E27FC236}">
              <a16:creationId xmlns:a16="http://schemas.microsoft.com/office/drawing/2014/main" id="{1012F827-236C-4C5B-A497-1D96514F1121}"/>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5" name="正方形/長方形 314">
          <a:extLst>
            <a:ext uri="{FF2B5EF4-FFF2-40B4-BE49-F238E27FC236}">
              <a16:creationId xmlns:a16="http://schemas.microsoft.com/office/drawing/2014/main" id="{21267E4B-1E36-4198-946B-F5C905835694}"/>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6" name="正方形/長方形 315">
          <a:extLst>
            <a:ext uri="{FF2B5EF4-FFF2-40B4-BE49-F238E27FC236}">
              <a16:creationId xmlns:a16="http://schemas.microsoft.com/office/drawing/2014/main" id="{1D3B3BBA-BE5C-4021-948D-36B5FC0F2DC4}"/>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7" name="正方形/長方形 316">
          <a:extLst>
            <a:ext uri="{FF2B5EF4-FFF2-40B4-BE49-F238E27FC236}">
              <a16:creationId xmlns:a16="http://schemas.microsoft.com/office/drawing/2014/main" id="{75905E46-BF56-4FF8-B02E-3D1CC8F20063}"/>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8" name="正方形/長方形 317">
          <a:extLst>
            <a:ext uri="{FF2B5EF4-FFF2-40B4-BE49-F238E27FC236}">
              <a16:creationId xmlns:a16="http://schemas.microsoft.com/office/drawing/2014/main" id="{443B04D0-A01E-48B2-BBC5-6BDEB29CE401}"/>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9" name="テキスト ボックス 318">
          <a:extLst>
            <a:ext uri="{FF2B5EF4-FFF2-40B4-BE49-F238E27FC236}">
              <a16:creationId xmlns:a16="http://schemas.microsoft.com/office/drawing/2014/main" id="{617D0C08-45AD-49F9-9E12-368A336A7EEF}"/>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0" name="直線コネクタ 319">
          <a:extLst>
            <a:ext uri="{FF2B5EF4-FFF2-40B4-BE49-F238E27FC236}">
              <a16:creationId xmlns:a16="http://schemas.microsoft.com/office/drawing/2014/main" id="{5121EC5E-F0BF-4C67-BF3A-1CA788E9E8A2}"/>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1" name="直線コネクタ 320">
          <a:extLst>
            <a:ext uri="{FF2B5EF4-FFF2-40B4-BE49-F238E27FC236}">
              <a16:creationId xmlns:a16="http://schemas.microsoft.com/office/drawing/2014/main" id="{4A8B1105-4C9B-4C43-9E47-0A05573826F0}"/>
            </a:ext>
          </a:extLst>
        </xdr:cNvPr>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2" name="テキスト ボックス 321">
          <a:extLst>
            <a:ext uri="{FF2B5EF4-FFF2-40B4-BE49-F238E27FC236}">
              <a16:creationId xmlns:a16="http://schemas.microsoft.com/office/drawing/2014/main" id="{ED13A009-697A-4BCC-B948-9477A9C1FD07}"/>
            </a:ext>
          </a:extLst>
        </xdr:cNvPr>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3" name="直線コネクタ 322">
          <a:extLst>
            <a:ext uri="{FF2B5EF4-FFF2-40B4-BE49-F238E27FC236}">
              <a16:creationId xmlns:a16="http://schemas.microsoft.com/office/drawing/2014/main" id="{F5248DF9-B862-4BEB-AC67-935933D2F654}"/>
            </a:ext>
          </a:extLst>
        </xdr:cNvPr>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4" name="テキスト ボックス 323">
          <a:extLst>
            <a:ext uri="{FF2B5EF4-FFF2-40B4-BE49-F238E27FC236}">
              <a16:creationId xmlns:a16="http://schemas.microsoft.com/office/drawing/2014/main" id="{F445F4DA-B426-4B56-BCCC-2C09D6BF4D71}"/>
            </a:ext>
          </a:extLst>
        </xdr:cNvPr>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5" name="直線コネクタ 324">
          <a:extLst>
            <a:ext uri="{FF2B5EF4-FFF2-40B4-BE49-F238E27FC236}">
              <a16:creationId xmlns:a16="http://schemas.microsoft.com/office/drawing/2014/main" id="{E3053576-E5AF-473E-B673-3D15AAA14C9D}"/>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6" name="テキスト ボックス 325">
          <a:extLst>
            <a:ext uri="{FF2B5EF4-FFF2-40B4-BE49-F238E27FC236}">
              <a16:creationId xmlns:a16="http://schemas.microsoft.com/office/drawing/2014/main" id="{955052FB-E327-4CB1-8E33-E0D4263BF25D}"/>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7" name="直線コネクタ 326">
          <a:extLst>
            <a:ext uri="{FF2B5EF4-FFF2-40B4-BE49-F238E27FC236}">
              <a16:creationId xmlns:a16="http://schemas.microsoft.com/office/drawing/2014/main" id="{4B8DB5B4-A3FD-4ADA-BFEE-F1BE11E95ABB}"/>
            </a:ext>
          </a:extLst>
        </xdr:cNvPr>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8" name="テキスト ボックス 327">
          <a:extLst>
            <a:ext uri="{FF2B5EF4-FFF2-40B4-BE49-F238E27FC236}">
              <a16:creationId xmlns:a16="http://schemas.microsoft.com/office/drawing/2014/main" id="{C26B53C4-50EB-493C-9EE0-39BA3CD84893}"/>
            </a:ext>
          </a:extLst>
        </xdr:cNvPr>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9" name="直線コネクタ 328">
          <a:extLst>
            <a:ext uri="{FF2B5EF4-FFF2-40B4-BE49-F238E27FC236}">
              <a16:creationId xmlns:a16="http://schemas.microsoft.com/office/drawing/2014/main" id="{D2BE3906-EC90-4AEE-8DB6-6498120BC160}"/>
            </a:ext>
          </a:extLst>
        </xdr:cNvPr>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0" name="テキスト ボックス 329">
          <a:extLst>
            <a:ext uri="{FF2B5EF4-FFF2-40B4-BE49-F238E27FC236}">
              <a16:creationId xmlns:a16="http://schemas.microsoft.com/office/drawing/2014/main" id="{6AA18959-E0F6-40BB-B39C-91228B75112E}"/>
            </a:ext>
          </a:extLst>
        </xdr:cNvPr>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1" name="直線コネクタ 330">
          <a:extLst>
            <a:ext uri="{FF2B5EF4-FFF2-40B4-BE49-F238E27FC236}">
              <a16:creationId xmlns:a16="http://schemas.microsoft.com/office/drawing/2014/main" id="{289AADEA-E529-47A0-9A1E-006B10DD4DCE}"/>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2" name="テキスト ボックス 331">
          <a:extLst>
            <a:ext uri="{FF2B5EF4-FFF2-40B4-BE49-F238E27FC236}">
              <a16:creationId xmlns:a16="http://schemas.microsoft.com/office/drawing/2014/main" id="{3B0D8163-3686-4C19-80FF-0B673271595E}"/>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3" name="【福祉施設】&#10;一人当たり面積グラフ枠">
          <a:extLst>
            <a:ext uri="{FF2B5EF4-FFF2-40B4-BE49-F238E27FC236}">
              <a16:creationId xmlns:a16="http://schemas.microsoft.com/office/drawing/2014/main" id="{98CCCDB4-542B-4BA1-BE9A-8B43A0141968}"/>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49149</xdr:rowOff>
    </xdr:from>
    <xdr:to>
      <xdr:col>54</xdr:col>
      <xdr:colOff>189865</xdr:colOff>
      <xdr:row>86</xdr:row>
      <xdr:rowOff>102108</xdr:rowOff>
    </xdr:to>
    <xdr:cxnSp macro="">
      <xdr:nvCxnSpPr>
        <xdr:cNvPr id="334" name="直線コネクタ 333">
          <a:extLst>
            <a:ext uri="{FF2B5EF4-FFF2-40B4-BE49-F238E27FC236}">
              <a16:creationId xmlns:a16="http://schemas.microsoft.com/office/drawing/2014/main" id="{82BDB3B8-16C3-4DDA-8AD5-C3AA42086154}"/>
            </a:ext>
          </a:extLst>
        </xdr:cNvPr>
        <xdr:cNvCxnSpPr/>
      </xdr:nvCxnSpPr>
      <xdr:spPr>
        <a:xfrm flipV="1">
          <a:off x="9219565" y="12957429"/>
          <a:ext cx="0" cy="1561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105935</xdr:rowOff>
    </xdr:from>
    <xdr:ext cx="469744" cy="259045"/>
    <xdr:sp macro="" textlink="">
      <xdr:nvSpPr>
        <xdr:cNvPr id="335" name="【福祉施設】&#10;一人当たり面積最小値テキスト">
          <a:extLst>
            <a:ext uri="{FF2B5EF4-FFF2-40B4-BE49-F238E27FC236}">
              <a16:creationId xmlns:a16="http://schemas.microsoft.com/office/drawing/2014/main" id="{6385DC55-B500-4FA0-A30B-4CF323C9DDA8}"/>
            </a:ext>
          </a:extLst>
        </xdr:cNvPr>
        <xdr:cNvSpPr txBox="1"/>
      </xdr:nvSpPr>
      <xdr:spPr>
        <a:xfrm>
          <a:off x="9258300"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102108</xdr:rowOff>
    </xdr:from>
    <xdr:to>
      <xdr:col>55</xdr:col>
      <xdr:colOff>88900</xdr:colOff>
      <xdr:row>86</xdr:row>
      <xdr:rowOff>102108</xdr:rowOff>
    </xdr:to>
    <xdr:cxnSp macro="">
      <xdr:nvCxnSpPr>
        <xdr:cNvPr id="336" name="直線コネクタ 335">
          <a:extLst>
            <a:ext uri="{FF2B5EF4-FFF2-40B4-BE49-F238E27FC236}">
              <a16:creationId xmlns:a16="http://schemas.microsoft.com/office/drawing/2014/main" id="{B9388222-D977-43E7-8727-D6BB530AAB91}"/>
            </a:ext>
          </a:extLst>
        </xdr:cNvPr>
        <xdr:cNvCxnSpPr/>
      </xdr:nvCxnSpPr>
      <xdr:spPr>
        <a:xfrm>
          <a:off x="9154160" y="145191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167276</xdr:rowOff>
    </xdr:from>
    <xdr:ext cx="469744" cy="259045"/>
    <xdr:sp macro="" textlink="">
      <xdr:nvSpPr>
        <xdr:cNvPr id="337" name="【福祉施設】&#10;一人当たり面積最大値テキスト">
          <a:extLst>
            <a:ext uri="{FF2B5EF4-FFF2-40B4-BE49-F238E27FC236}">
              <a16:creationId xmlns:a16="http://schemas.microsoft.com/office/drawing/2014/main" id="{E01BEE8F-3D77-4285-9FF3-DE511C654331}"/>
            </a:ext>
          </a:extLst>
        </xdr:cNvPr>
        <xdr:cNvSpPr txBox="1"/>
      </xdr:nvSpPr>
      <xdr:spPr>
        <a:xfrm>
          <a:off x="9258300" y="12740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49149</xdr:rowOff>
    </xdr:from>
    <xdr:to>
      <xdr:col>55</xdr:col>
      <xdr:colOff>88900</xdr:colOff>
      <xdr:row>77</xdr:row>
      <xdr:rowOff>49149</xdr:rowOff>
    </xdr:to>
    <xdr:cxnSp macro="">
      <xdr:nvCxnSpPr>
        <xdr:cNvPr id="338" name="直線コネクタ 337">
          <a:extLst>
            <a:ext uri="{FF2B5EF4-FFF2-40B4-BE49-F238E27FC236}">
              <a16:creationId xmlns:a16="http://schemas.microsoft.com/office/drawing/2014/main" id="{A34B89D5-F802-4C59-9459-3ABE4FFE08E9}"/>
            </a:ext>
          </a:extLst>
        </xdr:cNvPr>
        <xdr:cNvCxnSpPr/>
      </xdr:nvCxnSpPr>
      <xdr:spPr>
        <a:xfrm>
          <a:off x="9154160" y="129574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127525</xdr:rowOff>
    </xdr:from>
    <xdr:ext cx="469744" cy="259045"/>
    <xdr:sp macro="" textlink="">
      <xdr:nvSpPr>
        <xdr:cNvPr id="339" name="【福祉施設】&#10;一人当たり面積平均値テキスト">
          <a:extLst>
            <a:ext uri="{FF2B5EF4-FFF2-40B4-BE49-F238E27FC236}">
              <a16:creationId xmlns:a16="http://schemas.microsoft.com/office/drawing/2014/main" id="{F09D3205-E713-46E4-879E-66708A0F4F9A}"/>
            </a:ext>
          </a:extLst>
        </xdr:cNvPr>
        <xdr:cNvSpPr txBox="1"/>
      </xdr:nvSpPr>
      <xdr:spPr>
        <a:xfrm>
          <a:off x="9258300" y="14041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104648</xdr:rowOff>
    </xdr:from>
    <xdr:to>
      <xdr:col>55</xdr:col>
      <xdr:colOff>50800</xdr:colOff>
      <xdr:row>85</xdr:row>
      <xdr:rowOff>34798</xdr:rowOff>
    </xdr:to>
    <xdr:sp macro="" textlink="">
      <xdr:nvSpPr>
        <xdr:cNvPr id="340" name="フローチャート: 判断 339">
          <a:extLst>
            <a:ext uri="{FF2B5EF4-FFF2-40B4-BE49-F238E27FC236}">
              <a16:creationId xmlns:a16="http://schemas.microsoft.com/office/drawing/2014/main" id="{7E83B693-9159-42C1-8C01-E8758D52FF04}"/>
            </a:ext>
          </a:extLst>
        </xdr:cNvPr>
        <xdr:cNvSpPr/>
      </xdr:nvSpPr>
      <xdr:spPr>
        <a:xfrm>
          <a:off x="9192260" y="141864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98171</xdr:rowOff>
    </xdr:from>
    <xdr:to>
      <xdr:col>50</xdr:col>
      <xdr:colOff>165100</xdr:colOff>
      <xdr:row>85</xdr:row>
      <xdr:rowOff>28321</xdr:rowOff>
    </xdr:to>
    <xdr:sp macro="" textlink="">
      <xdr:nvSpPr>
        <xdr:cNvPr id="341" name="フローチャート: 判断 340">
          <a:extLst>
            <a:ext uri="{FF2B5EF4-FFF2-40B4-BE49-F238E27FC236}">
              <a16:creationId xmlns:a16="http://schemas.microsoft.com/office/drawing/2014/main" id="{A2627C2F-AFA8-42F4-B5A0-C0102CEC4DAC}"/>
            </a:ext>
          </a:extLst>
        </xdr:cNvPr>
        <xdr:cNvSpPr/>
      </xdr:nvSpPr>
      <xdr:spPr>
        <a:xfrm>
          <a:off x="8445500" y="141799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106172</xdr:rowOff>
    </xdr:from>
    <xdr:to>
      <xdr:col>46</xdr:col>
      <xdr:colOff>38100</xdr:colOff>
      <xdr:row>85</xdr:row>
      <xdr:rowOff>36322</xdr:rowOff>
    </xdr:to>
    <xdr:sp macro="" textlink="">
      <xdr:nvSpPr>
        <xdr:cNvPr id="342" name="フローチャート: 判断 341">
          <a:extLst>
            <a:ext uri="{FF2B5EF4-FFF2-40B4-BE49-F238E27FC236}">
              <a16:creationId xmlns:a16="http://schemas.microsoft.com/office/drawing/2014/main" id="{02D87D38-9C1F-41FA-AEBB-437A0B659635}"/>
            </a:ext>
          </a:extLst>
        </xdr:cNvPr>
        <xdr:cNvSpPr/>
      </xdr:nvSpPr>
      <xdr:spPr>
        <a:xfrm>
          <a:off x="7670800" y="1418793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109601</xdr:rowOff>
    </xdr:from>
    <xdr:to>
      <xdr:col>41</xdr:col>
      <xdr:colOff>101600</xdr:colOff>
      <xdr:row>85</xdr:row>
      <xdr:rowOff>39751</xdr:rowOff>
    </xdr:to>
    <xdr:sp macro="" textlink="">
      <xdr:nvSpPr>
        <xdr:cNvPr id="343" name="フローチャート: 判断 342">
          <a:extLst>
            <a:ext uri="{FF2B5EF4-FFF2-40B4-BE49-F238E27FC236}">
              <a16:creationId xmlns:a16="http://schemas.microsoft.com/office/drawing/2014/main" id="{DC51E3B4-04D4-422B-A863-B652FB77C8AC}"/>
            </a:ext>
          </a:extLst>
        </xdr:cNvPr>
        <xdr:cNvSpPr/>
      </xdr:nvSpPr>
      <xdr:spPr>
        <a:xfrm>
          <a:off x="6873240" y="141913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69596</xdr:rowOff>
    </xdr:from>
    <xdr:to>
      <xdr:col>36</xdr:col>
      <xdr:colOff>165100</xdr:colOff>
      <xdr:row>84</xdr:row>
      <xdr:rowOff>171196</xdr:rowOff>
    </xdr:to>
    <xdr:sp macro="" textlink="">
      <xdr:nvSpPr>
        <xdr:cNvPr id="344" name="フローチャート: 判断 343">
          <a:extLst>
            <a:ext uri="{FF2B5EF4-FFF2-40B4-BE49-F238E27FC236}">
              <a16:creationId xmlns:a16="http://schemas.microsoft.com/office/drawing/2014/main" id="{A525D5F1-3075-416C-B1E2-CBF6B38DFF01}"/>
            </a:ext>
          </a:extLst>
        </xdr:cNvPr>
        <xdr:cNvSpPr/>
      </xdr:nvSpPr>
      <xdr:spPr>
        <a:xfrm>
          <a:off x="6098540" y="1415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C46ED797-187B-47FF-85B1-79228BB32403}"/>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2880CD7F-07F5-4E48-B1D9-4E84E4B2036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0441FDB4-759E-4E8D-B376-0C9DA6BD5B4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87A597DA-4FCC-474E-B5B4-7F2C33F0EE2D}"/>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7323FB2C-B28E-40D1-9823-428562B69F18}"/>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151512</xdr:rowOff>
    </xdr:from>
    <xdr:to>
      <xdr:col>55</xdr:col>
      <xdr:colOff>50800</xdr:colOff>
      <xdr:row>86</xdr:row>
      <xdr:rowOff>81662</xdr:rowOff>
    </xdr:to>
    <xdr:sp macro="" textlink="">
      <xdr:nvSpPr>
        <xdr:cNvPr id="350" name="楕円 349">
          <a:extLst>
            <a:ext uri="{FF2B5EF4-FFF2-40B4-BE49-F238E27FC236}">
              <a16:creationId xmlns:a16="http://schemas.microsoft.com/office/drawing/2014/main" id="{46827646-75A5-421F-A517-02E1F3A19308}"/>
            </a:ext>
          </a:extLst>
        </xdr:cNvPr>
        <xdr:cNvSpPr/>
      </xdr:nvSpPr>
      <xdr:spPr>
        <a:xfrm>
          <a:off x="9192260" y="144009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66439</xdr:rowOff>
    </xdr:from>
    <xdr:ext cx="469744" cy="259045"/>
    <xdr:sp macro="" textlink="">
      <xdr:nvSpPr>
        <xdr:cNvPr id="351" name="【福祉施設】&#10;一人当たり面積該当値テキスト">
          <a:extLst>
            <a:ext uri="{FF2B5EF4-FFF2-40B4-BE49-F238E27FC236}">
              <a16:creationId xmlns:a16="http://schemas.microsoft.com/office/drawing/2014/main" id="{F70E2532-23D8-43D4-A448-B690A70969C6}"/>
            </a:ext>
          </a:extLst>
        </xdr:cNvPr>
        <xdr:cNvSpPr txBox="1"/>
      </xdr:nvSpPr>
      <xdr:spPr>
        <a:xfrm>
          <a:off x="9258300" y="1431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153797</xdr:rowOff>
    </xdr:from>
    <xdr:to>
      <xdr:col>50</xdr:col>
      <xdr:colOff>165100</xdr:colOff>
      <xdr:row>86</xdr:row>
      <xdr:rowOff>83947</xdr:rowOff>
    </xdr:to>
    <xdr:sp macro="" textlink="">
      <xdr:nvSpPr>
        <xdr:cNvPr id="352" name="楕円 351">
          <a:extLst>
            <a:ext uri="{FF2B5EF4-FFF2-40B4-BE49-F238E27FC236}">
              <a16:creationId xmlns:a16="http://schemas.microsoft.com/office/drawing/2014/main" id="{79937B68-5C6B-4E78-A044-96A9906B448B}"/>
            </a:ext>
          </a:extLst>
        </xdr:cNvPr>
        <xdr:cNvSpPr/>
      </xdr:nvSpPr>
      <xdr:spPr>
        <a:xfrm>
          <a:off x="8445500" y="144031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30862</xdr:rowOff>
    </xdr:from>
    <xdr:to>
      <xdr:col>55</xdr:col>
      <xdr:colOff>0</xdr:colOff>
      <xdr:row>86</xdr:row>
      <xdr:rowOff>33147</xdr:rowOff>
    </xdr:to>
    <xdr:cxnSp macro="">
      <xdr:nvCxnSpPr>
        <xdr:cNvPr id="353" name="直線コネクタ 352">
          <a:extLst>
            <a:ext uri="{FF2B5EF4-FFF2-40B4-BE49-F238E27FC236}">
              <a16:creationId xmlns:a16="http://schemas.microsoft.com/office/drawing/2014/main" id="{24089294-CF67-48FB-8310-8AA8CDB863D8}"/>
            </a:ext>
          </a:extLst>
        </xdr:cNvPr>
        <xdr:cNvCxnSpPr/>
      </xdr:nvCxnSpPr>
      <xdr:spPr>
        <a:xfrm flipV="1">
          <a:off x="8496300" y="14447902"/>
          <a:ext cx="7239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153797</xdr:rowOff>
    </xdr:from>
    <xdr:to>
      <xdr:col>46</xdr:col>
      <xdr:colOff>38100</xdr:colOff>
      <xdr:row>86</xdr:row>
      <xdr:rowOff>83947</xdr:rowOff>
    </xdr:to>
    <xdr:sp macro="" textlink="">
      <xdr:nvSpPr>
        <xdr:cNvPr id="354" name="楕円 353">
          <a:extLst>
            <a:ext uri="{FF2B5EF4-FFF2-40B4-BE49-F238E27FC236}">
              <a16:creationId xmlns:a16="http://schemas.microsoft.com/office/drawing/2014/main" id="{7A94B7CA-9275-4D2C-8CB1-69C45B93A57A}"/>
            </a:ext>
          </a:extLst>
        </xdr:cNvPr>
        <xdr:cNvSpPr/>
      </xdr:nvSpPr>
      <xdr:spPr>
        <a:xfrm>
          <a:off x="7670800" y="144031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33147</xdr:rowOff>
    </xdr:from>
    <xdr:to>
      <xdr:col>50</xdr:col>
      <xdr:colOff>114300</xdr:colOff>
      <xdr:row>86</xdr:row>
      <xdr:rowOff>33147</xdr:rowOff>
    </xdr:to>
    <xdr:cxnSp macro="">
      <xdr:nvCxnSpPr>
        <xdr:cNvPr id="355" name="直線コネクタ 354">
          <a:extLst>
            <a:ext uri="{FF2B5EF4-FFF2-40B4-BE49-F238E27FC236}">
              <a16:creationId xmlns:a16="http://schemas.microsoft.com/office/drawing/2014/main" id="{0243B016-6DF1-4D0C-84CF-443DC962CE51}"/>
            </a:ext>
          </a:extLst>
        </xdr:cNvPr>
        <xdr:cNvCxnSpPr/>
      </xdr:nvCxnSpPr>
      <xdr:spPr>
        <a:xfrm>
          <a:off x="7713980" y="14450187"/>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156083</xdr:rowOff>
    </xdr:from>
    <xdr:to>
      <xdr:col>41</xdr:col>
      <xdr:colOff>101600</xdr:colOff>
      <xdr:row>86</xdr:row>
      <xdr:rowOff>86233</xdr:rowOff>
    </xdr:to>
    <xdr:sp macro="" textlink="">
      <xdr:nvSpPr>
        <xdr:cNvPr id="356" name="楕円 355">
          <a:extLst>
            <a:ext uri="{FF2B5EF4-FFF2-40B4-BE49-F238E27FC236}">
              <a16:creationId xmlns:a16="http://schemas.microsoft.com/office/drawing/2014/main" id="{9271AEF9-A83D-424E-B62B-3A1E879BDE15}"/>
            </a:ext>
          </a:extLst>
        </xdr:cNvPr>
        <xdr:cNvSpPr/>
      </xdr:nvSpPr>
      <xdr:spPr>
        <a:xfrm>
          <a:off x="6873240" y="1440548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33147</xdr:rowOff>
    </xdr:from>
    <xdr:to>
      <xdr:col>45</xdr:col>
      <xdr:colOff>177800</xdr:colOff>
      <xdr:row>86</xdr:row>
      <xdr:rowOff>35433</xdr:rowOff>
    </xdr:to>
    <xdr:cxnSp macro="">
      <xdr:nvCxnSpPr>
        <xdr:cNvPr id="357" name="直線コネクタ 356">
          <a:extLst>
            <a:ext uri="{FF2B5EF4-FFF2-40B4-BE49-F238E27FC236}">
              <a16:creationId xmlns:a16="http://schemas.microsoft.com/office/drawing/2014/main" id="{F7754836-D45B-4C59-8412-133777963AC9}"/>
            </a:ext>
          </a:extLst>
        </xdr:cNvPr>
        <xdr:cNvCxnSpPr/>
      </xdr:nvCxnSpPr>
      <xdr:spPr>
        <a:xfrm flipV="1">
          <a:off x="6924040" y="14450187"/>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158369</xdr:rowOff>
    </xdr:from>
    <xdr:to>
      <xdr:col>36</xdr:col>
      <xdr:colOff>165100</xdr:colOff>
      <xdr:row>86</xdr:row>
      <xdr:rowOff>88519</xdr:rowOff>
    </xdr:to>
    <xdr:sp macro="" textlink="">
      <xdr:nvSpPr>
        <xdr:cNvPr id="358" name="楕円 357">
          <a:extLst>
            <a:ext uri="{FF2B5EF4-FFF2-40B4-BE49-F238E27FC236}">
              <a16:creationId xmlns:a16="http://schemas.microsoft.com/office/drawing/2014/main" id="{58A18220-15F2-40CB-A397-4CF3A3410F19}"/>
            </a:ext>
          </a:extLst>
        </xdr:cNvPr>
        <xdr:cNvSpPr/>
      </xdr:nvSpPr>
      <xdr:spPr>
        <a:xfrm>
          <a:off x="6098540" y="1440776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35433</xdr:rowOff>
    </xdr:from>
    <xdr:to>
      <xdr:col>41</xdr:col>
      <xdr:colOff>50800</xdr:colOff>
      <xdr:row>86</xdr:row>
      <xdr:rowOff>37719</xdr:rowOff>
    </xdr:to>
    <xdr:cxnSp macro="">
      <xdr:nvCxnSpPr>
        <xdr:cNvPr id="359" name="直線コネクタ 358">
          <a:extLst>
            <a:ext uri="{FF2B5EF4-FFF2-40B4-BE49-F238E27FC236}">
              <a16:creationId xmlns:a16="http://schemas.microsoft.com/office/drawing/2014/main" id="{5B1D8873-7F7E-4B45-B223-8D390440F128}"/>
            </a:ext>
          </a:extLst>
        </xdr:cNvPr>
        <xdr:cNvCxnSpPr/>
      </xdr:nvCxnSpPr>
      <xdr:spPr>
        <a:xfrm flipV="1">
          <a:off x="6149340" y="14452473"/>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44848</xdr:rowOff>
    </xdr:from>
    <xdr:ext cx="469744" cy="259045"/>
    <xdr:sp macro="" textlink="">
      <xdr:nvSpPr>
        <xdr:cNvPr id="360" name="n_1aveValue【福祉施設】&#10;一人当たり面積">
          <a:extLst>
            <a:ext uri="{FF2B5EF4-FFF2-40B4-BE49-F238E27FC236}">
              <a16:creationId xmlns:a16="http://schemas.microsoft.com/office/drawing/2014/main" id="{ABC8BC4B-E884-434B-B023-847E15D90261}"/>
            </a:ext>
          </a:extLst>
        </xdr:cNvPr>
        <xdr:cNvSpPr txBox="1"/>
      </xdr:nvSpPr>
      <xdr:spPr>
        <a:xfrm>
          <a:off x="8271587" y="1395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52849</xdr:rowOff>
    </xdr:from>
    <xdr:ext cx="469744" cy="259045"/>
    <xdr:sp macro="" textlink="">
      <xdr:nvSpPr>
        <xdr:cNvPr id="361" name="n_2aveValue【福祉施設】&#10;一人当たり面積">
          <a:extLst>
            <a:ext uri="{FF2B5EF4-FFF2-40B4-BE49-F238E27FC236}">
              <a16:creationId xmlns:a16="http://schemas.microsoft.com/office/drawing/2014/main" id="{5AE05367-6702-48D0-BE12-404B940D7BD9}"/>
            </a:ext>
          </a:extLst>
        </xdr:cNvPr>
        <xdr:cNvSpPr txBox="1"/>
      </xdr:nvSpPr>
      <xdr:spPr>
        <a:xfrm>
          <a:off x="7509587" y="13966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56278</xdr:rowOff>
    </xdr:from>
    <xdr:ext cx="469744" cy="259045"/>
    <xdr:sp macro="" textlink="">
      <xdr:nvSpPr>
        <xdr:cNvPr id="362" name="n_3aveValue【福祉施設】&#10;一人当たり面積">
          <a:extLst>
            <a:ext uri="{FF2B5EF4-FFF2-40B4-BE49-F238E27FC236}">
              <a16:creationId xmlns:a16="http://schemas.microsoft.com/office/drawing/2014/main" id="{72D594A5-7526-4AFF-8D19-31BFFBAC173E}"/>
            </a:ext>
          </a:extLst>
        </xdr:cNvPr>
        <xdr:cNvSpPr txBox="1"/>
      </xdr:nvSpPr>
      <xdr:spPr>
        <a:xfrm>
          <a:off x="6712027" y="1397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16273</xdr:rowOff>
    </xdr:from>
    <xdr:ext cx="469744" cy="259045"/>
    <xdr:sp macro="" textlink="">
      <xdr:nvSpPr>
        <xdr:cNvPr id="363" name="n_4aveValue【福祉施設】&#10;一人当たり面積">
          <a:extLst>
            <a:ext uri="{FF2B5EF4-FFF2-40B4-BE49-F238E27FC236}">
              <a16:creationId xmlns:a16="http://schemas.microsoft.com/office/drawing/2014/main" id="{594052DF-2A8D-421C-9963-DE411F6E9716}"/>
            </a:ext>
          </a:extLst>
        </xdr:cNvPr>
        <xdr:cNvSpPr txBox="1"/>
      </xdr:nvSpPr>
      <xdr:spPr>
        <a:xfrm>
          <a:off x="5937327" y="1393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75074</xdr:rowOff>
    </xdr:from>
    <xdr:ext cx="469744" cy="259045"/>
    <xdr:sp macro="" textlink="">
      <xdr:nvSpPr>
        <xdr:cNvPr id="364" name="n_1mainValue【福祉施設】&#10;一人当たり面積">
          <a:extLst>
            <a:ext uri="{FF2B5EF4-FFF2-40B4-BE49-F238E27FC236}">
              <a16:creationId xmlns:a16="http://schemas.microsoft.com/office/drawing/2014/main" id="{5F70BF51-832E-4DD5-B634-0CDA0D58F5C9}"/>
            </a:ext>
          </a:extLst>
        </xdr:cNvPr>
        <xdr:cNvSpPr txBox="1"/>
      </xdr:nvSpPr>
      <xdr:spPr>
        <a:xfrm>
          <a:off x="8271587" y="14492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75074</xdr:rowOff>
    </xdr:from>
    <xdr:ext cx="469744" cy="259045"/>
    <xdr:sp macro="" textlink="">
      <xdr:nvSpPr>
        <xdr:cNvPr id="365" name="n_2mainValue【福祉施設】&#10;一人当たり面積">
          <a:extLst>
            <a:ext uri="{FF2B5EF4-FFF2-40B4-BE49-F238E27FC236}">
              <a16:creationId xmlns:a16="http://schemas.microsoft.com/office/drawing/2014/main" id="{7031C427-DF12-47B9-86D5-65A6F7D23482}"/>
            </a:ext>
          </a:extLst>
        </xdr:cNvPr>
        <xdr:cNvSpPr txBox="1"/>
      </xdr:nvSpPr>
      <xdr:spPr>
        <a:xfrm>
          <a:off x="7509587" y="14492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77360</xdr:rowOff>
    </xdr:from>
    <xdr:ext cx="469744" cy="259045"/>
    <xdr:sp macro="" textlink="">
      <xdr:nvSpPr>
        <xdr:cNvPr id="366" name="n_3mainValue【福祉施設】&#10;一人当たり面積">
          <a:extLst>
            <a:ext uri="{FF2B5EF4-FFF2-40B4-BE49-F238E27FC236}">
              <a16:creationId xmlns:a16="http://schemas.microsoft.com/office/drawing/2014/main" id="{8CAAEB7D-7A3B-43EF-9763-BA3CB602EC8F}"/>
            </a:ext>
          </a:extLst>
        </xdr:cNvPr>
        <xdr:cNvSpPr txBox="1"/>
      </xdr:nvSpPr>
      <xdr:spPr>
        <a:xfrm>
          <a:off x="6712027" y="14494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79646</xdr:rowOff>
    </xdr:from>
    <xdr:ext cx="469744" cy="259045"/>
    <xdr:sp macro="" textlink="">
      <xdr:nvSpPr>
        <xdr:cNvPr id="367" name="n_4mainValue【福祉施設】&#10;一人当たり面積">
          <a:extLst>
            <a:ext uri="{FF2B5EF4-FFF2-40B4-BE49-F238E27FC236}">
              <a16:creationId xmlns:a16="http://schemas.microsoft.com/office/drawing/2014/main" id="{D8223DF1-D6A7-4C9B-92B4-A54119A4BB32}"/>
            </a:ext>
          </a:extLst>
        </xdr:cNvPr>
        <xdr:cNvSpPr txBox="1"/>
      </xdr:nvSpPr>
      <xdr:spPr>
        <a:xfrm>
          <a:off x="5937327" y="14496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8" name="正方形/長方形 367">
          <a:extLst>
            <a:ext uri="{FF2B5EF4-FFF2-40B4-BE49-F238E27FC236}">
              <a16:creationId xmlns:a16="http://schemas.microsoft.com/office/drawing/2014/main" id="{A816A465-C5B0-4828-8635-3124316A0FFE}"/>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9" name="正方形/長方形 368">
          <a:extLst>
            <a:ext uri="{FF2B5EF4-FFF2-40B4-BE49-F238E27FC236}">
              <a16:creationId xmlns:a16="http://schemas.microsoft.com/office/drawing/2014/main" id="{5036A2F5-4D8A-46CB-B13B-8C2A5C74780F}"/>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0" name="正方形/長方形 369">
          <a:extLst>
            <a:ext uri="{FF2B5EF4-FFF2-40B4-BE49-F238E27FC236}">
              <a16:creationId xmlns:a16="http://schemas.microsoft.com/office/drawing/2014/main" id="{195381E7-761D-4144-A709-99669DEB3635}"/>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1" name="正方形/長方形 370">
          <a:extLst>
            <a:ext uri="{FF2B5EF4-FFF2-40B4-BE49-F238E27FC236}">
              <a16:creationId xmlns:a16="http://schemas.microsoft.com/office/drawing/2014/main" id="{9886E66B-42F4-458F-BFE0-0AED9D4749E4}"/>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2" name="正方形/長方形 371">
          <a:extLst>
            <a:ext uri="{FF2B5EF4-FFF2-40B4-BE49-F238E27FC236}">
              <a16:creationId xmlns:a16="http://schemas.microsoft.com/office/drawing/2014/main" id="{DEBD4EB4-2398-4471-8CB5-FF156705D63E}"/>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3" name="正方形/長方形 372">
          <a:extLst>
            <a:ext uri="{FF2B5EF4-FFF2-40B4-BE49-F238E27FC236}">
              <a16:creationId xmlns:a16="http://schemas.microsoft.com/office/drawing/2014/main" id="{E4238C0A-697C-4A96-8C75-DCF0300A1038}"/>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4" name="正方形/長方形 373">
          <a:extLst>
            <a:ext uri="{FF2B5EF4-FFF2-40B4-BE49-F238E27FC236}">
              <a16:creationId xmlns:a16="http://schemas.microsoft.com/office/drawing/2014/main" id="{21BBD751-3188-4C77-AC23-7938C5B7613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5" name="正方形/長方形 374">
          <a:extLst>
            <a:ext uri="{FF2B5EF4-FFF2-40B4-BE49-F238E27FC236}">
              <a16:creationId xmlns:a16="http://schemas.microsoft.com/office/drawing/2014/main" id="{A1B96B03-405C-454B-B4FC-B944FA37FFBC}"/>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6" name="正方形/長方形 375">
          <a:extLst>
            <a:ext uri="{FF2B5EF4-FFF2-40B4-BE49-F238E27FC236}">
              <a16:creationId xmlns:a16="http://schemas.microsoft.com/office/drawing/2014/main" id="{F7FA68D5-BCEF-43F0-AA41-D468CA534D65}"/>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7" name="正方形/長方形 376">
          <a:extLst>
            <a:ext uri="{FF2B5EF4-FFF2-40B4-BE49-F238E27FC236}">
              <a16:creationId xmlns:a16="http://schemas.microsoft.com/office/drawing/2014/main" id="{861EC493-4D79-4E16-859D-D3F863CA694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8" name="正方形/長方形 377">
          <a:extLst>
            <a:ext uri="{FF2B5EF4-FFF2-40B4-BE49-F238E27FC236}">
              <a16:creationId xmlns:a16="http://schemas.microsoft.com/office/drawing/2014/main" id="{58FC65F7-17E4-4FDC-86B4-5C4373E699E7}"/>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9" name="正方形/長方形 378">
          <a:extLst>
            <a:ext uri="{FF2B5EF4-FFF2-40B4-BE49-F238E27FC236}">
              <a16:creationId xmlns:a16="http://schemas.microsoft.com/office/drawing/2014/main" id="{10FBFEC1-340E-4F8F-926A-69455A1AF2AF}"/>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0" name="正方形/長方形 379">
          <a:extLst>
            <a:ext uri="{FF2B5EF4-FFF2-40B4-BE49-F238E27FC236}">
              <a16:creationId xmlns:a16="http://schemas.microsoft.com/office/drawing/2014/main" id="{380B759F-0402-409B-804C-9C2965E52A08}"/>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1" name="正方形/長方形 380">
          <a:extLst>
            <a:ext uri="{FF2B5EF4-FFF2-40B4-BE49-F238E27FC236}">
              <a16:creationId xmlns:a16="http://schemas.microsoft.com/office/drawing/2014/main" id="{7C99366A-C064-4AC4-B281-3D14B56ACDC9}"/>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2" name="正方形/長方形 381">
          <a:extLst>
            <a:ext uri="{FF2B5EF4-FFF2-40B4-BE49-F238E27FC236}">
              <a16:creationId xmlns:a16="http://schemas.microsoft.com/office/drawing/2014/main" id="{6A7FB16D-EC42-453B-BDD1-54B9695537CD}"/>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3" name="正方形/長方形 382">
          <a:extLst>
            <a:ext uri="{FF2B5EF4-FFF2-40B4-BE49-F238E27FC236}">
              <a16:creationId xmlns:a16="http://schemas.microsoft.com/office/drawing/2014/main" id="{ADEB1133-C639-453C-A70E-11FA1445AF99}"/>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4" name="正方形/長方形 383">
          <a:extLst>
            <a:ext uri="{FF2B5EF4-FFF2-40B4-BE49-F238E27FC236}">
              <a16:creationId xmlns:a16="http://schemas.microsoft.com/office/drawing/2014/main" id="{2A2F6A79-FA35-4929-9111-F55C45AB98AA}"/>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5" name="正方形/長方形 384">
          <a:extLst>
            <a:ext uri="{FF2B5EF4-FFF2-40B4-BE49-F238E27FC236}">
              <a16:creationId xmlns:a16="http://schemas.microsoft.com/office/drawing/2014/main" id="{B3551143-AB70-4729-BE35-9752AE49AE2A}"/>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6" name="正方形/長方形 385">
          <a:extLst>
            <a:ext uri="{FF2B5EF4-FFF2-40B4-BE49-F238E27FC236}">
              <a16:creationId xmlns:a16="http://schemas.microsoft.com/office/drawing/2014/main" id="{9CD952A3-E0D3-4247-BF28-A0863CFA2131}"/>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7" name="正方形/長方形 386">
          <a:extLst>
            <a:ext uri="{FF2B5EF4-FFF2-40B4-BE49-F238E27FC236}">
              <a16:creationId xmlns:a16="http://schemas.microsoft.com/office/drawing/2014/main" id="{B0AFB1E0-C8B3-46E5-98FD-2A57ACE8DF73}"/>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8" name="正方形/長方形 387">
          <a:extLst>
            <a:ext uri="{FF2B5EF4-FFF2-40B4-BE49-F238E27FC236}">
              <a16:creationId xmlns:a16="http://schemas.microsoft.com/office/drawing/2014/main" id="{3F33469E-C8DE-4FAC-83EF-E8F129B714F5}"/>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9" name="正方形/長方形 388">
          <a:extLst>
            <a:ext uri="{FF2B5EF4-FFF2-40B4-BE49-F238E27FC236}">
              <a16:creationId xmlns:a16="http://schemas.microsoft.com/office/drawing/2014/main" id="{E23BFD3C-75A0-4A02-B70E-8F0412594661}"/>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0" name="正方形/長方形 389">
          <a:extLst>
            <a:ext uri="{FF2B5EF4-FFF2-40B4-BE49-F238E27FC236}">
              <a16:creationId xmlns:a16="http://schemas.microsoft.com/office/drawing/2014/main" id="{91D9B075-6357-4668-AE61-5A6421E594D9}"/>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1" name="正方形/長方形 390">
          <a:extLst>
            <a:ext uri="{FF2B5EF4-FFF2-40B4-BE49-F238E27FC236}">
              <a16:creationId xmlns:a16="http://schemas.microsoft.com/office/drawing/2014/main" id="{399E5A9A-E3B4-435E-A115-33252FD7E159}"/>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2" name="テキスト ボックス 391">
          <a:extLst>
            <a:ext uri="{FF2B5EF4-FFF2-40B4-BE49-F238E27FC236}">
              <a16:creationId xmlns:a16="http://schemas.microsoft.com/office/drawing/2014/main" id="{34264C00-7E01-4DE2-8B57-50C07336F23C}"/>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3" name="直線コネクタ 392">
          <a:extLst>
            <a:ext uri="{FF2B5EF4-FFF2-40B4-BE49-F238E27FC236}">
              <a16:creationId xmlns:a16="http://schemas.microsoft.com/office/drawing/2014/main" id="{CA82A2BC-4B1B-49BD-BF5E-590467B5F23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4" name="テキスト ボックス 393">
          <a:extLst>
            <a:ext uri="{FF2B5EF4-FFF2-40B4-BE49-F238E27FC236}">
              <a16:creationId xmlns:a16="http://schemas.microsoft.com/office/drawing/2014/main" id="{A2F1F01E-E5F6-4E1B-933D-A4895436CFBC}"/>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5" name="直線コネクタ 394">
          <a:extLst>
            <a:ext uri="{FF2B5EF4-FFF2-40B4-BE49-F238E27FC236}">
              <a16:creationId xmlns:a16="http://schemas.microsoft.com/office/drawing/2014/main" id="{D6A099E7-3F81-4EE8-A931-E4DFBA773ECB}"/>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96" name="テキスト ボックス 395">
          <a:extLst>
            <a:ext uri="{FF2B5EF4-FFF2-40B4-BE49-F238E27FC236}">
              <a16:creationId xmlns:a16="http://schemas.microsoft.com/office/drawing/2014/main" id="{0A5536E6-3345-4591-A862-3F27044E966A}"/>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7" name="直線コネクタ 396">
          <a:extLst>
            <a:ext uri="{FF2B5EF4-FFF2-40B4-BE49-F238E27FC236}">
              <a16:creationId xmlns:a16="http://schemas.microsoft.com/office/drawing/2014/main" id="{CA9CEA28-E9EA-46AD-BCBB-7EE99FAB2C9B}"/>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8" name="テキスト ボックス 397">
          <a:extLst>
            <a:ext uri="{FF2B5EF4-FFF2-40B4-BE49-F238E27FC236}">
              <a16:creationId xmlns:a16="http://schemas.microsoft.com/office/drawing/2014/main" id="{92F6FF4F-EE11-4E49-B764-1F5510F2F101}"/>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9" name="直線コネクタ 398">
          <a:extLst>
            <a:ext uri="{FF2B5EF4-FFF2-40B4-BE49-F238E27FC236}">
              <a16:creationId xmlns:a16="http://schemas.microsoft.com/office/drawing/2014/main" id="{E86263D3-1AB0-46D9-9DD4-91C7C31374FF}"/>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0" name="テキスト ボックス 399">
          <a:extLst>
            <a:ext uri="{FF2B5EF4-FFF2-40B4-BE49-F238E27FC236}">
              <a16:creationId xmlns:a16="http://schemas.microsoft.com/office/drawing/2014/main" id="{DD35C02F-8043-4F0C-9617-A93C8E641FBC}"/>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1" name="直線コネクタ 400">
          <a:extLst>
            <a:ext uri="{FF2B5EF4-FFF2-40B4-BE49-F238E27FC236}">
              <a16:creationId xmlns:a16="http://schemas.microsoft.com/office/drawing/2014/main" id="{4177AAC7-32AA-4453-91D6-AA4BAC26FCDB}"/>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2" name="テキスト ボックス 401">
          <a:extLst>
            <a:ext uri="{FF2B5EF4-FFF2-40B4-BE49-F238E27FC236}">
              <a16:creationId xmlns:a16="http://schemas.microsoft.com/office/drawing/2014/main" id="{08789DAC-D730-47BF-B6EA-81519A9085A2}"/>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3" name="直線コネクタ 402">
          <a:extLst>
            <a:ext uri="{FF2B5EF4-FFF2-40B4-BE49-F238E27FC236}">
              <a16:creationId xmlns:a16="http://schemas.microsoft.com/office/drawing/2014/main" id="{291D19E3-2B63-430D-9A76-14B75D4E0728}"/>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04" name="テキスト ボックス 403">
          <a:extLst>
            <a:ext uri="{FF2B5EF4-FFF2-40B4-BE49-F238E27FC236}">
              <a16:creationId xmlns:a16="http://schemas.microsoft.com/office/drawing/2014/main" id="{8B7A4800-49A1-449A-B361-C5187185E443}"/>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5" name="直線コネクタ 404">
          <a:extLst>
            <a:ext uri="{FF2B5EF4-FFF2-40B4-BE49-F238E27FC236}">
              <a16:creationId xmlns:a16="http://schemas.microsoft.com/office/drawing/2014/main" id="{3A61FD9A-AE2A-4633-912E-A6B37ADF25A7}"/>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06" name="テキスト ボックス 405">
          <a:extLst>
            <a:ext uri="{FF2B5EF4-FFF2-40B4-BE49-F238E27FC236}">
              <a16:creationId xmlns:a16="http://schemas.microsoft.com/office/drawing/2014/main" id="{B0366AB8-6436-40D3-AE7C-7B7142012F0F}"/>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7" name="直線コネクタ 406">
          <a:extLst>
            <a:ext uri="{FF2B5EF4-FFF2-40B4-BE49-F238E27FC236}">
              <a16:creationId xmlns:a16="http://schemas.microsoft.com/office/drawing/2014/main" id="{F0BE88BD-E56C-4A52-938B-E57F2C1A401C}"/>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8" name="【一般廃棄物処理施設】&#10;有形固定資産減価償却率グラフ枠">
          <a:extLst>
            <a:ext uri="{FF2B5EF4-FFF2-40B4-BE49-F238E27FC236}">
              <a16:creationId xmlns:a16="http://schemas.microsoft.com/office/drawing/2014/main" id="{46229F30-91FE-40A2-9120-78752AF27E18}"/>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409" name="直線コネクタ 408">
          <a:extLst>
            <a:ext uri="{FF2B5EF4-FFF2-40B4-BE49-F238E27FC236}">
              <a16:creationId xmlns:a16="http://schemas.microsoft.com/office/drawing/2014/main" id="{2C1B6713-BED4-4257-9EA7-B58CDDCAA12E}"/>
            </a:ext>
          </a:extLst>
        </xdr:cNvPr>
        <xdr:cNvCxnSpPr/>
      </xdr:nvCxnSpPr>
      <xdr:spPr>
        <a:xfrm flipV="1">
          <a:off x="14375764" y="560015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0" name="【一般廃棄物処理施設】&#10;有形固定資産減価償却率最小値テキスト">
          <a:extLst>
            <a:ext uri="{FF2B5EF4-FFF2-40B4-BE49-F238E27FC236}">
              <a16:creationId xmlns:a16="http://schemas.microsoft.com/office/drawing/2014/main" id="{F716829F-82F7-4F73-B74A-52C24D02EFB0}"/>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1" name="直線コネクタ 410">
          <a:extLst>
            <a:ext uri="{FF2B5EF4-FFF2-40B4-BE49-F238E27FC236}">
              <a16:creationId xmlns:a16="http://schemas.microsoft.com/office/drawing/2014/main" id="{A70D7270-2EC8-4F6C-87FF-E9B566B9D6E5}"/>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412" name="【一般廃棄物処理施設】&#10;有形固定資産減価償却率最大値テキスト">
          <a:extLst>
            <a:ext uri="{FF2B5EF4-FFF2-40B4-BE49-F238E27FC236}">
              <a16:creationId xmlns:a16="http://schemas.microsoft.com/office/drawing/2014/main" id="{09E6D31C-3777-4B95-B9CA-EE0A006A66C8}"/>
            </a:ext>
          </a:extLst>
        </xdr:cNvPr>
        <xdr:cNvSpPr txBox="1"/>
      </xdr:nvSpPr>
      <xdr:spPr>
        <a:xfrm>
          <a:off x="14414500" y="53791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413" name="直線コネクタ 412">
          <a:extLst>
            <a:ext uri="{FF2B5EF4-FFF2-40B4-BE49-F238E27FC236}">
              <a16:creationId xmlns:a16="http://schemas.microsoft.com/office/drawing/2014/main" id="{5410F382-8EFB-4258-8B77-0F5E52A38174}"/>
            </a:ext>
          </a:extLst>
        </xdr:cNvPr>
        <xdr:cNvCxnSpPr/>
      </xdr:nvCxnSpPr>
      <xdr:spPr>
        <a:xfrm>
          <a:off x="14287500" y="56001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113591</xdr:rowOff>
    </xdr:from>
    <xdr:ext cx="405111" cy="259045"/>
    <xdr:sp macro="" textlink="">
      <xdr:nvSpPr>
        <xdr:cNvPr id="414" name="【一般廃棄物処理施設】&#10;有形固定資産減価償却率平均値テキスト">
          <a:extLst>
            <a:ext uri="{FF2B5EF4-FFF2-40B4-BE49-F238E27FC236}">
              <a16:creationId xmlns:a16="http://schemas.microsoft.com/office/drawing/2014/main" id="{87E13C70-EA98-4541-9641-6963089AC62D}"/>
            </a:ext>
          </a:extLst>
        </xdr:cNvPr>
        <xdr:cNvSpPr txBox="1"/>
      </xdr:nvSpPr>
      <xdr:spPr>
        <a:xfrm>
          <a:off x="14414500" y="63162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90715</xdr:rowOff>
    </xdr:from>
    <xdr:to>
      <xdr:col>85</xdr:col>
      <xdr:colOff>177800</xdr:colOff>
      <xdr:row>39</xdr:row>
      <xdr:rowOff>20865</xdr:rowOff>
    </xdr:to>
    <xdr:sp macro="" textlink="">
      <xdr:nvSpPr>
        <xdr:cNvPr id="415" name="フローチャート: 判断 414">
          <a:extLst>
            <a:ext uri="{FF2B5EF4-FFF2-40B4-BE49-F238E27FC236}">
              <a16:creationId xmlns:a16="http://schemas.microsoft.com/office/drawing/2014/main" id="{892715CA-CF13-4BB0-989B-177012364389}"/>
            </a:ext>
          </a:extLst>
        </xdr:cNvPr>
        <xdr:cNvSpPr/>
      </xdr:nvSpPr>
      <xdr:spPr>
        <a:xfrm>
          <a:off x="14325600" y="64610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80917</xdr:rowOff>
    </xdr:from>
    <xdr:to>
      <xdr:col>81</xdr:col>
      <xdr:colOff>101600</xdr:colOff>
      <xdr:row>39</xdr:row>
      <xdr:rowOff>11067</xdr:rowOff>
    </xdr:to>
    <xdr:sp macro="" textlink="">
      <xdr:nvSpPr>
        <xdr:cNvPr id="416" name="フローチャート: 判断 415">
          <a:extLst>
            <a:ext uri="{FF2B5EF4-FFF2-40B4-BE49-F238E27FC236}">
              <a16:creationId xmlns:a16="http://schemas.microsoft.com/office/drawing/2014/main" id="{AF482681-877B-4F7E-8E6B-66770E32F724}"/>
            </a:ext>
          </a:extLst>
        </xdr:cNvPr>
        <xdr:cNvSpPr/>
      </xdr:nvSpPr>
      <xdr:spPr>
        <a:xfrm>
          <a:off x="13578840" y="64512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18869</xdr:rowOff>
    </xdr:from>
    <xdr:to>
      <xdr:col>76</xdr:col>
      <xdr:colOff>165100</xdr:colOff>
      <xdr:row>38</xdr:row>
      <xdr:rowOff>120469</xdr:rowOff>
    </xdr:to>
    <xdr:sp macro="" textlink="">
      <xdr:nvSpPr>
        <xdr:cNvPr id="417" name="フローチャート: 判断 416">
          <a:extLst>
            <a:ext uri="{FF2B5EF4-FFF2-40B4-BE49-F238E27FC236}">
              <a16:creationId xmlns:a16="http://schemas.microsoft.com/office/drawing/2014/main" id="{2B1882AE-E8A1-4479-AC11-12880C9D20DA}"/>
            </a:ext>
          </a:extLst>
        </xdr:cNvPr>
        <xdr:cNvSpPr/>
      </xdr:nvSpPr>
      <xdr:spPr>
        <a:xfrm>
          <a:off x="12804140" y="638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35197</xdr:rowOff>
    </xdr:from>
    <xdr:to>
      <xdr:col>72</xdr:col>
      <xdr:colOff>38100</xdr:colOff>
      <xdr:row>38</xdr:row>
      <xdr:rowOff>136797</xdr:rowOff>
    </xdr:to>
    <xdr:sp macro="" textlink="">
      <xdr:nvSpPr>
        <xdr:cNvPr id="418" name="フローチャート: 判断 417">
          <a:extLst>
            <a:ext uri="{FF2B5EF4-FFF2-40B4-BE49-F238E27FC236}">
              <a16:creationId xmlns:a16="http://schemas.microsoft.com/office/drawing/2014/main" id="{31655805-3658-498F-8ACC-C732079B1677}"/>
            </a:ext>
          </a:extLst>
        </xdr:cNvPr>
        <xdr:cNvSpPr/>
      </xdr:nvSpPr>
      <xdr:spPr>
        <a:xfrm>
          <a:off x="12029440" y="640551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36830</xdr:rowOff>
    </xdr:from>
    <xdr:to>
      <xdr:col>67</xdr:col>
      <xdr:colOff>101600</xdr:colOff>
      <xdr:row>38</xdr:row>
      <xdr:rowOff>138430</xdr:rowOff>
    </xdr:to>
    <xdr:sp macro="" textlink="">
      <xdr:nvSpPr>
        <xdr:cNvPr id="419" name="フローチャート: 判断 418">
          <a:extLst>
            <a:ext uri="{FF2B5EF4-FFF2-40B4-BE49-F238E27FC236}">
              <a16:creationId xmlns:a16="http://schemas.microsoft.com/office/drawing/2014/main" id="{8F036C85-C207-42C4-BCF5-E2AF0F7A43CC}"/>
            </a:ext>
          </a:extLst>
        </xdr:cNvPr>
        <xdr:cNvSpPr/>
      </xdr:nvSpPr>
      <xdr:spPr>
        <a:xfrm>
          <a:off x="1123188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0C7064E6-4EB8-4EFB-AF2A-2EE3263407A4}"/>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94E622CE-A7E1-4063-8BC2-9DC6C44CC046}"/>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BB1E5887-A77B-4C1E-AE79-A2000FE5217E}"/>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6CBFEC33-9217-422A-9A7A-9212C917DD49}"/>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A9F027D3-B654-4186-A129-913637A3CFC2}"/>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77651</xdr:rowOff>
    </xdr:from>
    <xdr:to>
      <xdr:col>85</xdr:col>
      <xdr:colOff>177800</xdr:colOff>
      <xdr:row>40</xdr:row>
      <xdr:rowOff>7801</xdr:rowOff>
    </xdr:to>
    <xdr:sp macro="" textlink="">
      <xdr:nvSpPr>
        <xdr:cNvPr id="425" name="楕円 424">
          <a:extLst>
            <a:ext uri="{FF2B5EF4-FFF2-40B4-BE49-F238E27FC236}">
              <a16:creationId xmlns:a16="http://schemas.microsoft.com/office/drawing/2014/main" id="{F6848587-AF69-493F-A2B8-5BBAA50C984E}"/>
            </a:ext>
          </a:extLst>
        </xdr:cNvPr>
        <xdr:cNvSpPr/>
      </xdr:nvSpPr>
      <xdr:spPr>
        <a:xfrm>
          <a:off x="14325600" y="661561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56078</xdr:rowOff>
    </xdr:from>
    <xdr:ext cx="405111" cy="259045"/>
    <xdr:sp macro="" textlink="">
      <xdr:nvSpPr>
        <xdr:cNvPr id="426" name="【一般廃棄物処理施設】&#10;有形固定資産減価償却率該当値テキスト">
          <a:extLst>
            <a:ext uri="{FF2B5EF4-FFF2-40B4-BE49-F238E27FC236}">
              <a16:creationId xmlns:a16="http://schemas.microsoft.com/office/drawing/2014/main" id="{667AEBA5-5616-40A7-8CC7-F6B5B5AC3225}"/>
            </a:ext>
          </a:extLst>
        </xdr:cNvPr>
        <xdr:cNvSpPr txBox="1"/>
      </xdr:nvSpPr>
      <xdr:spPr>
        <a:xfrm>
          <a:off x="14414500" y="659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35197</xdr:rowOff>
    </xdr:from>
    <xdr:to>
      <xdr:col>81</xdr:col>
      <xdr:colOff>101600</xdr:colOff>
      <xdr:row>39</xdr:row>
      <xdr:rowOff>136797</xdr:rowOff>
    </xdr:to>
    <xdr:sp macro="" textlink="">
      <xdr:nvSpPr>
        <xdr:cNvPr id="427" name="楕円 426">
          <a:extLst>
            <a:ext uri="{FF2B5EF4-FFF2-40B4-BE49-F238E27FC236}">
              <a16:creationId xmlns:a16="http://schemas.microsoft.com/office/drawing/2014/main" id="{1E87416B-92BD-4ADD-AE51-A524AC76F80D}"/>
            </a:ext>
          </a:extLst>
        </xdr:cNvPr>
        <xdr:cNvSpPr/>
      </xdr:nvSpPr>
      <xdr:spPr>
        <a:xfrm>
          <a:off x="13578840" y="657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85997</xdr:rowOff>
    </xdr:from>
    <xdr:to>
      <xdr:col>85</xdr:col>
      <xdr:colOff>127000</xdr:colOff>
      <xdr:row>39</xdr:row>
      <xdr:rowOff>128451</xdr:rowOff>
    </xdr:to>
    <xdr:cxnSp macro="">
      <xdr:nvCxnSpPr>
        <xdr:cNvPr id="428" name="直線コネクタ 427">
          <a:extLst>
            <a:ext uri="{FF2B5EF4-FFF2-40B4-BE49-F238E27FC236}">
              <a16:creationId xmlns:a16="http://schemas.microsoft.com/office/drawing/2014/main" id="{BD64E8E1-A2E7-46DB-BFBC-CB39EABC8E6E}"/>
            </a:ext>
          </a:extLst>
        </xdr:cNvPr>
        <xdr:cNvCxnSpPr/>
      </xdr:nvCxnSpPr>
      <xdr:spPr>
        <a:xfrm>
          <a:off x="13629640" y="6623957"/>
          <a:ext cx="74676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121738</xdr:rowOff>
    </xdr:from>
    <xdr:to>
      <xdr:col>76</xdr:col>
      <xdr:colOff>165100</xdr:colOff>
      <xdr:row>39</xdr:row>
      <xdr:rowOff>51888</xdr:rowOff>
    </xdr:to>
    <xdr:sp macro="" textlink="">
      <xdr:nvSpPr>
        <xdr:cNvPr id="429" name="楕円 428">
          <a:extLst>
            <a:ext uri="{FF2B5EF4-FFF2-40B4-BE49-F238E27FC236}">
              <a16:creationId xmlns:a16="http://schemas.microsoft.com/office/drawing/2014/main" id="{04ECC76B-7250-4AFD-9D5E-D36D5B824525}"/>
            </a:ext>
          </a:extLst>
        </xdr:cNvPr>
        <xdr:cNvSpPr/>
      </xdr:nvSpPr>
      <xdr:spPr>
        <a:xfrm>
          <a:off x="12804140" y="64920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1088</xdr:rowOff>
    </xdr:from>
    <xdr:to>
      <xdr:col>81</xdr:col>
      <xdr:colOff>50800</xdr:colOff>
      <xdr:row>39</xdr:row>
      <xdr:rowOff>85997</xdr:rowOff>
    </xdr:to>
    <xdr:cxnSp macro="">
      <xdr:nvCxnSpPr>
        <xdr:cNvPr id="430" name="直線コネクタ 429">
          <a:extLst>
            <a:ext uri="{FF2B5EF4-FFF2-40B4-BE49-F238E27FC236}">
              <a16:creationId xmlns:a16="http://schemas.microsoft.com/office/drawing/2014/main" id="{A3F04344-D4A4-4519-8B4B-726A5A8C1454}"/>
            </a:ext>
          </a:extLst>
        </xdr:cNvPr>
        <xdr:cNvCxnSpPr/>
      </xdr:nvCxnSpPr>
      <xdr:spPr>
        <a:xfrm>
          <a:off x="12854940" y="6539048"/>
          <a:ext cx="7747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120106</xdr:rowOff>
    </xdr:from>
    <xdr:to>
      <xdr:col>72</xdr:col>
      <xdr:colOff>38100</xdr:colOff>
      <xdr:row>39</xdr:row>
      <xdr:rowOff>50256</xdr:rowOff>
    </xdr:to>
    <xdr:sp macro="" textlink="">
      <xdr:nvSpPr>
        <xdr:cNvPr id="431" name="楕円 430">
          <a:extLst>
            <a:ext uri="{FF2B5EF4-FFF2-40B4-BE49-F238E27FC236}">
              <a16:creationId xmlns:a16="http://schemas.microsoft.com/office/drawing/2014/main" id="{5D9F2E40-6472-486D-BA28-939B17848D01}"/>
            </a:ext>
          </a:extLst>
        </xdr:cNvPr>
        <xdr:cNvSpPr/>
      </xdr:nvSpPr>
      <xdr:spPr>
        <a:xfrm>
          <a:off x="12029440" y="649042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170906</xdr:rowOff>
    </xdr:from>
    <xdr:to>
      <xdr:col>76</xdr:col>
      <xdr:colOff>114300</xdr:colOff>
      <xdr:row>39</xdr:row>
      <xdr:rowOff>1088</xdr:rowOff>
    </xdr:to>
    <xdr:cxnSp macro="">
      <xdr:nvCxnSpPr>
        <xdr:cNvPr id="432" name="直線コネクタ 431">
          <a:extLst>
            <a:ext uri="{FF2B5EF4-FFF2-40B4-BE49-F238E27FC236}">
              <a16:creationId xmlns:a16="http://schemas.microsoft.com/office/drawing/2014/main" id="{61014AE7-D85D-49D7-8D07-190761CFF5CC}"/>
            </a:ext>
          </a:extLst>
        </xdr:cNvPr>
        <xdr:cNvCxnSpPr/>
      </xdr:nvCxnSpPr>
      <xdr:spPr>
        <a:xfrm>
          <a:off x="12072620" y="654122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77651</xdr:rowOff>
    </xdr:from>
    <xdr:to>
      <xdr:col>67</xdr:col>
      <xdr:colOff>101600</xdr:colOff>
      <xdr:row>39</xdr:row>
      <xdr:rowOff>7801</xdr:rowOff>
    </xdr:to>
    <xdr:sp macro="" textlink="">
      <xdr:nvSpPr>
        <xdr:cNvPr id="433" name="楕円 432">
          <a:extLst>
            <a:ext uri="{FF2B5EF4-FFF2-40B4-BE49-F238E27FC236}">
              <a16:creationId xmlns:a16="http://schemas.microsoft.com/office/drawing/2014/main" id="{E0656DF1-F433-43AF-9AC5-9B15657D6245}"/>
            </a:ext>
          </a:extLst>
        </xdr:cNvPr>
        <xdr:cNvSpPr/>
      </xdr:nvSpPr>
      <xdr:spPr>
        <a:xfrm>
          <a:off x="11231880" y="64479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128451</xdr:rowOff>
    </xdr:from>
    <xdr:to>
      <xdr:col>71</xdr:col>
      <xdr:colOff>177800</xdr:colOff>
      <xdr:row>38</xdr:row>
      <xdr:rowOff>170906</xdr:rowOff>
    </xdr:to>
    <xdr:cxnSp macro="">
      <xdr:nvCxnSpPr>
        <xdr:cNvPr id="434" name="直線コネクタ 433">
          <a:extLst>
            <a:ext uri="{FF2B5EF4-FFF2-40B4-BE49-F238E27FC236}">
              <a16:creationId xmlns:a16="http://schemas.microsoft.com/office/drawing/2014/main" id="{07027029-F135-402E-88C4-66CA4D663933}"/>
            </a:ext>
          </a:extLst>
        </xdr:cNvPr>
        <xdr:cNvCxnSpPr/>
      </xdr:nvCxnSpPr>
      <xdr:spPr>
        <a:xfrm>
          <a:off x="11282680" y="6498771"/>
          <a:ext cx="78994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27594</xdr:rowOff>
    </xdr:from>
    <xdr:ext cx="405111" cy="259045"/>
    <xdr:sp macro="" textlink="">
      <xdr:nvSpPr>
        <xdr:cNvPr id="435" name="n_1aveValue【一般廃棄物処理施設】&#10;有形固定資産減価償却率">
          <a:extLst>
            <a:ext uri="{FF2B5EF4-FFF2-40B4-BE49-F238E27FC236}">
              <a16:creationId xmlns:a16="http://schemas.microsoft.com/office/drawing/2014/main" id="{FB6D0B8C-C0CC-4439-A13F-EFDC1ADD9216}"/>
            </a:ext>
          </a:extLst>
        </xdr:cNvPr>
        <xdr:cNvSpPr txBox="1"/>
      </xdr:nvSpPr>
      <xdr:spPr>
        <a:xfrm>
          <a:off x="13437244" y="6230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136996</xdr:rowOff>
    </xdr:from>
    <xdr:ext cx="405111" cy="259045"/>
    <xdr:sp macro="" textlink="">
      <xdr:nvSpPr>
        <xdr:cNvPr id="436" name="n_2aveValue【一般廃棄物処理施設】&#10;有形固定資産減価償却率">
          <a:extLst>
            <a:ext uri="{FF2B5EF4-FFF2-40B4-BE49-F238E27FC236}">
              <a16:creationId xmlns:a16="http://schemas.microsoft.com/office/drawing/2014/main" id="{0AA44F8B-DECE-4370-86DE-F84ED45B12FB}"/>
            </a:ext>
          </a:extLst>
        </xdr:cNvPr>
        <xdr:cNvSpPr txBox="1"/>
      </xdr:nvSpPr>
      <xdr:spPr>
        <a:xfrm>
          <a:off x="12675244" y="6172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153324</xdr:rowOff>
    </xdr:from>
    <xdr:ext cx="405111" cy="259045"/>
    <xdr:sp macro="" textlink="">
      <xdr:nvSpPr>
        <xdr:cNvPr id="437" name="n_3aveValue【一般廃棄物処理施設】&#10;有形固定資産減価償却率">
          <a:extLst>
            <a:ext uri="{FF2B5EF4-FFF2-40B4-BE49-F238E27FC236}">
              <a16:creationId xmlns:a16="http://schemas.microsoft.com/office/drawing/2014/main" id="{95BC27E0-B961-4221-B439-2FF5869E0EA5}"/>
            </a:ext>
          </a:extLst>
        </xdr:cNvPr>
        <xdr:cNvSpPr txBox="1"/>
      </xdr:nvSpPr>
      <xdr:spPr>
        <a:xfrm>
          <a:off x="11900544" y="618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154957</xdr:rowOff>
    </xdr:from>
    <xdr:ext cx="405111" cy="259045"/>
    <xdr:sp macro="" textlink="">
      <xdr:nvSpPr>
        <xdr:cNvPr id="438" name="n_4aveValue【一般廃棄物処理施設】&#10;有形固定資産減価償却率">
          <a:extLst>
            <a:ext uri="{FF2B5EF4-FFF2-40B4-BE49-F238E27FC236}">
              <a16:creationId xmlns:a16="http://schemas.microsoft.com/office/drawing/2014/main" id="{11D41241-16A8-498C-AA7A-687586106A1A}"/>
            </a:ext>
          </a:extLst>
        </xdr:cNvPr>
        <xdr:cNvSpPr txBox="1"/>
      </xdr:nvSpPr>
      <xdr:spPr>
        <a:xfrm>
          <a:off x="1110298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127924</xdr:rowOff>
    </xdr:from>
    <xdr:ext cx="405111" cy="259045"/>
    <xdr:sp macro="" textlink="">
      <xdr:nvSpPr>
        <xdr:cNvPr id="439" name="n_1mainValue【一般廃棄物処理施設】&#10;有形固定資産減価償却率">
          <a:extLst>
            <a:ext uri="{FF2B5EF4-FFF2-40B4-BE49-F238E27FC236}">
              <a16:creationId xmlns:a16="http://schemas.microsoft.com/office/drawing/2014/main" id="{473055DE-A267-443E-9DA5-5B8F09181CC1}"/>
            </a:ext>
          </a:extLst>
        </xdr:cNvPr>
        <xdr:cNvSpPr txBox="1"/>
      </xdr:nvSpPr>
      <xdr:spPr>
        <a:xfrm>
          <a:off x="134372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43015</xdr:rowOff>
    </xdr:from>
    <xdr:ext cx="405111" cy="259045"/>
    <xdr:sp macro="" textlink="">
      <xdr:nvSpPr>
        <xdr:cNvPr id="440" name="n_2mainValue【一般廃棄物処理施設】&#10;有形固定資産減価償却率">
          <a:extLst>
            <a:ext uri="{FF2B5EF4-FFF2-40B4-BE49-F238E27FC236}">
              <a16:creationId xmlns:a16="http://schemas.microsoft.com/office/drawing/2014/main" id="{232710F3-5356-4395-9DBA-B6442BC43C93}"/>
            </a:ext>
          </a:extLst>
        </xdr:cNvPr>
        <xdr:cNvSpPr txBox="1"/>
      </xdr:nvSpPr>
      <xdr:spPr>
        <a:xfrm>
          <a:off x="12675244" y="6580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41383</xdr:rowOff>
    </xdr:from>
    <xdr:ext cx="405111" cy="259045"/>
    <xdr:sp macro="" textlink="">
      <xdr:nvSpPr>
        <xdr:cNvPr id="441" name="n_3mainValue【一般廃棄物処理施設】&#10;有形固定資産減価償却率">
          <a:extLst>
            <a:ext uri="{FF2B5EF4-FFF2-40B4-BE49-F238E27FC236}">
              <a16:creationId xmlns:a16="http://schemas.microsoft.com/office/drawing/2014/main" id="{0DE570C2-1A3B-4F7A-839B-48A342994DAB}"/>
            </a:ext>
          </a:extLst>
        </xdr:cNvPr>
        <xdr:cNvSpPr txBox="1"/>
      </xdr:nvSpPr>
      <xdr:spPr>
        <a:xfrm>
          <a:off x="11900544" y="657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170378</xdr:rowOff>
    </xdr:from>
    <xdr:ext cx="405111" cy="259045"/>
    <xdr:sp macro="" textlink="">
      <xdr:nvSpPr>
        <xdr:cNvPr id="442" name="n_4mainValue【一般廃棄物処理施設】&#10;有形固定資産減価償却率">
          <a:extLst>
            <a:ext uri="{FF2B5EF4-FFF2-40B4-BE49-F238E27FC236}">
              <a16:creationId xmlns:a16="http://schemas.microsoft.com/office/drawing/2014/main" id="{7449DD4D-8179-4C60-9E8C-2C354F66A305}"/>
            </a:ext>
          </a:extLst>
        </xdr:cNvPr>
        <xdr:cNvSpPr txBox="1"/>
      </xdr:nvSpPr>
      <xdr:spPr>
        <a:xfrm>
          <a:off x="11102984" y="6540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3" name="正方形/長方形 442">
          <a:extLst>
            <a:ext uri="{FF2B5EF4-FFF2-40B4-BE49-F238E27FC236}">
              <a16:creationId xmlns:a16="http://schemas.microsoft.com/office/drawing/2014/main" id="{C1274475-D9B9-4223-BC11-C1C29F113C14}"/>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4" name="正方形/長方形 443">
          <a:extLst>
            <a:ext uri="{FF2B5EF4-FFF2-40B4-BE49-F238E27FC236}">
              <a16:creationId xmlns:a16="http://schemas.microsoft.com/office/drawing/2014/main" id="{14E7FFCD-9316-47CD-A7BB-3A8BB1BF3B01}"/>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5" name="正方形/長方形 444">
          <a:extLst>
            <a:ext uri="{FF2B5EF4-FFF2-40B4-BE49-F238E27FC236}">
              <a16:creationId xmlns:a16="http://schemas.microsoft.com/office/drawing/2014/main" id="{233AF076-F974-40D6-823D-83FFF6EB7299}"/>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6" name="正方形/長方形 445">
          <a:extLst>
            <a:ext uri="{FF2B5EF4-FFF2-40B4-BE49-F238E27FC236}">
              <a16:creationId xmlns:a16="http://schemas.microsoft.com/office/drawing/2014/main" id="{286D3454-AE26-453B-A09B-62A877C37702}"/>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7" name="正方形/長方形 446">
          <a:extLst>
            <a:ext uri="{FF2B5EF4-FFF2-40B4-BE49-F238E27FC236}">
              <a16:creationId xmlns:a16="http://schemas.microsoft.com/office/drawing/2014/main" id="{6C21323D-2D27-4835-812B-F198A543CA5A}"/>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8" name="正方形/長方形 447">
          <a:extLst>
            <a:ext uri="{FF2B5EF4-FFF2-40B4-BE49-F238E27FC236}">
              <a16:creationId xmlns:a16="http://schemas.microsoft.com/office/drawing/2014/main" id="{8931006E-06DC-4301-B9DF-0DA3286869F5}"/>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9" name="正方形/長方形 448">
          <a:extLst>
            <a:ext uri="{FF2B5EF4-FFF2-40B4-BE49-F238E27FC236}">
              <a16:creationId xmlns:a16="http://schemas.microsoft.com/office/drawing/2014/main" id="{0F16BDF9-9049-4ECF-8E46-B50FEA196D43}"/>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0" name="正方形/長方形 449">
          <a:extLst>
            <a:ext uri="{FF2B5EF4-FFF2-40B4-BE49-F238E27FC236}">
              <a16:creationId xmlns:a16="http://schemas.microsoft.com/office/drawing/2014/main" id="{E3178E05-37D8-44BA-8136-2083A3500BEC}"/>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1" name="テキスト ボックス 450">
          <a:extLst>
            <a:ext uri="{FF2B5EF4-FFF2-40B4-BE49-F238E27FC236}">
              <a16:creationId xmlns:a16="http://schemas.microsoft.com/office/drawing/2014/main" id="{890BA2BF-50E9-44D0-8F79-7DFDF4723388}"/>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2" name="直線コネクタ 451">
          <a:extLst>
            <a:ext uri="{FF2B5EF4-FFF2-40B4-BE49-F238E27FC236}">
              <a16:creationId xmlns:a16="http://schemas.microsoft.com/office/drawing/2014/main" id="{8B4F90F2-DA9D-4A31-A217-7CF0565E0315}"/>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53" name="直線コネクタ 452">
          <a:extLst>
            <a:ext uri="{FF2B5EF4-FFF2-40B4-BE49-F238E27FC236}">
              <a16:creationId xmlns:a16="http://schemas.microsoft.com/office/drawing/2014/main" id="{D86A3A87-3E9D-4A67-A79B-A5A47E6D04B0}"/>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54" name="テキスト ボックス 453">
          <a:extLst>
            <a:ext uri="{FF2B5EF4-FFF2-40B4-BE49-F238E27FC236}">
              <a16:creationId xmlns:a16="http://schemas.microsoft.com/office/drawing/2014/main" id="{1116A5AE-F2BA-4E04-9D4D-01129C4EDB68}"/>
            </a:ext>
          </a:extLst>
        </xdr:cNvPr>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55" name="直線コネクタ 454">
          <a:extLst>
            <a:ext uri="{FF2B5EF4-FFF2-40B4-BE49-F238E27FC236}">
              <a16:creationId xmlns:a16="http://schemas.microsoft.com/office/drawing/2014/main" id="{FDD42F4E-F200-435C-8597-B644DF3386F4}"/>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56" name="テキスト ボックス 455">
          <a:extLst>
            <a:ext uri="{FF2B5EF4-FFF2-40B4-BE49-F238E27FC236}">
              <a16:creationId xmlns:a16="http://schemas.microsoft.com/office/drawing/2014/main" id="{8A1E5AA2-A3B1-4C92-9BA8-47FC12E6A0CD}"/>
            </a:ext>
          </a:extLst>
        </xdr:cNvPr>
        <xdr:cNvSpPr txBox="1"/>
      </xdr:nvSpPr>
      <xdr:spPr>
        <a:xfrm>
          <a:off x="15589461" y="66760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57" name="直線コネクタ 456">
          <a:extLst>
            <a:ext uri="{FF2B5EF4-FFF2-40B4-BE49-F238E27FC236}">
              <a16:creationId xmlns:a16="http://schemas.microsoft.com/office/drawing/2014/main" id="{DB5565E0-6A5C-4DA2-9CAE-D625BE8449F1}"/>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58" name="テキスト ボックス 457">
          <a:extLst>
            <a:ext uri="{FF2B5EF4-FFF2-40B4-BE49-F238E27FC236}">
              <a16:creationId xmlns:a16="http://schemas.microsoft.com/office/drawing/2014/main" id="{7BFE5B4B-B917-4501-B2EB-AC157D6F5167}"/>
            </a:ext>
          </a:extLst>
        </xdr:cNvPr>
        <xdr:cNvSpPr txBox="1"/>
      </xdr:nvSpPr>
      <xdr:spPr>
        <a:xfrm>
          <a:off x="15589461" y="63570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59" name="直線コネクタ 458">
          <a:extLst>
            <a:ext uri="{FF2B5EF4-FFF2-40B4-BE49-F238E27FC236}">
              <a16:creationId xmlns:a16="http://schemas.microsoft.com/office/drawing/2014/main" id="{CE9D157B-755F-4020-8481-DCF8976874E3}"/>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60" name="テキスト ボックス 459">
          <a:extLst>
            <a:ext uri="{FF2B5EF4-FFF2-40B4-BE49-F238E27FC236}">
              <a16:creationId xmlns:a16="http://schemas.microsoft.com/office/drawing/2014/main" id="{AF1DB0AC-5B5C-4809-A2FF-9F51F0811433}"/>
            </a:ext>
          </a:extLst>
        </xdr:cNvPr>
        <xdr:cNvSpPr txBox="1"/>
      </xdr:nvSpPr>
      <xdr:spPr>
        <a:xfrm>
          <a:off x="15589461" y="60381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1" name="直線コネクタ 460">
          <a:extLst>
            <a:ext uri="{FF2B5EF4-FFF2-40B4-BE49-F238E27FC236}">
              <a16:creationId xmlns:a16="http://schemas.microsoft.com/office/drawing/2014/main" id="{9D504B31-9934-4E1D-B739-037BBC884815}"/>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462" name="テキスト ボックス 461">
          <a:extLst>
            <a:ext uri="{FF2B5EF4-FFF2-40B4-BE49-F238E27FC236}">
              <a16:creationId xmlns:a16="http://schemas.microsoft.com/office/drawing/2014/main" id="{339DEEB6-E38D-4EA2-9507-E66FADBF625B}"/>
            </a:ext>
          </a:extLst>
        </xdr:cNvPr>
        <xdr:cNvSpPr txBox="1"/>
      </xdr:nvSpPr>
      <xdr:spPr>
        <a:xfrm>
          <a:off x="15499308" y="571538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63" name="直線コネクタ 462">
          <a:extLst>
            <a:ext uri="{FF2B5EF4-FFF2-40B4-BE49-F238E27FC236}">
              <a16:creationId xmlns:a16="http://schemas.microsoft.com/office/drawing/2014/main" id="{1D968472-A1E1-46F5-96C0-F1E99FE92C3D}"/>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464" name="テキスト ボックス 463">
          <a:extLst>
            <a:ext uri="{FF2B5EF4-FFF2-40B4-BE49-F238E27FC236}">
              <a16:creationId xmlns:a16="http://schemas.microsoft.com/office/drawing/2014/main" id="{08849A8F-0708-488A-9E35-C173C47BD6F1}"/>
            </a:ext>
          </a:extLst>
        </xdr:cNvPr>
        <xdr:cNvSpPr txBox="1"/>
      </xdr:nvSpPr>
      <xdr:spPr>
        <a:xfrm>
          <a:off x="15499308" y="539642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a:extLst>
            <a:ext uri="{FF2B5EF4-FFF2-40B4-BE49-F238E27FC236}">
              <a16:creationId xmlns:a16="http://schemas.microsoft.com/office/drawing/2014/main" id="{B5B6C23E-7C67-4ADA-837A-08661EECF72B}"/>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66" name="テキスト ボックス 465">
          <a:extLst>
            <a:ext uri="{FF2B5EF4-FFF2-40B4-BE49-F238E27FC236}">
              <a16:creationId xmlns:a16="http://schemas.microsoft.com/office/drawing/2014/main" id="{2DD35516-8115-4E4D-A290-08CBE59F30F4}"/>
            </a:ext>
          </a:extLst>
        </xdr:cNvPr>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一般廃棄物処理施設】&#10;一人当たり有形固定資産（償却資産）額グラフ枠">
          <a:extLst>
            <a:ext uri="{FF2B5EF4-FFF2-40B4-BE49-F238E27FC236}">
              <a16:creationId xmlns:a16="http://schemas.microsoft.com/office/drawing/2014/main" id="{5B652014-69E9-469C-9D77-08BED801B8E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144602</xdr:rowOff>
    </xdr:from>
    <xdr:to>
      <xdr:col>116</xdr:col>
      <xdr:colOff>62864</xdr:colOff>
      <xdr:row>42</xdr:row>
      <xdr:rowOff>90161</xdr:rowOff>
    </xdr:to>
    <xdr:cxnSp macro="">
      <xdr:nvCxnSpPr>
        <xdr:cNvPr id="468" name="直線コネクタ 467">
          <a:extLst>
            <a:ext uri="{FF2B5EF4-FFF2-40B4-BE49-F238E27FC236}">
              <a16:creationId xmlns:a16="http://schemas.microsoft.com/office/drawing/2014/main" id="{B9B815FB-353E-4773-8A3B-623C431B0407}"/>
            </a:ext>
          </a:extLst>
        </xdr:cNvPr>
        <xdr:cNvCxnSpPr/>
      </xdr:nvCxnSpPr>
      <xdr:spPr>
        <a:xfrm flipV="1">
          <a:off x="19509104" y="5676722"/>
          <a:ext cx="0" cy="1454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93988</xdr:rowOff>
    </xdr:from>
    <xdr:ext cx="469744" cy="259045"/>
    <xdr:sp macro="" textlink="">
      <xdr:nvSpPr>
        <xdr:cNvPr id="469" name="【一般廃棄物処理施設】&#10;一人当たり有形固定資産（償却資産）額最小値テキスト">
          <a:extLst>
            <a:ext uri="{FF2B5EF4-FFF2-40B4-BE49-F238E27FC236}">
              <a16:creationId xmlns:a16="http://schemas.microsoft.com/office/drawing/2014/main" id="{6DE3164A-BE95-49CB-B61B-36E36346DBCA}"/>
            </a:ext>
          </a:extLst>
        </xdr:cNvPr>
        <xdr:cNvSpPr txBox="1"/>
      </xdr:nvSpPr>
      <xdr:spPr>
        <a:xfrm>
          <a:off x="19547840" y="713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90161</xdr:rowOff>
    </xdr:from>
    <xdr:to>
      <xdr:col>116</xdr:col>
      <xdr:colOff>152400</xdr:colOff>
      <xdr:row>42</xdr:row>
      <xdr:rowOff>90161</xdr:rowOff>
    </xdr:to>
    <xdr:cxnSp macro="">
      <xdr:nvCxnSpPr>
        <xdr:cNvPr id="470" name="直線コネクタ 469">
          <a:extLst>
            <a:ext uri="{FF2B5EF4-FFF2-40B4-BE49-F238E27FC236}">
              <a16:creationId xmlns:a16="http://schemas.microsoft.com/office/drawing/2014/main" id="{7A342ACE-B18E-4F00-9E1B-FE7E0D0642E7}"/>
            </a:ext>
          </a:extLst>
        </xdr:cNvPr>
        <xdr:cNvCxnSpPr/>
      </xdr:nvCxnSpPr>
      <xdr:spPr>
        <a:xfrm>
          <a:off x="19443700" y="71310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91279</xdr:rowOff>
    </xdr:from>
    <xdr:ext cx="690189" cy="259045"/>
    <xdr:sp macro="" textlink="">
      <xdr:nvSpPr>
        <xdr:cNvPr id="471" name="【一般廃棄物処理施設】&#10;一人当たり有形固定資産（償却資産）額最大値テキスト">
          <a:extLst>
            <a:ext uri="{FF2B5EF4-FFF2-40B4-BE49-F238E27FC236}">
              <a16:creationId xmlns:a16="http://schemas.microsoft.com/office/drawing/2014/main" id="{66A6614B-2F62-48D9-BB96-3A3CFF248CC7}"/>
            </a:ext>
          </a:extLst>
        </xdr:cNvPr>
        <xdr:cNvSpPr txBox="1"/>
      </xdr:nvSpPr>
      <xdr:spPr>
        <a:xfrm>
          <a:off x="19547840" y="54557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144602</xdr:rowOff>
    </xdr:from>
    <xdr:to>
      <xdr:col>116</xdr:col>
      <xdr:colOff>152400</xdr:colOff>
      <xdr:row>33</xdr:row>
      <xdr:rowOff>144602</xdr:rowOff>
    </xdr:to>
    <xdr:cxnSp macro="">
      <xdr:nvCxnSpPr>
        <xdr:cNvPr id="472" name="直線コネクタ 471">
          <a:extLst>
            <a:ext uri="{FF2B5EF4-FFF2-40B4-BE49-F238E27FC236}">
              <a16:creationId xmlns:a16="http://schemas.microsoft.com/office/drawing/2014/main" id="{8592D135-B17C-42EB-B11B-61EE5F208B1A}"/>
            </a:ext>
          </a:extLst>
        </xdr:cNvPr>
        <xdr:cNvCxnSpPr/>
      </xdr:nvCxnSpPr>
      <xdr:spPr>
        <a:xfrm>
          <a:off x="19443700" y="56767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18351</xdr:rowOff>
    </xdr:from>
    <xdr:ext cx="599010" cy="259045"/>
    <xdr:sp macro="" textlink="">
      <xdr:nvSpPr>
        <xdr:cNvPr id="473" name="【一般廃棄物処理施設】&#10;一人当たり有形固定資産（償却資産）額平均値テキスト">
          <a:extLst>
            <a:ext uri="{FF2B5EF4-FFF2-40B4-BE49-F238E27FC236}">
              <a16:creationId xmlns:a16="http://schemas.microsoft.com/office/drawing/2014/main" id="{6A8E7C43-E692-4304-A42E-FFEE2D4AD3AD}"/>
            </a:ext>
          </a:extLst>
        </xdr:cNvPr>
        <xdr:cNvSpPr txBox="1"/>
      </xdr:nvSpPr>
      <xdr:spPr>
        <a:xfrm>
          <a:off x="19547840" y="67239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166924</xdr:rowOff>
    </xdr:from>
    <xdr:to>
      <xdr:col>116</xdr:col>
      <xdr:colOff>114300</xdr:colOff>
      <xdr:row>41</xdr:row>
      <xdr:rowOff>97074</xdr:rowOff>
    </xdr:to>
    <xdr:sp macro="" textlink="">
      <xdr:nvSpPr>
        <xdr:cNvPr id="474" name="フローチャート: 判断 473">
          <a:extLst>
            <a:ext uri="{FF2B5EF4-FFF2-40B4-BE49-F238E27FC236}">
              <a16:creationId xmlns:a16="http://schemas.microsoft.com/office/drawing/2014/main" id="{BE3E0732-4EFA-4DC7-8B32-46E61A846371}"/>
            </a:ext>
          </a:extLst>
        </xdr:cNvPr>
        <xdr:cNvSpPr/>
      </xdr:nvSpPr>
      <xdr:spPr>
        <a:xfrm>
          <a:off x="19458940" y="68725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13148</xdr:rowOff>
    </xdr:from>
    <xdr:to>
      <xdr:col>112</xdr:col>
      <xdr:colOff>38100</xdr:colOff>
      <xdr:row>41</xdr:row>
      <xdr:rowOff>114748</xdr:rowOff>
    </xdr:to>
    <xdr:sp macro="" textlink="">
      <xdr:nvSpPr>
        <xdr:cNvPr id="475" name="フローチャート: 判断 474">
          <a:extLst>
            <a:ext uri="{FF2B5EF4-FFF2-40B4-BE49-F238E27FC236}">
              <a16:creationId xmlns:a16="http://schemas.microsoft.com/office/drawing/2014/main" id="{0CDD2330-DE96-490F-A9F9-EC6BFD209187}"/>
            </a:ext>
          </a:extLst>
        </xdr:cNvPr>
        <xdr:cNvSpPr/>
      </xdr:nvSpPr>
      <xdr:spPr>
        <a:xfrm>
          <a:off x="18735040" y="68863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21589</xdr:rowOff>
    </xdr:from>
    <xdr:to>
      <xdr:col>107</xdr:col>
      <xdr:colOff>101600</xdr:colOff>
      <xdr:row>41</xdr:row>
      <xdr:rowOff>123189</xdr:rowOff>
    </xdr:to>
    <xdr:sp macro="" textlink="">
      <xdr:nvSpPr>
        <xdr:cNvPr id="476" name="フローチャート: 判断 475">
          <a:extLst>
            <a:ext uri="{FF2B5EF4-FFF2-40B4-BE49-F238E27FC236}">
              <a16:creationId xmlns:a16="http://schemas.microsoft.com/office/drawing/2014/main" id="{CD2257E1-3A61-45BD-946B-6E33390080CF}"/>
            </a:ext>
          </a:extLst>
        </xdr:cNvPr>
        <xdr:cNvSpPr/>
      </xdr:nvSpPr>
      <xdr:spPr>
        <a:xfrm>
          <a:off x="17937480" y="689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42589</xdr:rowOff>
    </xdr:from>
    <xdr:to>
      <xdr:col>102</xdr:col>
      <xdr:colOff>165100</xdr:colOff>
      <xdr:row>41</xdr:row>
      <xdr:rowOff>144189</xdr:rowOff>
    </xdr:to>
    <xdr:sp macro="" textlink="">
      <xdr:nvSpPr>
        <xdr:cNvPr id="477" name="フローチャート: 判断 476">
          <a:extLst>
            <a:ext uri="{FF2B5EF4-FFF2-40B4-BE49-F238E27FC236}">
              <a16:creationId xmlns:a16="http://schemas.microsoft.com/office/drawing/2014/main" id="{9CABB68F-D8E2-483B-A9A8-D3DF189F303E}"/>
            </a:ext>
          </a:extLst>
        </xdr:cNvPr>
        <xdr:cNvSpPr/>
      </xdr:nvSpPr>
      <xdr:spPr>
        <a:xfrm>
          <a:off x="17162780" y="6915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41448</xdr:rowOff>
    </xdr:from>
    <xdr:to>
      <xdr:col>98</xdr:col>
      <xdr:colOff>38100</xdr:colOff>
      <xdr:row>41</xdr:row>
      <xdr:rowOff>143048</xdr:rowOff>
    </xdr:to>
    <xdr:sp macro="" textlink="">
      <xdr:nvSpPr>
        <xdr:cNvPr id="478" name="フローチャート: 判断 477">
          <a:extLst>
            <a:ext uri="{FF2B5EF4-FFF2-40B4-BE49-F238E27FC236}">
              <a16:creationId xmlns:a16="http://schemas.microsoft.com/office/drawing/2014/main" id="{7EB5A608-F591-4DD3-A733-C8C45B360218}"/>
            </a:ext>
          </a:extLst>
        </xdr:cNvPr>
        <xdr:cNvSpPr/>
      </xdr:nvSpPr>
      <xdr:spPr>
        <a:xfrm>
          <a:off x="16388080" y="69146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a:extLst>
            <a:ext uri="{FF2B5EF4-FFF2-40B4-BE49-F238E27FC236}">
              <a16:creationId xmlns:a16="http://schemas.microsoft.com/office/drawing/2014/main" id="{4F6DA781-A8C2-4C34-9E56-56D15B9DE2B3}"/>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a:extLst>
            <a:ext uri="{FF2B5EF4-FFF2-40B4-BE49-F238E27FC236}">
              <a16:creationId xmlns:a16="http://schemas.microsoft.com/office/drawing/2014/main" id="{DFF06A3E-FC34-45C5-A645-340AC492CF3A}"/>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0F43E2FC-D232-4757-A8CD-E93560CD7553}"/>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BA75E704-49B3-487B-88D5-8BD96EC143FE}"/>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A76C3797-51C5-482F-BA61-4A4C6F995DE2}"/>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160427</xdr:rowOff>
    </xdr:from>
    <xdr:to>
      <xdr:col>116</xdr:col>
      <xdr:colOff>114300</xdr:colOff>
      <xdr:row>42</xdr:row>
      <xdr:rowOff>90577</xdr:rowOff>
    </xdr:to>
    <xdr:sp macro="" textlink="">
      <xdr:nvSpPr>
        <xdr:cNvPr id="484" name="楕円 483">
          <a:extLst>
            <a:ext uri="{FF2B5EF4-FFF2-40B4-BE49-F238E27FC236}">
              <a16:creationId xmlns:a16="http://schemas.microsoft.com/office/drawing/2014/main" id="{BB52820B-3576-4BD3-B58B-A6D816953608}"/>
            </a:ext>
          </a:extLst>
        </xdr:cNvPr>
        <xdr:cNvSpPr/>
      </xdr:nvSpPr>
      <xdr:spPr>
        <a:xfrm>
          <a:off x="19458940" y="70336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75354</xdr:rowOff>
    </xdr:from>
    <xdr:ext cx="534377" cy="259045"/>
    <xdr:sp macro="" textlink="">
      <xdr:nvSpPr>
        <xdr:cNvPr id="485" name="【一般廃棄物処理施設】&#10;一人当たり有形固定資産（償却資産）額該当値テキスト">
          <a:extLst>
            <a:ext uri="{FF2B5EF4-FFF2-40B4-BE49-F238E27FC236}">
              <a16:creationId xmlns:a16="http://schemas.microsoft.com/office/drawing/2014/main" id="{CB0BD433-7D9D-4FB1-81FB-5DEEC804D774}"/>
            </a:ext>
          </a:extLst>
        </xdr:cNvPr>
        <xdr:cNvSpPr txBox="1"/>
      </xdr:nvSpPr>
      <xdr:spPr>
        <a:xfrm>
          <a:off x="19547840" y="6948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160979</xdr:rowOff>
    </xdr:from>
    <xdr:to>
      <xdr:col>112</xdr:col>
      <xdr:colOff>38100</xdr:colOff>
      <xdr:row>42</xdr:row>
      <xdr:rowOff>91129</xdr:rowOff>
    </xdr:to>
    <xdr:sp macro="" textlink="">
      <xdr:nvSpPr>
        <xdr:cNvPr id="486" name="楕円 485">
          <a:extLst>
            <a:ext uri="{FF2B5EF4-FFF2-40B4-BE49-F238E27FC236}">
              <a16:creationId xmlns:a16="http://schemas.microsoft.com/office/drawing/2014/main" id="{ED42E1F7-CE6E-4205-89FA-B28E418FA436}"/>
            </a:ext>
          </a:extLst>
        </xdr:cNvPr>
        <xdr:cNvSpPr/>
      </xdr:nvSpPr>
      <xdr:spPr>
        <a:xfrm>
          <a:off x="18735040" y="70342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39777</xdr:rowOff>
    </xdr:from>
    <xdr:to>
      <xdr:col>116</xdr:col>
      <xdr:colOff>63500</xdr:colOff>
      <xdr:row>42</xdr:row>
      <xdr:rowOff>40329</xdr:rowOff>
    </xdr:to>
    <xdr:cxnSp macro="">
      <xdr:nvCxnSpPr>
        <xdr:cNvPr id="487" name="直線コネクタ 486">
          <a:extLst>
            <a:ext uri="{FF2B5EF4-FFF2-40B4-BE49-F238E27FC236}">
              <a16:creationId xmlns:a16="http://schemas.microsoft.com/office/drawing/2014/main" id="{08C23392-262A-4950-A85D-403D2094E170}"/>
            </a:ext>
          </a:extLst>
        </xdr:cNvPr>
        <xdr:cNvCxnSpPr/>
      </xdr:nvCxnSpPr>
      <xdr:spPr>
        <a:xfrm flipV="1">
          <a:off x="18778220" y="7080657"/>
          <a:ext cx="731520" cy="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163297</xdr:rowOff>
    </xdr:from>
    <xdr:to>
      <xdr:col>107</xdr:col>
      <xdr:colOff>101600</xdr:colOff>
      <xdr:row>42</xdr:row>
      <xdr:rowOff>93447</xdr:rowOff>
    </xdr:to>
    <xdr:sp macro="" textlink="">
      <xdr:nvSpPr>
        <xdr:cNvPr id="488" name="楕円 487">
          <a:extLst>
            <a:ext uri="{FF2B5EF4-FFF2-40B4-BE49-F238E27FC236}">
              <a16:creationId xmlns:a16="http://schemas.microsoft.com/office/drawing/2014/main" id="{D676010B-123B-4400-8D1D-A61C3E01FF4C}"/>
            </a:ext>
          </a:extLst>
        </xdr:cNvPr>
        <xdr:cNvSpPr/>
      </xdr:nvSpPr>
      <xdr:spPr>
        <a:xfrm>
          <a:off x="17937480" y="70365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40329</xdr:rowOff>
    </xdr:from>
    <xdr:to>
      <xdr:col>111</xdr:col>
      <xdr:colOff>177800</xdr:colOff>
      <xdr:row>42</xdr:row>
      <xdr:rowOff>42647</xdr:rowOff>
    </xdr:to>
    <xdr:cxnSp macro="">
      <xdr:nvCxnSpPr>
        <xdr:cNvPr id="489" name="直線コネクタ 488">
          <a:extLst>
            <a:ext uri="{FF2B5EF4-FFF2-40B4-BE49-F238E27FC236}">
              <a16:creationId xmlns:a16="http://schemas.microsoft.com/office/drawing/2014/main" id="{A0B814E2-73A8-4177-A2B3-8368D2C47F0F}"/>
            </a:ext>
          </a:extLst>
        </xdr:cNvPr>
        <xdr:cNvCxnSpPr/>
      </xdr:nvCxnSpPr>
      <xdr:spPr>
        <a:xfrm flipV="1">
          <a:off x="17988280" y="7081209"/>
          <a:ext cx="789940" cy="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164401</xdr:rowOff>
    </xdr:from>
    <xdr:to>
      <xdr:col>102</xdr:col>
      <xdr:colOff>165100</xdr:colOff>
      <xdr:row>42</xdr:row>
      <xdr:rowOff>94551</xdr:rowOff>
    </xdr:to>
    <xdr:sp macro="" textlink="">
      <xdr:nvSpPr>
        <xdr:cNvPr id="490" name="楕円 489">
          <a:extLst>
            <a:ext uri="{FF2B5EF4-FFF2-40B4-BE49-F238E27FC236}">
              <a16:creationId xmlns:a16="http://schemas.microsoft.com/office/drawing/2014/main" id="{66E538A9-74C7-4AA8-91A3-8F494DEBCF9F}"/>
            </a:ext>
          </a:extLst>
        </xdr:cNvPr>
        <xdr:cNvSpPr/>
      </xdr:nvSpPr>
      <xdr:spPr>
        <a:xfrm>
          <a:off x="17162780" y="703764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42647</xdr:rowOff>
    </xdr:from>
    <xdr:to>
      <xdr:col>107</xdr:col>
      <xdr:colOff>50800</xdr:colOff>
      <xdr:row>42</xdr:row>
      <xdr:rowOff>43751</xdr:rowOff>
    </xdr:to>
    <xdr:cxnSp macro="">
      <xdr:nvCxnSpPr>
        <xdr:cNvPr id="491" name="直線コネクタ 490">
          <a:extLst>
            <a:ext uri="{FF2B5EF4-FFF2-40B4-BE49-F238E27FC236}">
              <a16:creationId xmlns:a16="http://schemas.microsoft.com/office/drawing/2014/main" id="{7A809B3F-492B-409F-A6D4-9B8881CC5090}"/>
            </a:ext>
          </a:extLst>
        </xdr:cNvPr>
        <xdr:cNvCxnSpPr/>
      </xdr:nvCxnSpPr>
      <xdr:spPr>
        <a:xfrm flipV="1">
          <a:off x="17213580" y="7083527"/>
          <a:ext cx="774700" cy="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166557</xdr:rowOff>
    </xdr:from>
    <xdr:to>
      <xdr:col>98</xdr:col>
      <xdr:colOff>38100</xdr:colOff>
      <xdr:row>42</xdr:row>
      <xdr:rowOff>96707</xdr:rowOff>
    </xdr:to>
    <xdr:sp macro="" textlink="">
      <xdr:nvSpPr>
        <xdr:cNvPr id="492" name="楕円 491">
          <a:extLst>
            <a:ext uri="{FF2B5EF4-FFF2-40B4-BE49-F238E27FC236}">
              <a16:creationId xmlns:a16="http://schemas.microsoft.com/office/drawing/2014/main" id="{4C0A7ACE-7E86-41E1-92B5-A105990167C5}"/>
            </a:ext>
          </a:extLst>
        </xdr:cNvPr>
        <xdr:cNvSpPr/>
      </xdr:nvSpPr>
      <xdr:spPr>
        <a:xfrm>
          <a:off x="16388080" y="70397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43751</xdr:rowOff>
    </xdr:from>
    <xdr:to>
      <xdr:col>102</xdr:col>
      <xdr:colOff>114300</xdr:colOff>
      <xdr:row>42</xdr:row>
      <xdr:rowOff>45907</xdr:rowOff>
    </xdr:to>
    <xdr:cxnSp macro="">
      <xdr:nvCxnSpPr>
        <xdr:cNvPr id="493" name="直線コネクタ 492">
          <a:extLst>
            <a:ext uri="{FF2B5EF4-FFF2-40B4-BE49-F238E27FC236}">
              <a16:creationId xmlns:a16="http://schemas.microsoft.com/office/drawing/2014/main" id="{16FD5DFB-1560-4696-8308-0E3F37E24867}"/>
            </a:ext>
          </a:extLst>
        </xdr:cNvPr>
        <xdr:cNvCxnSpPr/>
      </xdr:nvCxnSpPr>
      <xdr:spPr>
        <a:xfrm flipV="1">
          <a:off x="16431260" y="7084631"/>
          <a:ext cx="782320" cy="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131275</xdr:rowOff>
    </xdr:from>
    <xdr:ext cx="599010" cy="259045"/>
    <xdr:sp macro="" textlink="">
      <xdr:nvSpPr>
        <xdr:cNvPr id="494" name="n_1aveValue【一般廃棄物処理施設】&#10;一人当たり有形固定資産（償却資産）額">
          <a:extLst>
            <a:ext uri="{FF2B5EF4-FFF2-40B4-BE49-F238E27FC236}">
              <a16:creationId xmlns:a16="http://schemas.microsoft.com/office/drawing/2014/main" id="{78504AC9-4D3C-4479-A106-8F02E9676168}"/>
            </a:ext>
          </a:extLst>
        </xdr:cNvPr>
        <xdr:cNvSpPr txBox="1"/>
      </xdr:nvSpPr>
      <xdr:spPr>
        <a:xfrm>
          <a:off x="18496495" y="6669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139716</xdr:rowOff>
    </xdr:from>
    <xdr:ext cx="599010" cy="259045"/>
    <xdr:sp macro="" textlink="">
      <xdr:nvSpPr>
        <xdr:cNvPr id="495" name="n_2aveValue【一般廃棄物処理施設】&#10;一人当たり有形固定資産（償却資産）額">
          <a:extLst>
            <a:ext uri="{FF2B5EF4-FFF2-40B4-BE49-F238E27FC236}">
              <a16:creationId xmlns:a16="http://schemas.microsoft.com/office/drawing/2014/main" id="{DE6C1F46-7580-4730-AA0B-4F75DB204D62}"/>
            </a:ext>
          </a:extLst>
        </xdr:cNvPr>
        <xdr:cNvSpPr txBox="1"/>
      </xdr:nvSpPr>
      <xdr:spPr>
        <a:xfrm>
          <a:off x="17734495" y="6677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160716</xdr:rowOff>
    </xdr:from>
    <xdr:ext cx="599010" cy="259045"/>
    <xdr:sp macro="" textlink="">
      <xdr:nvSpPr>
        <xdr:cNvPr id="496" name="n_3aveValue【一般廃棄物処理施設】&#10;一人当たり有形固定資産（償却資産）額">
          <a:extLst>
            <a:ext uri="{FF2B5EF4-FFF2-40B4-BE49-F238E27FC236}">
              <a16:creationId xmlns:a16="http://schemas.microsoft.com/office/drawing/2014/main" id="{4843C9D3-ED56-4D7B-AEF5-13FA5B3E544D}"/>
            </a:ext>
          </a:extLst>
        </xdr:cNvPr>
        <xdr:cNvSpPr txBox="1"/>
      </xdr:nvSpPr>
      <xdr:spPr>
        <a:xfrm>
          <a:off x="16936935" y="6698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159575</xdr:rowOff>
    </xdr:from>
    <xdr:ext cx="599010" cy="259045"/>
    <xdr:sp macro="" textlink="">
      <xdr:nvSpPr>
        <xdr:cNvPr id="497" name="n_4aveValue【一般廃棄物処理施設】&#10;一人当たり有形固定資産（償却資産）額">
          <a:extLst>
            <a:ext uri="{FF2B5EF4-FFF2-40B4-BE49-F238E27FC236}">
              <a16:creationId xmlns:a16="http://schemas.microsoft.com/office/drawing/2014/main" id="{6C58E966-5DDA-4909-88E8-09F587387119}"/>
            </a:ext>
          </a:extLst>
        </xdr:cNvPr>
        <xdr:cNvSpPr txBox="1"/>
      </xdr:nvSpPr>
      <xdr:spPr>
        <a:xfrm>
          <a:off x="16162235" y="669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82256</xdr:rowOff>
    </xdr:from>
    <xdr:ext cx="534377" cy="259045"/>
    <xdr:sp macro="" textlink="">
      <xdr:nvSpPr>
        <xdr:cNvPr id="498" name="n_1mainValue【一般廃棄物処理施設】&#10;一人当たり有形固定資産（償却資産）額">
          <a:extLst>
            <a:ext uri="{FF2B5EF4-FFF2-40B4-BE49-F238E27FC236}">
              <a16:creationId xmlns:a16="http://schemas.microsoft.com/office/drawing/2014/main" id="{B2F461A8-21AA-442C-9624-CA3C4C11BD2A}"/>
            </a:ext>
          </a:extLst>
        </xdr:cNvPr>
        <xdr:cNvSpPr txBox="1"/>
      </xdr:nvSpPr>
      <xdr:spPr>
        <a:xfrm>
          <a:off x="18528811" y="7123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84574</xdr:rowOff>
    </xdr:from>
    <xdr:ext cx="534377" cy="259045"/>
    <xdr:sp macro="" textlink="">
      <xdr:nvSpPr>
        <xdr:cNvPr id="499" name="n_2mainValue【一般廃棄物処理施設】&#10;一人当たり有形固定資産（償却資産）額">
          <a:extLst>
            <a:ext uri="{FF2B5EF4-FFF2-40B4-BE49-F238E27FC236}">
              <a16:creationId xmlns:a16="http://schemas.microsoft.com/office/drawing/2014/main" id="{EA82B662-D482-4EF7-A3DF-8AD837BF63E2}"/>
            </a:ext>
          </a:extLst>
        </xdr:cNvPr>
        <xdr:cNvSpPr txBox="1"/>
      </xdr:nvSpPr>
      <xdr:spPr>
        <a:xfrm>
          <a:off x="17766811" y="712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85678</xdr:rowOff>
    </xdr:from>
    <xdr:ext cx="534377" cy="259045"/>
    <xdr:sp macro="" textlink="">
      <xdr:nvSpPr>
        <xdr:cNvPr id="500" name="n_3mainValue【一般廃棄物処理施設】&#10;一人当たり有形固定資産（償却資産）額">
          <a:extLst>
            <a:ext uri="{FF2B5EF4-FFF2-40B4-BE49-F238E27FC236}">
              <a16:creationId xmlns:a16="http://schemas.microsoft.com/office/drawing/2014/main" id="{A6716787-FB4B-4979-8A1F-71B707A612C4}"/>
            </a:ext>
          </a:extLst>
        </xdr:cNvPr>
        <xdr:cNvSpPr txBox="1"/>
      </xdr:nvSpPr>
      <xdr:spPr>
        <a:xfrm>
          <a:off x="16969251" y="712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42</xdr:row>
      <xdr:rowOff>87834</xdr:rowOff>
    </xdr:from>
    <xdr:ext cx="534377" cy="259045"/>
    <xdr:sp macro="" textlink="">
      <xdr:nvSpPr>
        <xdr:cNvPr id="501" name="n_4mainValue【一般廃棄物処理施設】&#10;一人当たり有形固定資産（償却資産）額">
          <a:extLst>
            <a:ext uri="{FF2B5EF4-FFF2-40B4-BE49-F238E27FC236}">
              <a16:creationId xmlns:a16="http://schemas.microsoft.com/office/drawing/2014/main" id="{41A01A1B-38BA-49E8-ACFE-39EEED7A5DC2}"/>
            </a:ext>
          </a:extLst>
        </xdr:cNvPr>
        <xdr:cNvSpPr txBox="1"/>
      </xdr:nvSpPr>
      <xdr:spPr>
        <a:xfrm>
          <a:off x="16194551" y="7128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a:extLst>
            <a:ext uri="{FF2B5EF4-FFF2-40B4-BE49-F238E27FC236}">
              <a16:creationId xmlns:a16="http://schemas.microsoft.com/office/drawing/2014/main" id="{4187EECE-373B-408A-B889-CC421CCC0189}"/>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a:extLst>
            <a:ext uri="{FF2B5EF4-FFF2-40B4-BE49-F238E27FC236}">
              <a16:creationId xmlns:a16="http://schemas.microsoft.com/office/drawing/2014/main" id="{A0F7586C-1CF0-41CB-BCA1-BFB98690E78B}"/>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a:extLst>
            <a:ext uri="{FF2B5EF4-FFF2-40B4-BE49-F238E27FC236}">
              <a16:creationId xmlns:a16="http://schemas.microsoft.com/office/drawing/2014/main" id="{AA7EE14B-0122-4F60-BB42-1D809D8392B4}"/>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a:extLst>
            <a:ext uri="{FF2B5EF4-FFF2-40B4-BE49-F238E27FC236}">
              <a16:creationId xmlns:a16="http://schemas.microsoft.com/office/drawing/2014/main" id="{4820447A-C42E-475D-9B32-531C462003BA}"/>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a:extLst>
            <a:ext uri="{FF2B5EF4-FFF2-40B4-BE49-F238E27FC236}">
              <a16:creationId xmlns:a16="http://schemas.microsoft.com/office/drawing/2014/main" id="{F9B041DC-6951-4A9D-B3A2-D8A8971403AE}"/>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a:extLst>
            <a:ext uri="{FF2B5EF4-FFF2-40B4-BE49-F238E27FC236}">
              <a16:creationId xmlns:a16="http://schemas.microsoft.com/office/drawing/2014/main" id="{376E115A-F401-4652-B2AD-23F4B1A050D9}"/>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a:extLst>
            <a:ext uri="{FF2B5EF4-FFF2-40B4-BE49-F238E27FC236}">
              <a16:creationId xmlns:a16="http://schemas.microsoft.com/office/drawing/2014/main" id="{336F2C7B-8EEE-40AC-A672-76DF4BD3C59B}"/>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a:extLst>
            <a:ext uri="{FF2B5EF4-FFF2-40B4-BE49-F238E27FC236}">
              <a16:creationId xmlns:a16="http://schemas.microsoft.com/office/drawing/2014/main" id="{843CD78A-2B92-4BA0-9893-A04E68596978}"/>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a:extLst>
            <a:ext uri="{FF2B5EF4-FFF2-40B4-BE49-F238E27FC236}">
              <a16:creationId xmlns:a16="http://schemas.microsoft.com/office/drawing/2014/main" id="{43CA0E92-326D-419F-8AF9-CBDDB1E3A1FB}"/>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a:extLst>
            <a:ext uri="{FF2B5EF4-FFF2-40B4-BE49-F238E27FC236}">
              <a16:creationId xmlns:a16="http://schemas.microsoft.com/office/drawing/2014/main" id="{215244E1-2E89-4403-AD05-6CAE86A56E85}"/>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a:extLst>
            <a:ext uri="{FF2B5EF4-FFF2-40B4-BE49-F238E27FC236}">
              <a16:creationId xmlns:a16="http://schemas.microsoft.com/office/drawing/2014/main" id="{BE88C126-771C-4BD6-A390-F1B01293649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3" name="直線コネクタ 512">
          <a:extLst>
            <a:ext uri="{FF2B5EF4-FFF2-40B4-BE49-F238E27FC236}">
              <a16:creationId xmlns:a16="http://schemas.microsoft.com/office/drawing/2014/main" id="{D3EAC643-7426-4CB0-892F-8A187FFE8B9E}"/>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4" name="テキスト ボックス 513">
          <a:extLst>
            <a:ext uri="{FF2B5EF4-FFF2-40B4-BE49-F238E27FC236}">
              <a16:creationId xmlns:a16="http://schemas.microsoft.com/office/drawing/2014/main" id="{BD8DC753-9E9F-4F35-9E85-7069403F7820}"/>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5" name="直線コネクタ 514">
          <a:extLst>
            <a:ext uri="{FF2B5EF4-FFF2-40B4-BE49-F238E27FC236}">
              <a16:creationId xmlns:a16="http://schemas.microsoft.com/office/drawing/2014/main" id="{F5D83B64-3E0C-448F-915B-987E57519C1F}"/>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6" name="テキスト ボックス 515">
          <a:extLst>
            <a:ext uri="{FF2B5EF4-FFF2-40B4-BE49-F238E27FC236}">
              <a16:creationId xmlns:a16="http://schemas.microsoft.com/office/drawing/2014/main" id="{A31748CC-5137-4BDE-B9ED-55BDCBF188A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7" name="直線コネクタ 516">
          <a:extLst>
            <a:ext uri="{FF2B5EF4-FFF2-40B4-BE49-F238E27FC236}">
              <a16:creationId xmlns:a16="http://schemas.microsoft.com/office/drawing/2014/main" id="{A6F20939-95AD-4217-B929-0D3B6A7505A4}"/>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18" name="テキスト ボックス 517">
          <a:extLst>
            <a:ext uri="{FF2B5EF4-FFF2-40B4-BE49-F238E27FC236}">
              <a16:creationId xmlns:a16="http://schemas.microsoft.com/office/drawing/2014/main" id="{294C0866-A0E5-4AB6-B196-EA578B8EF09A}"/>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19" name="直線コネクタ 518">
          <a:extLst>
            <a:ext uri="{FF2B5EF4-FFF2-40B4-BE49-F238E27FC236}">
              <a16:creationId xmlns:a16="http://schemas.microsoft.com/office/drawing/2014/main" id="{38E704F2-48C7-4E77-9878-15F066BAA2AE}"/>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0" name="テキスト ボックス 519">
          <a:extLst>
            <a:ext uri="{FF2B5EF4-FFF2-40B4-BE49-F238E27FC236}">
              <a16:creationId xmlns:a16="http://schemas.microsoft.com/office/drawing/2014/main" id="{7F65E7FF-A4F6-4368-8F67-BC805242A443}"/>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1" name="直線コネクタ 520">
          <a:extLst>
            <a:ext uri="{FF2B5EF4-FFF2-40B4-BE49-F238E27FC236}">
              <a16:creationId xmlns:a16="http://schemas.microsoft.com/office/drawing/2014/main" id="{CF50F268-50D9-4BE4-B29F-CFC8CB3FD3A4}"/>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2" name="テキスト ボックス 521">
          <a:extLst>
            <a:ext uri="{FF2B5EF4-FFF2-40B4-BE49-F238E27FC236}">
              <a16:creationId xmlns:a16="http://schemas.microsoft.com/office/drawing/2014/main" id="{EFAC6B8D-2DE5-436E-9B7C-6DABA626EF51}"/>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a:extLst>
            <a:ext uri="{FF2B5EF4-FFF2-40B4-BE49-F238E27FC236}">
              <a16:creationId xmlns:a16="http://schemas.microsoft.com/office/drawing/2014/main" id="{BAE136DA-47D9-4BA9-BC67-09BE7B93DB0F}"/>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4" name="テキスト ボックス 523">
          <a:extLst>
            <a:ext uri="{FF2B5EF4-FFF2-40B4-BE49-F238E27FC236}">
              <a16:creationId xmlns:a16="http://schemas.microsoft.com/office/drawing/2014/main" id="{43636A04-A03E-4133-95F6-072131F530DD}"/>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5" name="【保健センター・保健所】&#10;有形固定資産減価償却率グラフ枠">
          <a:extLst>
            <a:ext uri="{FF2B5EF4-FFF2-40B4-BE49-F238E27FC236}">
              <a16:creationId xmlns:a16="http://schemas.microsoft.com/office/drawing/2014/main" id="{D9030E8F-C441-42B7-9F05-6382A8121C0C}"/>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152400</xdr:rowOff>
    </xdr:from>
    <xdr:to>
      <xdr:col>85</xdr:col>
      <xdr:colOff>126364</xdr:colOff>
      <xdr:row>64</xdr:row>
      <xdr:rowOff>76200</xdr:rowOff>
    </xdr:to>
    <xdr:cxnSp macro="">
      <xdr:nvCxnSpPr>
        <xdr:cNvPr id="526" name="直線コネクタ 525">
          <a:extLst>
            <a:ext uri="{FF2B5EF4-FFF2-40B4-BE49-F238E27FC236}">
              <a16:creationId xmlns:a16="http://schemas.microsoft.com/office/drawing/2014/main" id="{41D0E340-38AE-4B28-A394-031B9E1FFD18}"/>
            </a:ext>
          </a:extLst>
        </xdr:cNvPr>
        <xdr:cNvCxnSpPr/>
      </xdr:nvCxnSpPr>
      <xdr:spPr>
        <a:xfrm flipV="1">
          <a:off x="14375764" y="920496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27" name="【保健センター・保健所】&#10;有形固定資産減価償却率最小値テキスト">
          <a:extLst>
            <a:ext uri="{FF2B5EF4-FFF2-40B4-BE49-F238E27FC236}">
              <a16:creationId xmlns:a16="http://schemas.microsoft.com/office/drawing/2014/main" id="{7626C973-8ED5-485E-A018-FB34B59121C0}"/>
            </a:ext>
          </a:extLst>
        </xdr:cNvPr>
        <xdr:cNvSpPr txBox="1"/>
      </xdr:nvSpPr>
      <xdr:spPr>
        <a:xfrm>
          <a:off x="144145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28" name="直線コネクタ 527">
          <a:extLst>
            <a:ext uri="{FF2B5EF4-FFF2-40B4-BE49-F238E27FC236}">
              <a16:creationId xmlns:a16="http://schemas.microsoft.com/office/drawing/2014/main" id="{2813CED8-4786-45EF-ADDF-4E7B6402E9C7}"/>
            </a:ext>
          </a:extLst>
        </xdr:cNvPr>
        <xdr:cNvCxnSpPr/>
      </xdr:nvCxnSpPr>
      <xdr:spPr>
        <a:xfrm>
          <a:off x="1428750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99077</xdr:rowOff>
    </xdr:from>
    <xdr:ext cx="405111" cy="259045"/>
    <xdr:sp macro="" textlink="">
      <xdr:nvSpPr>
        <xdr:cNvPr id="529" name="【保健センター・保健所】&#10;有形固定資産減価償却率最大値テキスト">
          <a:extLst>
            <a:ext uri="{FF2B5EF4-FFF2-40B4-BE49-F238E27FC236}">
              <a16:creationId xmlns:a16="http://schemas.microsoft.com/office/drawing/2014/main" id="{6FCB85E8-C0B4-4165-812F-20512A8FDA98}"/>
            </a:ext>
          </a:extLst>
        </xdr:cNvPr>
        <xdr:cNvSpPr txBox="1"/>
      </xdr:nvSpPr>
      <xdr:spPr>
        <a:xfrm>
          <a:off x="14414500" y="8983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152400</xdr:rowOff>
    </xdr:from>
    <xdr:to>
      <xdr:col>86</xdr:col>
      <xdr:colOff>25400</xdr:colOff>
      <xdr:row>54</xdr:row>
      <xdr:rowOff>152400</xdr:rowOff>
    </xdr:to>
    <xdr:cxnSp macro="">
      <xdr:nvCxnSpPr>
        <xdr:cNvPr id="530" name="直線コネクタ 529">
          <a:extLst>
            <a:ext uri="{FF2B5EF4-FFF2-40B4-BE49-F238E27FC236}">
              <a16:creationId xmlns:a16="http://schemas.microsoft.com/office/drawing/2014/main" id="{3AE7BDEB-C6F8-44EC-BCF3-AC80023AB21A}"/>
            </a:ext>
          </a:extLst>
        </xdr:cNvPr>
        <xdr:cNvCxnSpPr/>
      </xdr:nvCxnSpPr>
      <xdr:spPr>
        <a:xfrm>
          <a:off x="14287500" y="9204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42562</xdr:rowOff>
    </xdr:from>
    <xdr:ext cx="405111" cy="259045"/>
    <xdr:sp macro="" textlink="">
      <xdr:nvSpPr>
        <xdr:cNvPr id="531" name="【保健センター・保健所】&#10;有形固定資産減価償却率平均値テキスト">
          <a:extLst>
            <a:ext uri="{FF2B5EF4-FFF2-40B4-BE49-F238E27FC236}">
              <a16:creationId xmlns:a16="http://schemas.microsoft.com/office/drawing/2014/main" id="{FC3D4CD2-13C1-41D8-B98F-E308F0A63A16}"/>
            </a:ext>
          </a:extLst>
        </xdr:cNvPr>
        <xdr:cNvSpPr txBox="1"/>
      </xdr:nvSpPr>
      <xdr:spPr>
        <a:xfrm>
          <a:off x="14414500" y="9765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19685</xdr:rowOff>
    </xdr:from>
    <xdr:to>
      <xdr:col>85</xdr:col>
      <xdr:colOff>177800</xdr:colOff>
      <xdr:row>59</xdr:row>
      <xdr:rowOff>121285</xdr:rowOff>
    </xdr:to>
    <xdr:sp macro="" textlink="">
      <xdr:nvSpPr>
        <xdr:cNvPr id="532" name="フローチャート: 判断 531">
          <a:extLst>
            <a:ext uri="{FF2B5EF4-FFF2-40B4-BE49-F238E27FC236}">
              <a16:creationId xmlns:a16="http://schemas.microsoft.com/office/drawing/2014/main" id="{685864DA-C329-40A3-975B-1CC8CC0351E7}"/>
            </a:ext>
          </a:extLst>
        </xdr:cNvPr>
        <xdr:cNvSpPr/>
      </xdr:nvSpPr>
      <xdr:spPr>
        <a:xfrm>
          <a:off x="14325600" y="991044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154940</xdr:rowOff>
    </xdr:from>
    <xdr:to>
      <xdr:col>81</xdr:col>
      <xdr:colOff>101600</xdr:colOff>
      <xdr:row>59</xdr:row>
      <xdr:rowOff>85090</xdr:rowOff>
    </xdr:to>
    <xdr:sp macro="" textlink="">
      <xdr:nvSpPr>
        <xdr:cNvPr id="533" name="フローチャート: 判断 532">
          <a:extLst>
            <a:ext uri="{FF2B5EF4-FFF2-40B4-BE49-F238E27FC236}">
              <a16:creationId xmlns:a16="http://schemas.microsoft.com/office/drawing/2014/main" id="{49CE8198-C5F0-4CAC-8237-DC63CDA1E583}"/>
            </a:ext>
          </a:extLst>
        </xdr:cNvPr>
        <xdr:cNvSpPr/>
      </xdr:nvSpPr>
      <xdr:spPr>
        <a:xfrm>
          <a:off x="13578840" y="9878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147320</xdr:rowOff>
    </xdr:from>
    <xdr:to>
      <xdr:col>76</xdr:col>
      <xdr:colOff>165100</xdr:colOff>
      <xdr:row>59</xdr:row>
      <xdr:rowOff>77470</xdr:rowOff>
    </xdr:to>
    <xdr:sp macro="" textlink="">
      <xdr:nvSpPr>
        <xdr:cNvPr id="534" name="フローチャート: 判断 533">
          <a:extLst>
            <a:ext uri="{FF2B5EF4-FFF2-40B4-BE49-F238E27FC236}">
              <a16:creationId xmlns:a16="http://schemas.microsoft.com/office/drawing/2014/main" id="{7C2C16FB-8340-47BA-A675-B5696C410B3C}"/>
            </a:ext>
          </a:extLst>
        </xdr:cNvPr>
        <xdr:cNvSpPr/>
      </xdr:nvSpPr>
      <xdr:spPr>
        <a:xfrm>
          <a:off x="12804140" y="9870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160655</xdr:rowOff>
    </xdr:from>
    <xdr:to>
      <xdr:col>72</xdr:col>
      <xdr:colOff>38100</xdr:colOff>
      <xdr:row>59</xdr:row>
      <xdr:rowOff>90805</xdr:rowOff>
    </xdr:to>
    <xdr:sp macro="" textlink="">
      <xdr:nvSpPr>
        <xdr:cNvPr id="535" name="フローチャート: 判断 534">
          <a:extLst>
            <a:ext uri="{FF2B5EF4-FFF2-40B4-BE49-F238E27FC236}">
              <a16:creationId xmlns:a16="http://schemas.microsoft.com/office/drawing/2014/main" id="{A0634D5E-EE1C-4202-8B4E-573B2E17234F}"/>
            </a:ext>
          </a:extLst>
        </xdr:cNvPr>
        <xdr:cNvSpPr/>
      </xdr:nvSpPr>
      <xdr:spPr>
        <a:xfrm>
          <a:off x="12029440" y="98837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124460</xdr:rowOff>
    </xdr:from>
    <xdr:to>
      <xdr:col>67</xdr:col>
      <xdr:colOff>101600</xdr:colOff>
      <xdr:row>59</xdr:row>
      <xdr:rowOff>54610</xdr:rowOff>
    </xdr:to>
    <xdr:sp macro="" textlink="">
      <xdr:nvSpPr>
        <xdr:cNvPr id="536" name="フローチャート: 判断 535">
          <a:extLst>
            <a:ext uri="{FF2B5EF4-FFF2-40B4-BE49-F238E27FC236}">
              <a16:creationId xmlns:a16="http://schemas.microsoft.com/office/drawing/2014/main" id="{9D48EE6F-FBBF-4B97-A244-818C73534115}"/>
            </a:ext>
          </a:extLst>
        </xdr:cNvPr>
        <xdr:cNvSpPr/>
      </xdr:nvSpPr>
      <xdr:spPr>
        <a:xfrm>
          <a:off x="11231880" y="9847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7" name="テキスト ボックス 536">
          <a:extLst>
            <a:ext uri="{FF2B5EF4-FFF2-40B4-BE49-F238E27FC236}">
              <a16:creationId xmlns:a16="http://schemas.microsoft.com/office/drawing/2014/main" id="{BACB2A70-91EB-4BA0-A354-5EE48FD9A393}"/>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8" name="テキスト ボックス 537">
          <a:extLst>
            <a:ext uri="{FF2B5EF4-FFF2-40B4-BE49-F238E27FC236}">
              <a16:creationId xmlns:a16="http://schemas.microsoft.com/office/drawing/2014/main" id="{9FFF5D75-128B-42AB-9E82-A6A90D4C4594}"/>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9" name="テキスト ボックス 538">
          <a:extLst>
            <a:ext uri="{FF2B5EF4-FFF2-40B4-BE49-F238E27FC236}">
              <a16:creationId xmlns:a16="http://schemas.microsoft.com/office/drawing/2014/main" id="{B3E414A6-B1A8-44CA-9001-5EDB621ED775}"/>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0" name="テキスト ボックス 539">
          <a:extLst>
            <a:ext uri="{FF2B5EF4-FFF2-40B4-BE49-F238E27FC236}">
              <a16:creationId xmlns:a16="http://schemas.microsoft.com/office/drawing/2014/main" id="{EE7C6D1A-DD06-456C-83F8-E59DF5E0F7DC}"/>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727E9A68-B04B-4DF3-BAF9-9B6ACC08CA9D}"/>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88265</xdr:rowOff>
    </xdr:from>
    <xdr:to>
      <xdr:col>85</xdr:col>
      <xdr:colOff>177800</xdr:colOff>
      <xdr:row>62</xdr:row>
      <xdr:rowOff>18415</xdr:rowOff>
    </xdr:to>
    <xdr:sp macro="" textlink="">
      <xdr:nvSpPr>
        <xdr:cNvPr id="542" name="楕円 541">
          <a:extLst>
            <a:ext uri="{FF2B5EF4-FFF2-40B4-BE49-F238E27FC236}">
              <a16:creationId xmlns:a16="http://schemas.microsoft.com/office/drawing/2014/main" id="{69007710-8145-4F3F-9F23-193CF80726D0}"/>
            </a:ext>
          </a:extLst>
        </xdr:cNvPr>
        <xdr:cNvSpPr/>
      </xdr:nvSpPr>
      <xdr:spPr>
        <a:xfrm>
          <a:off x="14325600" y="1031430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66692</xdr:rowOff>
    </xdr:from>
    <xdr:ext cx="405111" cy="259045"/>
    <xdr:sp macro="" textlink="">
      <xdr:nvSpPr>
        <xdr:cNvPr id="543" name="【保健センター・保健所】&#10;有形固定資産減価償却率該当値テキスト">
          <a:extLst>
            <a:ext uri="{FF2B5EF4-FFF2-40B4-BE49-F238E27FC236}">
              <a16:creationId xmlns:a16="http://schemas.microsoft.com/office/drawing/2014/main" id="{3B7DAD19-3CD2-47CB-ACD6-56102C7C0354}"/>
            </a:ext>
          </a:extLst>
        </xdr:cNvPr>
        <xdr:cNvSpPr txBox="1"/>
      </xdr:nvSpPr>
      <xdr:spPr>
        <a:xfrm>
          <a:off x="14414500" y="1029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4445</xdr:rowOff>
    </xdr:from>
    <xdr:to>
      <xdr:col>81</xdr:col>
      <xdr:colOff>101600</xdr:colOff>
      <xdr:row>61</xdr:row>
      <xdr:rowOff>106045</xdr:rowOff>
    </xdr:to>
    <xdr:sp macro="" textlink="">
      <xdr:nvSpPr>
        <xdr:cNvPr id="544" name="楕円 543">
          <a:extLst>
            <a:ext uri="{FF2B5EF4-FFF2-40B4-BE49-F238E27FC236}">
              <a16:creationId xmlns:a16="http://schemas.microsoft.com/office/drawing/2014/main" id="{C1A3491C-3825-42A3-9EA5-18AA4F1DB36F}"/>
            </a:ext>
          </a:extLst>
        </xdr:cNvPr>
        <xdr:cNvSpPr/>
      </xdr:nvSpPr>
      <xdr:spPr>
        <a:xfrm>
          <a:off x="13578840" y="1023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55245</xdr:rowOff>
    </xdr:from>
    <xdr:to>
      <xdr:col>85</xdr:col>
      <xdr:colOff>127000</xdr:colOff>
      <xdr:row>61</xdr:row>
      <xdr:rowOff>139065</xdr:rowOff>
    </xdr:to>
    <xdr:cxnSp macro="">
      <xdr:nvCxnSpPr>
        <xdr:cNvPr id="545" name="直線コネクタ 544">
          <a:extLst>
            <a:ext uri="{FF2B5EF4-FFF2-40B4-BE49-F238E27FC236}">
              <a16:creationId xmlns:a16="http://schemas.microsoft.com/office/drawing/2014/main" id="{CC7CAB1E-6B56-4B9D-A366-32712AE99E8E}"/>
            </a:ext>
          </a:extLst>
        </xdr:cNvPr>
        <xdr:cNvCxnSpPr/>
      </xdr:nvCxnSpPr>
      <xdr:spPr>
        <a:xfrm>
          <a:off x="13629640" y="10281285"/>
          <a:ext cx="74676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74930</xdr:rowOff>
    </xdr:from>
    <xdr:to>
      <xdr:col>76</xdr:col>
      <xdr:colOff>165100</xdr:colOff>
      <xdr:row>62</xdr:row>
      <xdr:rowOff>5080</xdr:rowOff>
    </xdr:to>
    <xdr:sp macro="" textlink="">
      <xdr:nvSpPr>
        <xdr:cNvPr id="546" name="楕円 545">
          <a:extLst>
            <a:ext uri="{FF2B5EF4-FFF2-40B4-BE49-F238E27FC236}">
              <a16:creationId xmlns:a16="http://schemas.microsoft.com/office/drawing/2014/main" id="{DDEB66F8-CF32-4C90-A462-278B547B5CCE}"/>
            </a:ext>
          </a:extLst>
        </xdr:cNvPr>
        <xdr:cNvSpPr/>
      </xdr:nvSpPr>
      <xdr:spPr>
        <a:xfrm>
          <a:off x="12804140" y="103009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55245</xdr:rowOff>
    </xdr:from>
    <xdr:to>
      <xdr:col>81</xdr:col>
      <xdr:colOff>50800</xdr:colOff>
      <xdr:row>61</xdr:row>
      <xdr:rowOff>125730</xdr:rowOff>
    </xdr:to>
    <xdr:cxnSp macro="">
      <xdr:nvCxnSpPr>
        <xdr:cNvPr id="547" name="直線コネクタ 546">
          <a:extLst>
            <a:ext uri="{FF2B5EF4-FFF2-40B4-BE49-F238E27FC236}">
              <a16:creationId xmlns:a16="http://schemas.microsoft.com/office/drawing/2014/main" id="{739D2A8F-C9C0-4BEB-9B58-361BD6E124D1}"/>
            </a:ext>
          </a:extLst>
        </xdr:cNvPr>
        <xdr:cNvCxnSpPr/>
      </xdr:nvCxnSpPr>
      <xdr:spPr>
        <a:xfrm flipV="1">
          <a:off x="12854940" y="10281285"/>
          <a:ext cx="7747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166370</xdr:rowOff>
    </xdr:from>
    <xdr:to>
      <xdr:col>72</xdr:col>
      <xdr:colOff>38100</xdr:colOff>
      <xdr:row>61</xdr:row>
      <xdr:rowOff>96520</xdr:rowOff>
    </xdr:to>
    <xdr:sp macro="" textlink="">
      <xdr:nvSpPr>
        <xdr:cNvPr id="548" name="楕円 547">
          <a:extLst>
            <a:ext uri="{FF2B5EF4-FFF2-40B4-BE49-F238E27FC236}">
              <a16:creationId xmlns:a16="http://schemas.microsoft.com/office/drawing/2014/main" id="{D14A788C-3D60-4EF7-B3F5-A132A5BA6756}"/>
            </a:ext>
          </a:extLst>
        </xdr:cNvPr>
        <xdr:cNvSpPr/>
      </xdr:nvSpPr>
      <xdr:spPr>
        <a:xfrm>
          <a:off x="12029440" y="102247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45720</xdr:rowOff>
    </xdr:from>
    <xdr:to>
      <xdr:col>76</xdr:col>
      <xdr:colOff>114300</xdr:colOff>
      <xdr:row>61</xdr:row>
      <xdr:rowOff>125730</xdr:rowOff>
    </xdr:to>
    <xdr:cxnSp macro="">
      <xdr:nvCxnSpPr>
        <xdr:cNvPr id="549" name="直線コネクタ 548">
          <a:extLst>
            <a:ext uri="{FF2B5EF4-FFF2-40B4-BE49-F238E27FC236}">
              <a16:creationId xmlns:a16="http://schemas.microsoft.com/office/drawing/2014/main" id="{9CB58E14-E841-4E09-B2A8-2BE75E70DD88}"/>
            </a:ext>
          </a:extLst>
        </xdr:cNvPr>
        <xdr:cNvCxnSpPr/>
      </xdr:nvCxnSpPr>
      <xdr:spPr>
        <a:xfrm>
          <a:off x="12072620" y="10271760"/>
          <a:ext cx="78232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86360</xdr:rowOff>
    </xdr:from>
    <xdr:to>
      <xdr:col>67</xdr:col>
      <xdr:colOff>101600</xdr:colOff>
      <xdr:row>61</xdr:row>
      <xdr:rowOff>16510</xdr:rowOff>
    </xdr:to>
    <xdr:sp macro="" textlink="">
      <xdr:nvSpPr>
        <xdr:cNvPr id="550" name="楕円 549">
          <a:extLst>
            <a:ext uri="{FF2B5EF4-FFF2-40B4-BE49-F238E27FC236}">
              <a16:creationId xmlns:a16="http://schemas.microsoft.com/office/drawing/2014/main" id="{5A027109-EBCD-475D-9031-9241BC051672}"/>
            </a:ext>
          </a:extLst>
        </xdr:cNvPr>
        <xdr:cNvSpPr/>
      </xdr:nvSpPr>
      <xdr:spPr>
        <a:xfrm>
          <a:off x="11231880" y="10144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137160</xdr:rowOff>
    </xdr:from>
    <xdr:to>
      <xdr:col>71</xdr:col>
      <xdr:colOff>177800</xdr:colOff>
      <xdr:row>61</xdr:row>
      <xdr:rowOff>45720</xdr:rowOff>
    </xdr:to>
    <xdr:cxnSp macro="">
      <xdr:nvCxnSpPr>
        <xdr:cNvPr id="551" name="直線コネクタ 550">
          <a:extLst>
            <a:ext uri="{FF2B5EF4-FFF2-40B4-BE49-F238E27FC236}">
              <a16:creationId xmlns:a16="http://schemas.microsoft.com/office/drawing/2014/main" id="{B6E8C5A2-D466-4554-BE0F-F23D7CF43FE6}"/>
            </a:ext>
          </a:extLst>
        </xdr:cNvPr>
        <xdr:cNvCxnSpPr/>
      </xdr:nvCxnSpPr>
      <xdr:spPr>
        <a:xfrm>
          <a:off x="11282680" y="10195560"/>
          <a:ext cx="78994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101617</xdr:rowOff>
    </xdr:from>
    <xdr:ext cx="405111" cy="259045"/>
    <xdr:sp macro="" textlink="">
      <xdr:nvSpPr>
        <xdr:cNvPr id="552" name="n_1aveValue【保健センター・保健所】&#10;有形固定資産減価償却率">
          <a:extLst>
            <a:ext uri="{FF2B5EF4-FFF2-40B4-BE49-F238E27FC236}">
              <a16:creationId xmlns:a16="http://schemas.microsoft.com/office/drawing/2014/main" id="{D8DC9055-B7F7-42CB-BCC5-CF9DFCDD96A1}"/>
            </a:ext>
          </a:extLst>
        </xdr:cNvPr>
        <xdr:cNvSpPr txBox="1"/>
      </xdr:nvSpPr>
      <xdr:spPr>
        <a:xfrm>
          <a:off x="13437244" y="965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93997</xdr:rowOff>
    </xdr:from>
    <xdr:ext cx="405111" cy="259045"/>
    <xdr:sp macro="" textlink="">
      <xdr:nvSpPr>
        <xdr:cNvPr id="553" name="n_2aveValue【保健センター・保健所】&#10;有形固定資産減価償却率">
          <a:extLst>
            <a:ext uri="{FF2B5EF4-FFF2-40B4-BE49-F238E27FC236}">
              <a16:creationId xmlns:a16="http://schemas.microsoft.com/office/drawing/2014/main" id="{FCCF7218-E59D-4A83-8107-F7CC1871488C}"/>
            </a:ext>
          </a:extLst>
        </xdr:cNvPr>
        <xdr:cNvSpPr txBox="1"/>
      </xdr:nvSpPr>
      <xdr:spPr>
        <a:xfrm>
          <a:off x="12675244" y="964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107332</xdr:rowOff>
    </xdr:from>
    <xdr:ext cx="405111" cy="259045"/>
    <xdr:sp macro="" textlink="">
      <xdr:nvSpPr>
        <xdr:cNvPr id="554" name="n_3aveValue【保健センター・保健所】&#10;有形固定資産減価償却率">
          <a:extLst>
            <a:ext uri="{FF2B5EF4-FFF2-40B4-BE49-F238E27FC236}">
              <a16:creationId xmlns:a16="http://schemas.microsoft.com/office/drawing/2014/main" id="{8C213F75-E79B-43FA-9BD6-4081633AC883}"/>
            </a:ext>
          </a:extLst>
        </xdr:cNvPr>
        <xdr:cNvSpPr txBox="1"/>
      </xdr:nvSpPr>
      <xdr:spPr>
        <a:xfrm>
          <a:off x="11900544" y="966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71137</xdr:rowOff>
    </xdr:from>
    <xdr:ext cx="405111" cy="259045"/>
    <xdr:sp macro="" textlink="">
      <xdr:nvSpPr>
        <xdr:cNvPr id="555" name="n_4aveValue【保健センター・保健所】&#10;有形固定資産減価償却率">
          <a:extLst>
            <a:ext uri="{FF2B5EF4-FFF2-40B4-BE49-F238E27FC236}">
              <a16:creationId xmlns:a16="http://schemas.microsoft.com/office/drawing/2014/main" id="{35F6D9A8-819B-4452-BED4-FBB3A4F242F0}"/>
            </a:ext>
          </a:extLst>
        </xdr:cNvPr>
        <xdr:cNvSpPr txBox="1"/>
      </xdr:nvSpPr>
      <xdr:spPr>
        <a:xfrm>
          <a:off x="11102984" y="962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97172</xdr:rowOff>
    </xdr:from>
    <xdr:ext cx="405111" cy="259045"/>
    <xdr:sp macro="" textlink="">
      <xdr:nvSpPr>
        <xdr:cNvPr id="556" name="n_1mainValue【保健センター・保健所】&#10;有形固定資産減価償却率">
          <a:extLst>
            <a:ext uri="{FF2B5EF4-FFF2-40B4-BE49-F238E27FC236}">
              <a16:creationId xmlns:a16="http://schemas.microsoft.com/office/drawing/2014/main" id="{83F62014-6A18-42B7-BAD0-D778A2317EF4}"/>
            </a:ext>
          </a:extLst>
        </xdr:cNvPr>
        <xdr:cNvSpPr txBox="1"/>
      </xdr:nvSpPr>
      <xdr:spPr>
        <a:xfrm>
          <a:off x="134372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167657</xdr:rowOff>
    </xdr:from>
    <xdr:ext cx="405111" cy="259045"/>
    <xdr:sp macro="" textlink="">
      <xdr:nvSpPr>
        <xdr:cNvPr id="557" name="n_2mainValue【保健センター・保健所】&#10;有形固定資産減価償却率">
          <a:extLst>
            <a:ext uri="{FF2B5EF4-FFF2-40B4-BE49-F238E27FC236}">
              <a16:creationId xmlns:a16="http://schemas.microsoft.com/office/drawing/2014/main" id="{88547C41-AB46-483F-B082-8CE4BC8359D6}"/>
            </a:ext>
          </a:extLst>
        </xdr:cNvPr>
        <xdr:cNvSpPr txBox="1"/>
      </xdr:nvSpPr>
      <xdr:spPr>
        <a:xfrm>
          <a:off x="12675244" y="1039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87647</xdr:rowOff>
    </xdr:from>
    <xdr:ext cx="405111" cy="259045"/>
    <xdr:sp macro="" textlink="">
      <xdr:nvSpPr>
        <xdr:cNvPr id="558" name="n_3mainValue【保健センター・保健所】&#10;有形固定資産減価償却率">
          <a:extLst>
            <a:ext uri="{FF2B5EF4-FFF2-40B4-BE49-F238E27FC236}">
              <a16:creationId xmlns:a16="http://schemas.microsoft.com/office/drawing/2014/main" id="{6CD5D36A-8F85-4546-8CC1-1C1511C01618}"/>
            </a:ext>
          </a:extLst>
        </xdr:cNvPr>
        <xdr:cNvSpPr txBox="1"/>
      </xdr:nvSpPr>
      <xdr:spPr>
        <a:xfrm>
          <a:off x="11900544" y="1031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7637</xdr:rowOff>
    </xdr:from>
    <xdr:ext cx="405111" cy="259045"/>
    <xdr:sp macro="" textlink="">
      <xdr:nvSpPr>
        <xdr:cNvPr id="559" name="n_4mainValue【保健センター・保健所】&#10;有形固定資産減価償却率">
          <a:extLst>
            <a:ext uri="{FF2B5EF4-FFF2-40B4-BE49-F238E27FC236}">
              <a16:creationId xmlns:a16="http://schemas.microsoft.com/office/drawing/2014/main" id="{5B99D1F7-9268-41FD-9462-E3229B3606B9}"/>
            </a:ext>
          </a:extLst>
        </xdr:cNvPr>
        <xdr:cNvSpPr txBox="1"/>
      </xdr:nvSpPr>
      <xdr:spPr>
        <a:xfrm>
          <a:off x="11102984" y="1023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0" name="正方形/長方形 559">
          <a:extLst>
            <a:ext uri="{FF2B5EF4-FFF2-40B4-BE49-F238E27FC236}">
              <a16:creationId xmlns:a16="http://schemas.microsoft.com/office/drawing/2014/main" id="{7828ADA5-9BBF-4266-9E6F-3BA2DEC058D9}"/>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1" name="正方形/長方形 560">
          <a:extLst>
            <a:ext uri="{FF2B5EF4-FFF2-40B4-BE49-F238E27FC236}">
              <a16:creationId xmlns:a16="http://schemas.microsoft.com/office/drawing/2014/main" id="{A759B14F-2AB0-4C97-935E-1D01E4D859B7}"/>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2" name="正方形/長方形 561">
          <a:extLst>
            <a:ext uri="{FF2B5EF4-FFF2-40B4-BE49-F238E27FC236}">
              <a16:creationId xmlns:a16="http://schemas.microsoft.com/office/drawing/2014/main" id="{A820654B-546C-431D-8239-78A9784CD192}"/>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3" name="正方形/長方形 562">
          <a:extLst>
            <a:ext uri="{FF2B5EF4-FFF2-40B4-BE49-F238E27FC236}">
              <a16:creationId xmlns:a16="http://schemas.microsoft.com/office/drawing/2014/main" id="{CCC877B9-F473-4ACF-BEEF-D930D9915BAE}"/>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4" name="正方形/長方形 563">
          <a:extLst>
            <a:ext uri="{FF2B5EF4-FFF2-40B4-BE49-F238E27FC236}">
              <a16:creationId xmlns:a16="http://schemas.microsoft.com/office/drawing/2014/main" id="{C233994F-B848-46A2-A4B0-D1105FB61D41}"/>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5" name="正方形/長方形 564">
          <a:extLst>
            <a:ext uri="{FF2B5EF4-FFF2-40B4-BE49-F238E27FC236}">
              <a16:creationId xmlns:a16="http://schemas.microsoft.com/office/drawing/2014/main" id="{4B037349-B298-4FA0-80EB-BC86B7B6CAF7}"/>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6" name="正方形/長方形 565">
          <a:extLst>
            <a:ext uri="{FF2B5EF4-FFF2-40B4-BE49-F238E27FC236}">
              <a16:creationId xmlns:a16="http://schemas.microsoft.com/office/drawing/2014/main" id="{38A04305-AFAE-4198-B915-4E5F32314D9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7" name="正方形/長方形 566">
          <a:extLst>
            <a:ext uri="{FF2B5EF4-FFF2-40B4-BE49-F238E27FC236}">
              <a16:creationId xmlns:a16="http://schemas.microsoft.com/office/drawing/2014/main" id="{1B7D499A-FB83-48CA-A73E-FD9C444720CF}"/>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8" name="テキスト ボックス 567">
          <a:extLst>
            <a:ext uri="{FF2B5EF4-FFF2-40B4-BE49-F238E27FC236}">
              <a16:creationId xmlns:a16="http://schemas.microsoft.com/office/drawing/2014/main" id="{B840A459-B724-493D-89CB-F070884846B8}"/>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9" name="直線コネクタ 568">
          <a:extLst>
            <a:ext uri="{FF2B5EF4-FFF2-40B4-BE49-F238E27FC236}">
              <a16:creationId xmlns:a16="http://schemas.microsoft.com/office/drawing/2014/main" id="{05304C2F-53B5-4783-B327-25109DC0C9E2}"/>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570" name="直線コネクタ 569">
          <a:extLst>
            <a:ext uri="{FF2B5EF4-FFF2-40B4-BE49-F238E27FC236}">
              <a16:creationId xmlns:a16="http://schemas.microsoft.com/office/drawing/2014/main" id="{E4E5B641-D236-4881-8256-880EA4377E95}"/>
            </a:ext>
          </a:extLst>
        </xdr:cNvPr>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1" name="テキスト ボックス 570">
          <a:extLst>
            <a:ext uri="{FF2B5EF4-FFF2-40B4-BE49-F238E27FC236}">
              <a16:creationId xmlns:a16="http://schemas.microsoft.com/office/drawing/2014/main" id="{C00A9FC6-FD95-4446-ADE9-C4999D9A0A7C}"/>
            </a:ext>
          </a:extLst>
        </xdr:cNvPr>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2" name="直線コネクタ 571">
          <a:extLst>
            <a:ext uri="{FF2B5EF4-FFF2-40B4-BE49-F238E27FC236}">
              <a16:creationId xmlns:a16="http://schemas.microsoft.com/office/drawing/2014/main" id="{318CAFE2-9BD8-4279-9B9F-EF448C818A41}"/>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3" name="テキスト ボックス 572">
          <a:extLst>
            <a:ext uri="{FF2B5EF4-FFF2-40B4-BE49-F238E27FC236}">
              <a16:creationId xmlns:a16="http://schemas.microsoft.com/office/drawing/2014/main" id="{F71A61A1-D1B9-475F-AB46-8E2E7F194468}"/>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4" name="直線コネクタ 573">
          <a:extLst>
            <a:ext uri="{FF2B5EF4-FFF2-40B4-BE49-F238E27FC236}">
              <a16:creationId xmlns:a16="http://schemas.microsoft.com/office/drawing/2014/main" id="{FB317417-E628-4DC3-8DB3-811D156B0646}"/>
            </a:ext>
          </a:extLst>
        </xdr:cNvPr>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75" name="テキスト ボックス 574">
          <a:extLst>
            <a:ext uri="{FF2B5EF4-FFF2-40B4-BE49-F238E27FC236}">
              <a16:creationId xmlns:a16="http://schemas.microsoft.com/office/drawing/2014/main" id="{51422CAE-22BA-415A-9C30-8B0B51B81C4C}"/>
            </a:ext>
          </a:extLst>
        </xdr:cNvPr>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6" name="直線コネクタ 575">
          <a:extLst>
            <a:ext uri="{FF2B5EF4-FFF2-40B4-BE49-F238E27FC236}">
              <a16:creationId xmlns:a16="http://schemas.microsoft.com/office/drawing/2014/main" id="{4B0200AD-175E-4019-BDEF-28AF3BDC2ABC}"/>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7" name="テキスト ボックス 576">
          <a:extLst>
            <a:ext uri="{FF2B5EF4-FFF2-40B4-BE49-F238E27FC236}">
              <a16:creationId xmlns:a16="http://schemas.microsoft.com/office/drawing/2014/main" id="{FF9FA741-7ABA-45A9-8589-E5CC1251933F}"/>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8" name="【保健センター・保健所】&#10;一人当たり面積グラフ枠">
          <a:extLst>
            <a:ext uri="{FF2B5EF4-FFF2-40B4-BE49-F238E27FC236}">
              <a16:creationId xmlns:a16="http://schemas.microsoft.com/office/drawing/2014/main" id="{A9C8BDF1-DC66-43AD-8816-3CF84E0A713E}"/>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149161</xdr:rowOff>
    </xdr:from>
    <xdr:to>
      <xdr:col>116</xdr:col>
      <xdr:colOff>62864</xdr:colOff>
      <xdr:row>63</xdr:row>
      <xdr:rowOff>46863</xdr:rowOff>
    </xdr:to>
    <xdr:cxnSp macro="">
      <xdr:nvCxnSpPr>
        <xdr:cNvPr id="579" name="直線コネクタ 578">
          <a:extLst>
            <a:ext uri="{FF2B5EF4-FFF2-40B4-BE49-F238E27FC236}">
              <a16:creationId xmlns:a16="http://schemas.microsoft.com/office/drawing/2014/main" id="{74667438-E6CB-4456-A60C-2A8D24A3FBF5}"/>
            </a:ext>
          </a:extLst>
        </xdr:cNvPr>
        <xdr:cNvCxnSpPr/>
      </xdr:nvCxnSpPr>
      <xdr:spPr>
        <a:xfrm flipV="1">
          <a:off x="19509104" y="9369361"/>
          <a:ext cx="0" cy="1238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50690</xdr:rowOff>
    </xdr:from>
    <xdr:ext cx="469744" cy="259045"/>
    <xdr:sp macro="" textlink="">
      <xdr:nvSpPr>
        <xdr:cNvPr id="580" name="【保健センター・保健所】&#10;一人当たり面積最小値テキスト">
          <a:extLst>
            <a:ext uri="{FF2B5EF4-FFF2-40B4-BE49-F238E27FC236}">
              <a16:creationId xmlns:a16="http://schemas.microsoft.com/office/drawing/2014/main" id="{7261F01E-3F43-4240-9959-CFBC50C563F8}"/>
            </a:ext>
          </a:extLst>
        </xdr:cNvPr>
        <xdr:cNvSpPr txBox="1"/>
      </xdr:nvSpPr>
      <xdr:spPr>
        <a:xfrm>
          <a:off x="19547840" y="10612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46863</xdr:rowOff>
    </xdr:from>
    <xdr:to>
      <xdr:col>116</xdr:col>
      <xdr:colOff>152400</xdr:colOff>
      <xdr:row>63</xdr:row>
      <xdr:rowOff>46863</xdr:rowOff>
    </xdr:to>
    <xdr:cxnSp macro="">
      <xdr:nvCxnSpPr>
        <xdr:cNvPr id="581" name="直線コネクタ 580">
          <a:extLst>
            <a:ext uri="{FF2B5EF4-FFF2-40B4-BE49-F238E27FC236}">
              <a16:creationId xmlns:a16="http://schemas.microsoft.com/office/drawing/2014/main" id="{903DA4FF-4D9D-424D-8A81-3E594AF3C50A}"/>
            </a:ext>
          </a:extLst>
        </xdr:cNvPr>
        <xdr:cNvCxnSpPr/>
      </xdr:nvCxnSpPr>
      <xdr:spPr>
        <a:xfrm>
          <a:off x="19443700" y="106081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95838</xdr:rowOff>
    </xdr:from>
    <xdr:ext cx="469744" cy="259045"/>
    <xdr:sp macro="" textlink="">
      <xdr:nvSpPr>
        <xdr:cNvPr id="582" name="【保健センター・保健所】&#10;一人当たり面積最大値テキスト">
          <a:extLst>
            <a:ext uri="{FF2B5EF4-FFF2-40B4-BE49-F238E27FC236}">
              <a16:creationId xmlns:a16="http://schemas.microsoft.com/office/drawing/2014/main" id="{E9C8BE57-F02B-4FEA-A6E6-2D363A0795E5}"/>
            </a:ext>
          </a:extLst>
        </xdr:cNvPr>
        <xdr:cNvSpPr txBox="1"/>
      </xdr:nvSpPr>
      <xdr:spPr>
        <a:xfrm>
          <a:off x="19547840" y="914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149161</xdr:rowOff>
    </xdr:from>
    <xdr:to>
      <xdr:col>116</xdr:col>
      <xdr:colOff>152400</xdr:colOff>
      <xdr:row>55</xdr:row>
      <xdr:rowOff>149161</xdr:rowOff>
    </xdr:to>
    <xdr:cxnSp macro="">
      <xdr:nvCxnSpPr>
        <xdr:cNvPr id="583" name="直線コネクタ 582">
          <a:extLst>
            <a:ext uri="{FF2B5EF4-FFF2-40B4-BE49-F238E27FC236}">
              <a16:creationId xmlns:a16="http://schemas.microsoft.com/office/drawing/2014/main" id="{934CAF7E-B51B-4943-B28A-6891FA46C593}"/>
            </a:ext>
          </a:extLst>
        </xdr:cNvPr>
        <xdr:cNvCxnSpPr/>
      </xdr:nvCxnSpPr>
      <xdr:spPr>
        <a:xfrm>
          <a:off x="19443700" y="93693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82948</xdr:rowOff>
    </xdr:from>
    <xdr:ext cx="469744" cy="259045"/>
    <xdr:sp macro="" textlink="">
      <xdr:nvSpPr>
        <xdr:cNvPr id="584" name="【保健センター・保健所】&#10;一人当たり面積平均値テキスト">
          <a:extLst>
            <a:ext uri="{FF2B5EF4-FFF2-40B4-BE49-F238E27FC236}">
              <a16:creationId xmlns:a16="http://schemas.microsoft.com/office/drawing/2014/main" id="{F8A75467-28E6-4101-BC54-32C924996132}"/>
            </a:ext>
          </a:extLst>
        </xdr:cNvPr>
        <xdr:cNvSpPr txBox="1"/>
      </xdr:nvSpPr>
      <xdr:spPr>
        <a:xfrm>
          <a:off x="19547840" y="10141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60071</xdr:rowOff>
    </xdr:from>
    <xdr:to>
      <xdr:col>116</xdr:col>
      <xdr:colOff>114300</xdr:colOff>
      <xdr:row>61</xdr:row>
      <xdr:rowOff>161671</xdr:rowOff>
    </xdr:to>
    <xdr:sp macro="" textlink="">
      <xdr:nvSpPr>
        <xdr:cNvPr id="585" name="フローチャート: 判断 584">
          <a:extLst>
            <a:ext uri="{FF2B5EF4-FFF2-40B4-BE49-F238E27FC236}">
              <a16:creationId xmlns:a16="http://schemas.microsoft.com/office/drawing/2014/main" id="{1A4C95A3-A68C-44A6-BA93-CF8B3AAB3CD9}"/>
            </a:ext>
          </a:extLst>
        </xdr:cNvPr>
        <xdr:cNvSpPr/>
      </xdr:nvSpPr>
      <xdr:spPr>
        <a:xfrm>
          <a:off x="19458940" y="10286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80073</xdr:rowOff>
    </xdr:from>
    <xdr:to>
      <xdr:col>112</xdr:col>
      <xdr:colOff>38100</xdr:colOff>
      <xdr:row>62</xdr:row>
      <xdr:rowOff>10223</xdr:rowOff>
    </xdr:to>
    <xdr:sp macro="" textlink="">
      <xdr:nvSpPr>
        <xdr:cNvPr id="586" name="フローチャート: 判断 585">
          <a:extLst>
            <a:ext uri="{FF2B5EF4-FFF2-40B4-BE49-F238E27FC236}">
              <a16:creationId xmlns:a16="http://schemas.microsoft.com/office/drawing/2014/main" id="{C9262B54-A9C1-4B5B-BCAE-A4E28D92AEBA}"/>
            </a:ext>
          </a:extLst>
        </xdr:cNvPr>
        <xdr:cNvSpPr/>
      </xdr:nvSpPr>
      <xdr:spPr>
        <a:xfrm>
          <a:off x="18735040" y="103061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90360</xdr:rowOff>
    </xdr:from>
    <xdr:to>
      <xdr:col>107</xdr:col>
      <xdr:colOff>101600</xdr:colOff>
      <xdr:row>62</xdr:row>
      <xdr:rowOff>20510</xdr:rowOff>
    </xdr:to>
    <xdr:sp macro="" textlink="">
      <xdr:nvSpPr>
        <xdr:cNvPr id="587" name="フローチャート: 判断 586">
          <a:extLst>
            <a:ext uri="{FF2B5EF4-FFF2-40B4-BE49-F238E27FC236}">
              <a16:creationId xmlns:a16="http://schemas.microsoft.com/office/drawing/2014/main" id="{45AA1041-E745-4F8A-9B59-4C28A225BB95}"/>
            </a:ext>
          </a:extLst>
        </xdr:cNvPr>
        <xdr:cNvSpPr/>
      </xdr:nvSpPr>
      <xdr:spPr>
        <a:xfrm>
          <a:off x="17937480" y="10316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107506</xdr:rowOff>
    </xdr:from>
    <xdr:to>
      <xdr:col>102</xdr:col>
      <xdr:colOff>165100</xdr:colOff>
      <xdr:row>62</xdr:row>
      <xdr:rowOff>37656</xdr:rowOff>
    </xdr:to>
    <xdr:sp macro="" textlink="">
      <xdr:nvSpPr>
        <xdr:cNvPr id="588" name="フローチャート: 判断 587">
          <a:extLst>
            <a:ext uri="{FF2B5EF4-FFF2-40B4-BE49-F238E27FC236}">
              <a16:creationId xmlns:a16="http://schemas.microsoft.com/office/drawing/2014/main" id="{85828DEF-B751-41DA-8AE1-9613BE17EB7C}"/>
            </a:ext>
          </a:extLst>
        </xdr:cNvPr>
        <xdr:cNvSpPr/>
      </xdr:nvSpPr>
      <xdr:spPr>
        <a:xfrm>
          <a:off x="17162780" y="103335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116649</xdr:rowOff>
    </xdr:from>
    <xdr:to>
      <xdr:col>98</xdr:col>
      <xdr:colOff>38100</xdr:colOff>
      <xdr:row>62</xdr:row>
      <xdr:rowOff>46799</xdr:rowOff>
    </xdr:to>
    <xdr:sp macro="" textlink="">
      <xdr:nvSpPr>
        <xdr:cNvPr id="589" name="フローチャート: 判断 588">
          <a:extLst>
            <a:ext uri="{FF2B5EF4-FFF2-40B4-BE49-F238E27FC236}">
              <a16:creationId xmlns:a16="http://schemas.microsoft.com/office/drawing/2014/main" id="{72FD8C57-F8CA-4908-9153-30F37902596F}"/>
            </a:ext>
          </a:extLst>
        </xdr:cNvPr>
        <xdr:cNvSpPr/>
      </xdr:nvSpPr>
      <xdr:spPr>
        <a:xfrm>
          <a:off x="16388080" y="103426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0" name="テキスト ボックス 589">
          <a:extLst>
            <a:ext uri="{FF2B5EF4-FFF2-40B4-BE49-F238E27FC236}">
              <a16:creationId xmlns:a16="http://schemas.microsoft.com/office/drawing/2014/main" id="{F0D84CBB-B3AC-4331-A16B-B12D32FC0A21}"/>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id="{6BC7E979-77E8-4EB0-A799-A1295421A287}"/>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id="{E203E2CC-6261-43DA-84E4-A6F18654A306}"/>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id="{0CE82CE5-A2A8-4CC9-9BCD-53CA212341D3}"/>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9BEF0640-E6A0-43C5-8283-9FE8A921078F}"/>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44069</xdr:rowOff>
    </xdr:from>
    <xdr:to>
      <xdr:col>116</xdr:col>
      <xdr:colOff>114300</xdr:colOff>
      <xdr:row>62</xdr:row>
      <xdr:rowOff>145669</xdr:rowOff>
    </xdr:to>
    <xdr:sp macro="" textlink="">
      <xdr:nvSpPr>
        <xdr:cNvPr id="595" name="楕円 594">
          <a:extLst>
            <a:ext uri="{FF2B5EF4-FFF2-40B4-BE49-F238E27FC236}">
              <a16:creationId xmlns:a16="http://schemas.microsoft.com/office/drawing/2014/main" id="{144AF0A8-8A88-4471-83F0-0235C2191CE5}"/>
            </a:ext>
          </a:extLst>
        </xdr:cNvPr>
        <xdr:cNvSpPr/>
      </xdr:nvSpPr>
      <xdr:spPr>
        <a:xfrm>
          <a:off x="19458940" y="1043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130446</xdr:rowOff>
    </xdr:from>
    <xdr:ext cx="469744" cy="259045"/>
    <xdr:sp macro="" textlink="">
      <xdr:nvSpPr>
        <xdr:cNvPr id="596" name="【保健センター・保健所】&#10;一人当たり面積該当値テキスト">
          <a:extLst>
            <a:ext uri="{FF2B5EF4-FFF2-40B4-BE49-F238E27FC236}">
              <a16:creationId xmlns:a16="http://schemas.microsoft.com/office/drawing/2014/main" id="{E69AF91D-55F5-4348-919E-A36FCAE58C59}"/>
            </a:ext>
          </a:extLst>
        </xdr:cNvPr>
        <xdr:cNvSpPr txBox="1"/>
      </xdr:nvSpPr>
      <xdr:spPr>
        <a:xfrm>
          <a:off x="19547840" y="10356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48069</xdr:rowOff>
    </xdr:from>
    <xdr:to>
      <xdr:col>112</xdr:col>
      <xdr:colOff>38100</xdr:colOff>
      <xdr:row>62</xdr:row>
      <xdr:rowOff>149669</xdr:rowOff>
    </xdr:to>
    <xdr:sp macro="" textlink="">
      <xdr:nvSpPr>
        <xdr:cNvPr id="597" name="楕円 596">
          <a:extLst>
            <a:ext uri="{FF2B5EF4-FFF2-40B4-BE49-F238E27FC236}">
              <a16:creationId xmlns:a16="http://schemas.microsoft.com/office/drawing/2014/main" id="{BE085D65-AD9E-4702-8834-28603E8BF2C2}"/>
            </a:ext>
          </a:extLst>
        </xdr:cNvPr>
        <xdr:cNvSpPr/>
      </xdr:nvSpPr>
      <xdr:spPr>
        <a:xfrm>
          <a:off x="18735040" y="1044174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94869</xdr:rowOff>
    </xdr:from>
    <xdr:to>
      <xdr:col>116</xdr:col>
      <xdr:colOff>63500</xdr:colOff>
      <xdr:row>62</xdr:row>
      <xdr:rowOff>98869</xdr:rowOff>
    </xdr:to>
    <xdr:cxnSp macro="">
      <xdr:nvCxnSpPr>
        <xdr:cNvPr id="598" name="直線コネクタ 597">
          <a:extLst>
            <a:ext uri="{FF2B5EF4-FFF2-40B4-BE49-F238E27FC236}">
              <a16:creationId xmlns:a16="http://schemas.microsoft.com/office/drawing/2014/main" id="{3A6CC471-BB79-4202-8F17-7004573F92ED}"/>
            </a:ext>
          </a:extLst>
        </xdr:cNvPr>
        <xdr:cNvCxnSpPr/>
      </xdr:nvCxnSpPr>
      <xdr:spPr>
        <a:xfrm flipV="1">
          <a:off x="18778220" y="10488549"/>
          <a:ext cx="73152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52642</xdr:rowOff>
    </xdr:from>
    <xdr:to>
      <xdr:col>107</xdr:col>
      <xdr:colOff>101600</xdr:colOff>
      <xdr:row>62</xdr:row>
      <xdr:rowOff>154242</xdr:rowOff>
    </xdr:to>
    <xdr:sp macro="" textlink="">
      <xdr:nvSpPr>
        <xdr:cNvPr id="599" name="楕円 598">
          <a:extLst>
            <a:ext uri="{FF2B5EF4-FFF2-40B4-BE49-F238E27FC236}">
              <a16:creationId xmlns:a16="http://schemas.microsoft.com/office/drawing/2014/main" id="{97044350-B974-4EA7-B9E6-0A5733CB642A}"/>
            </a:ext>
          </a:extLst>
        </xdr:cNvPr>
        <xdr:cNvSpPr/>
      </xdr:nvSpPr>
      <xdr:spPr>
        <a:xfrm>
          <a:off x="17937480" y="10446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98869</xdr:rowOff>
    </xdr:from>
    <xdr:to>
      <xdr:col>111</xdr:col>
      <xdr:colOff>177800</xdr:colOff>
      <xdr:row>62</xdr:row>
      <xdr:rowOff>103442</xdr:rowOff>
    </xdr:to>
    <xdr:cxnSp macro="">
      <xdr:nvCxnSpPr>
        <xdr:cNvPr id="600" name="直線コネクタ 599">
          <a:extLst>
            <a:ext uri="{FF2B5EF4-FFF2-40B4-BE49-F238E27FC236}">
              <a16:creationId xmlns:a16="http://schemas.microsoft.com/office/drawing/2014/main" id="{4300A279-D168-428B-8C31-D3FA35DD3B6B}"/>
            </a:ext>
          </a:extLst>
        </xdr:cNvPr>
        <xdr:cNvCxnSpPr/>
      </xdr:nvCxnSpPr>
      <xdr:spPr>
        <a:xfrm flipV="1">
          <a:off x="17988280" y="10492549"/>
          <a:ext cx="789940" cy="4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56642</xdr:rowOff>
    </xdr:from>
    <xdr:to>
      <xdr:col>102</xdr:col>
      <xdr:colOff>165100</xdr:colOff>
      <xdr:row>62</xdr:row>
      <xdr:rowOff>158242</xdr:rowOff>
    </xdr:to>
    <xdr:sp macro="" textlink="">
      <xdr:nvSpPr>
        <xdr:cNvPr id="601" name="楕円 600">
          <a:extLst>
            <a:ext uri="{FF2B5EF4-FFF2-40B4-BE49-F238E27FC236}">
              <a16:creationId xmlns:a16="http://schemas.microsoft.com/office/drawing/2014/main" id="{1866F7C1-306F-4696-9DA5-3CDDBFC8887E}"/>
            </a:ext>
          </a:extLst>
        </xdr:cNvPr>
        <xdr:cNvSpPr/>
      </xdr:nvSpPr>
      <xdr:spPr>
        <a:xfrm>
          <a:off x="17162780" y="1045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103442</xdr:rowOff>
    </xdr:from>
    <xdr:to>
      <xdr:col>107</xdr:col>
      <xdr:colOff>50800</xdr:colOff>
      <xdr:row>62</xdr:row>
      <xdr:rowOff>107442</xdr:rowOff>
    </xdr:to>
    <xdr:cxnSp macro="">
      <xdr:nvCxnSpPr>
        <xdr:cNvPr id="602" name="直線コネクタ 601">
          <a:extLst>
            <a:ext uri="{FF2B5EF4-FFF2-40B4-BE49-F238E27FC236}">
              <a16:creationId xmlns:a16="http://schemas.microsoft.com/office/drawing/2014/main" id="{C0123314-00E8-45ED-B7E1-8B0A244123A1}"/>
            </a:ext>
          </a:extLst>
        </xdr:cNvPr>
        <xdr:cNvCxnSpPr/>
      </xdr:nvCxnSpPr>
      <xdr:spPr>
        <a:xfrm flipV="1">
          <a:off x="17213580" y="10497122"/>
          <a:ext cx="77470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60071</xdr:rowOff>
    </xdr:from>
    <xdr:to>
      <xdr:col>98</xdr:col>
      <xdr:colOff>38100</xdr:colOff>
      <xdr:row>62</xdr:row>
      <xdr:rowOff>161671</xdr:rowOff>
    </xdr:to>
    <xdr:sp macro="" textlink="">
      <xdr:nvSpPr>
        <xdr:cNvPr id="603" name="楕円 602">
          <a:extLst>
            <a:ext uri="{FF2B5EF4-FFF2-40B4-BE49-F238E27FC236}">
              <a16:creationId xmlns:a16="http://schemas.microsoft.com/office/drawing/2014/main" id="{7FA24FDB-92EB-4A0F-B78B-E3232E166956}"/>
            </a:ext>
          </a:extLst>
        </xdr:cNvPr>
        <xdr:cNvSpPr/>
      </xdr:nvSpPr>
      <xdr:spPr>
        <a:xfrm>
          <a:off x="16388080" y="104537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107442</xdr:rowOff>
    </xdr:from>
    <xdr:to>
      <xdr:col>102</xdr:col>
      <xdr:colOff>114300</xdr:colOff>
      <xdr:row>62</xdr:row>
      <xdr:rowOff>110871</xdr:rowOff>
    </xdr:to>
    <xdr:cxnSp macro="">
      <xdr:nvCxnSpPr>
        <xdr:cNvPr id="604" name="直線コネクタ 603">
          <a:extLst>
            <a:ext uri="{FF2B5EF4-FFF2-40B4-BE49-F238E27FC236}">
              <a16:creationId xmlns:a16="http://schemas.microsoft.com/office/drawing/2014/main" id="{2EA8A6DD-8B7A-4C83-86E3-84B72783E45F}"/>
            </a:ext>
          </a:extLst>
        </xdr:cNvPr>
        <xdr:cNvCxnSpPr/>
      </xdr:nvCxnSpPr>
      <xdr:spPr>
        <a:xfrm flipV="1">
          <a:off x="16431260" y="10501122"/>
          <a:ext cx="78232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26750</xdr:rowOff>
    </xdr:from>
    <xdr:ext cx="469744" cy="259045"/>
    <xdr:sp macro="" textlink="">
      <xdr:nvSpPr>
        <xdr:cNvPr id="605" name="n_1aveValue【保健センター・保健所】&#10;一人当たり面積">
          <a:extLst>
            <a:ext uri="{FF2B5EF4-FFF2-40B4-BE49-F238E27FC236}">
              <a16:creationId xmlns:a16="http://schemas.microsoft.com/office/drawing/2014/main" id="{438A7021-A299-4DD6-8DEE-B19BFBD3C723}"/>
            </a:ext>
          </a:extLst>
        </xdr:cNvPr>
        <xdr:cNvSpPr txBox="1"/>
      </xdr:nvSpPr>
      <xdr:spPr>
        <a:xfrm>
          <a:off x="18561127" y="10085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37037</xdr:rowOff>
    </xdr:from>
    <xdr:ext cx="469744" cy="259045"/>
    <xdr:sp macro="" textlink="">
      <xdr:nvSpPr>
        <xdr:cNvPr id="606" name="n_2aveValue【保健センター・保健所】&#10;一人当たり面積">
          <a:extLst>
            <a:ext uri="{FF2B5EF4-FFF2-40B4-BE49-F238E27FC236}">
              <a16:creationId xmlns:a16="http://schemas.microsoft.com/office/drawing/2014/main" id="{A54FFD77-8898-4916-A5E4-801E31F62450}"/>
            </a:ext>
          </a:extLst>
        </xdr:cNvPr>
        <xdr:cNvSpPr txBox="1"/>
      </xdr:nvSpPr>
      <xdr:spPr>
        <a:xfrm>
          <a:off x="17776267" y="10095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54183</xdr:rowOff>
    </xdr:from>
    <xdr:ext cx="469744" cy="259045"/>
    <xdr:sp macro="" textlink="">
      <xdr:nvSpPr>
        <xdr:cNvPr id="607" name="n_3aveValue【保健センター・保健所】&#10;一人当たり面積">
          <a:extLst>
            <a:ext uri="{FF2B5EF4-FFF2-40B4-BE49-F238E27FC236}">
              <a16:creationId xmlns:a16="http://schemas.microsoft.com/office/drawing/2014/main" id="{F15C912F-EB1B-4301-BED1-75023AA75A44}"/>
            </a:ext>
          </a:extLst>
        </xdr:cNvPr>
        <xdr:cNvSpPr txBox="1"/>
      </xdr:nvSpPr>
      <xdr:spPr>
        <a:xfrm>
          <a:off x="17001567" y="10112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63326</xdr:rowOff>
    </xdr:from>
    <xdr:ext cx="469744" cy="259045"/>
    <xdr:sp macro="" textlink="">
      <xdr:nvSpPr>
        <xdr:cNvPr id="608" name="n_4aveValue【保健センター・保健所】&#10;一人当たり面積">
          <a:extLst>
            <a:ext uri="{FF2B5EF4-FFF2-40B4-BE49-F238E27FC236}">
              <a16:creationId xmlns:a16="http://schemas.microsoft.com/office/drawing/2014/main" id="{2A4B846C-6379-4425-BCDF-C06BC9493714}"/>
            </a:ext>
          </a:extLst>
        </xdr:cNvPr>
        <xdr:cNvSpPr txBox="1"/>
      </xdr:nvSpPr>
      <xdr:spPr>
        <a:xfrm>
          <a:off x="16226867" y="10121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140796</xdr:rowOff>
    </xdr:from>
    <xdr:ext cx="469744" cy="259045"/>
    <xdr:sp macro="" textlink="">
      <xdr:nvSpPr>
        <xdr:cNvPr id="609" name="n_1mainValue【保健センター・保健所】&#10;一人当たり面積">
          <a:extLst>
            <a:ext uri="{FF2B5EF4-FFF2-40B4-BE49-F238E27FC236}">
              <a16:creationId xmlns:a16="http://schemas.microsoft.com/office/drawing/2014/main" id="{AEA7A01B-6708-4B25-8A26-F559E6369263}"/>
            </a:ext>
          </a:extLst>
        </xdr:cNvPr>
        <xdr:cNvSpPr txBox="1"/>
      </xdr:nvSpPr>
      <xdr:spPr>
        <a:xfrm>
          <a:off x="18561127" y="10534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145369</xdr:rowOff>
    </xdr:from>
    <xdr:ext cx="469744" cy="259045"/>
    <xdr:sp macro="" textlink="">
      <xdr:nvSpPr>
        <xdr:cNvPr id="610" name="n_2mainValue【保健センター・保健所】&#10;一人当たり面積">
          <a:extLst>
            <a:ext uri="{FF2B5EF4-FFF2-40B4-BE49-F238E27FC236}">
              <a16:creationId xmlns:a16="http://schemas.microsoft.com/office/drawing/2014/main" id="{236E318D-1DFC-408E-A68B-595F62D97634}"/>
            </a:ext>
          </a:extLst>
        </xdr:cNvPr>
        <xdr:cNvSpPr txBox="1"/>
      </xdr:nvSpPr>
      <xdr:spPr>
        <a:xfrm>
          <a:off x="17776267" y="10539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149369</xdr:rowOff>
    </xdr:from>
    <xdr:ext cx="469744" cy="259045"/>
    <xdr:sp macro="" textlink="">
      <xdr:nvSpPr>
        <xdr:cNvPr id="611" name="n_3mainValue【保健センター・保健所】&#10;一人当たり面積">
          <a:extLst>
            <a:ext uri="{FF2B5EF4-FFF2-40B4-BE49-F238E27FC236}">
              <a16:creationId xmlns:a16="http://schemas.microsoft.com/office/drawing/2014/main" id="{51600A6F-A9CE-46AB-9C67-117300F9506C}"/>
            </a:ext>
          </a:extLst>
        </xdr:cNvPr>
        <xdr:cNvSpPr txBox="1"/>
      </xdr:nvSpPr>
      <xdr:spPr>
        <a:xfrm>
          <a:off x="17001567" y="10543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152798</xdr:rowOff>
    </xdr:from>
    <xdr:ext cx="469744" cy="259045"/>
    <xdr:sp macro="" textlink="">
      <xdr:nvSpPr>
        <xdr:cNvPr id="612" name="n_4mainValue【保健センター・保健所】&#10;一人当たり面積">
          <a:extLst>
            <a:ext uri="{FF2B5EF4-FFF2-40B4-BE49-F238E27FC236}">
              <a16:creationId xmlns:a16="http://schemas.microsoft.com/office/drawing/2014/main" id="{8B3901CE-9A5B-488E-BD5C-8E7EE150DC0C}"/>
            </a:ext>
          </a:extLst>
        </xdr:cNvPr>
        <xdr:cNvSpPr txBox="1"/>
      </xdr:nvSpPr>
      <xdr:spPr>
        <a:xfrm>
          <a:off x="16226867" y="10546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3" name="正方形/長方形 612">
          <a:extLst>
            <a:ext uri="{FF2B5EF4-FFF2-40B4-BE49-F238E27FC236}">
              <a16:creationId xmlns:a16="http://schemas.microsoft.com/office/drawing/2014/main" id="{268376E5-752E-4E61-A5DE-0FE953BBBD14}"/>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4" name="正方形/長方形 613">
          <a:extLst>
            <a:ext uri="{FF2B5EF4-FFF2-40B4-BE49-F238E27FC236}">
              <a16:creationId xmlns:a16="http://schemas.microsoft.com/office/drawing/2014/main" id="{0FF97797-6CDE-4E1B-B008-7EE6BA5A3AD5}"/>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5" name="正方形/長方形 614">
          <a:extLst>
            <a:ext uri="{FF2B5EF4-FFF2-40B4-BE49-F238E27FC236}">
              <a16:creationId xmlns:a16="http://schemas.microsoft.com/office/drawing/2014/main" id="{2C91710D-366C-4349-91D5-E1DC1A3F86FB}"/>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6" name="正方形/長方形 615">
          <a:extLst>
            <a:ext uri="{FF2B5EF4-FFF2-40B4-BE49-F238E27FC236}">
              <a16:creationId xmlns:a16="http://schemas.microsoft.com/office/drawing/2014/main" id="{68DBC91C-B585-4A42-BE6C-EDD7DAE424BF}"/>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7" name="正方形/長方形 616">
          <a:extLst>
            <a:ext uri="{FF2B5EF4-FFF2-40B4-BE49-F238E27FC236}">
              <a16:creationId xmlns:a16="http://schemas.microsoft.com/office/drawing/2014/main" id="{A1A1E659-14DB-4585-B3DD-CBC7E389DE1C}"/>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8" name="正方形/長方形 617">
          <a:extLst>
            <a:ext uri="{FF2B5EF4-FFF2-40B4-BE49-F238E27FC236}">
              <a16:creationId xmlns:a16="http://schemas.microsoft.com/office/drawing/2014/main" id="{8AC79EC3-0A12-4FA3-AEA5-6362050DA811}"/>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9" name="正方形/長方形 618">
          <a:extLst>
            <a:ext uri="{FF2B5EF4-FFF2-40B4-BE49-F238E27FC236}">
              <a16:creationId xmlns:a16="http://schemas.microsoft.com/office/drawing/2014/main" id="{B9C60C95-DE68-4065-B965-EB43FAB2F763}"/>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0" name="正方形/長方形 619">
          <a:extLst>
            <a:ext uri="{FF2B5EF4-FFF2-40B4-BE49-F238E27FC236}">
              <a16:creationId xmlns:a16="http://schemas.microsoft.com/office/drawing/2014/main" id="{9BD0A759-6237-479D-8B92-64AFBC677235}"/>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1" name="テキスト ボックス 620">
          <a:extLst>
            <a:ext uri="{FF2B5EF4-FFF2-40B4-BE49-F238E27FC236}">
              <a16:creationId xmlns:a16="http://schemas.microsoft.com/office/drawing/2014/main" id="{C84B8E27-EDEE-46C7-B5A1-47B7166C8121}"/>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2" name="直線コネクタ 621">
          <a:extLst>
            <a:ext uri="{FF2B5EF4-FFF2-40B4-BE49-F238E27FC236}">
              <a16:creationId xmlns:a16="http://schemas.microsoft.com/office/drawing/2014/main" id="{67A14CBE-2F3C-4AC1-A7A4-5DF0DB587D71}"/>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3" name="テキスト ボックス 622">
          <a:extLst>
            <a:ext uri="{FF2B5EF4-FFF2-40B4-BE49-F238E27FC236}">
              <a16:creationId xmlns:a16="http://schemas.microsoft.com/office/drawing/2014/main" id="{153C8D53-F497-4863-9618-00DD17AE8CCE}"/>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4" name="直線コネクタ 623">
          <a:extLst>
            <a:ext uri="{FF2B5EF4-FFF2-40B4-BE49-F238E27FC236}">
              <a16:creationId xmlns:a16="http://schemas.microsoft.com/office/drawing/2014/main" id="{67B697FF-529F-4644-A6C9-2D283E23EBAC}"/>
            </a:ext>
          </a:extLst>
        </xdr:cNvPr>
        <xdr:cNvCxnSpPr/>
      </xdr:nvCxnSpPr>
      <xdr:spPr>
        <a:xfrm>
          <a:off x="10960100" y="1458576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25" name="テキスト ボックス 624">
          <a:extLst>
            <a:ext uri="{FF2B5EF4-FFF2-40B4-BE49-F238E27FC236}">
              <a16:creationId xmlns:a16="http://schemas.microsoft.com/office/drawing/2014/main" id="{2B420900-BCCD-460F-8DA8-93EF6816236B}"/>
            </a:ext>
          </a:extLst>
        </xdr:cNvPr>
        <xdr:cNvSpPr txBox="1"/>
      </xdr:nvSpPr>
      <xdr:spPr>
        <a:xfrm>
          <a:off x="105615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26" name="直線コネクタ 625">
          <a:extLst>
            <a:ext uri="{FF2B5EF4-FFF2-40B4-BE49-F238E27FC236}">
              <a16:creationId xmlns:a16="http://schemas.microsoft.com/office/drawing/2014/main" id="{EB91A425-BFC0-424A-975A-2ECAF8839D0F}"/>
            </a:ext>
          </a:extLst>
        </xdr:cNvPr>
        <xdr:cNvCxnSpPr/>
      </xdr:nvCxnSpPr>
      <xdr:spPr>
        <a:xfrm>
          <a:off x="10960100" y="1426300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27" name="テキスト ボックス 626">
          <a:extLst>
            <a:ext uri="{FF2B5EF4-FFF2-40B4-BE49-F238E27FC236}">
              <a16:creationId xmlns:a16="http://schemas.microsoft.com/office/drawing/2014/main" id="{BCD7F4FC-6338-4487-8C61-4B5D697CB4B8}"/>
            </a:ext>
          </a:extLst>
        </xdr:cNvPr>
        <xdr:cNvSpPr txBox="1"/>
      </xdr:nvSpPr>
      <xdr:spPr>
        <a:xfrm>
          <a:off x="1060276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28" name="直線コネクタ 627">
          <a:extLst>
            <a:ext uri="{FF2B5EF4-FFF2-40B4-BE49-F238E27FC236}">
              <a16:creationId xmlns:a16="http://schemas.microsoft.com/office/drawing/2014/main" id="{6E3120C3-1EC7-490E-AEE3-365F30C5058D}"/>
            </a:ext>
          </a:extLst>
        </xdr:cNvPr>
        <xdr:cNvCxnSpPr/>
      </xdr:nvCxnSpPr>
      <xdr:spPr>
        <a:xfrm>
          <a:off x="10960100" y="1394405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29" name="テキスト ボックス 628">
          <a:extLst>
            <a:ext uri="{FF2B5EF4-FFF2-40B4-BE49-F238E27FC236}">
              <a16:creationId xmlns:a16="http://schemas.microsoft.com/office/drawing/2014/main" id="{E2F5FDB6-115D-48C0-8DB9-D252BD7E92A6}"/>
            </a:ext>
          </a:extLst>
        </xdr:cNvPr>
        <xdr:cNvSpPr txBox="1"/>
      </xdr:nvSpPr>
      <xdr:spPr>
        <a:xfrm>
          <a:off x="1060276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0" name="直線コネクタ 629">
          <a:extLst>
            <a:ext uri="{FF2B5EF4-FFF2-40B4-BE49-F238E27FC236}">
              <a16:creationId xmlns:a16="http://schemas.microsoft.com/office/drawing/2014/main" id="{04B9259F-5B43-40F4-900A-586962E774EE}"/>
            </a:ext>
          </a:extLst>
        </xdr:cNvPr>
        <xdr:cNvCxnSpPr/>
      </xdr:nvCxnSpPr>
      <xdr:spPr>
        <a:xfrm>
          <a:off x="10960100" y="1362510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1" name="テキスト ボックス 630">
          <a:extLst>
            <a:ext uri="{FF2B5EF4-FFF2-40B4-BE49-F238E27FC236}">
              <a16:creationId xmlns:a16="http://schemas.microsoft.com/office/drawing/2014/main" id="{81DF4A2A-D439-49A6-B2B3-4A3972E790FC}"/>
            </a:ext>
          </a:extLst>
        </xdr:cNvPr>
        <xdr:cNvSpPr txBox="1"/>
      </xdr:nvSpPr>
      <xdr:spPr>
        <a:xfrm>
          <a:off x="1060276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2" name="直線コネクタ 631">
          <a:extLst>
            <a:ext uri="{FF2B5EF4-FFF2-40B4-BE49-F238E27FC236}">
              <a16:creationId xmlns:a16="http://schemas.microsoft.com/office/drawing/2014/main" id="{267142FB-4C76-47E8-8203-17292D70F099}"/>
            </a:ext>
          </a:extLst>
        </xdr:cNvPr>
        <xdr:cNvCxnSpPr/>
      </xdr:nvCxnSpPr>
      <xdr:spPr>
        <a:xfrm>
          <a:off x="10960100" y="1330615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3" name="テキスト ボックス 632">
          <a:extLst>
            <a:ext uri="{FF2B5EF4-FFF2-40B4-BE49-F238E27FC236}">
              <a16:creationId xmlns:a16="http://schemas.microsoft.com/office/drawing/2014/main" id="{C0F14857-CA5E-41DD-BCFE-97502CD76EB8}"/>
            </a:ext>
          </a:extLst>
        </xdr:cNvPr>
        <xdr:cNvSpPr txBox="1"/>
      </xdr:nvSpPr>
      <xdr:spPr>
        <a:xfrm>
          <a:off x="1060276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4" name="直線コネクタ 633">
          <a:extLst>
            <a:ext uri="{FF2B5EF4-FFF2-40B4-BE49-F238E27FC236}">
              <a16:creationId xmlns:a16="http://schemas.microsoft.com/office/drawing/2014/main" id="{EA50C1C0-FAA8-40AA-9809-7F7A931EC57E}"/>
            </a:ext>
          </a:extLst>
        </xdr:cNvPr>
        <xdr:cNvCxnSpPr/>
      </xdr:nvCxnSpPr>
      <xdr:spPr>
        <a:xfrm>
          <a:off x="10960100" y="1298720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35" name="テキスト ボックス 634">
          <a:extLst>
            <a:ext uri="{FF2B5EF4-FFF2-40B4-BE49-F238E27FC236}">
              <a16:creationId xmlns:a16="http://schemas.microsoft.com/office/drawing/2014/main" id="{DBC2EA87-1BF3-4F32-82A8-05149CAA3809}"/>
            </a:ext>
          </a:extLst>
        </xdr:cNvPr>
        <xdr:cNvSpPr txBox="1"/>
      </xdr:nvSpPr>
      <xdr:spPr>
        <a:xfrm>
          <a:off x="1066688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6" name="直線コネクタ 635">
          <a:extLst>
            <a:ext uri="{FF2B5EF4-FFF2-40B4-BE49-F238E27FC236}">
              <a16:creationId xmlns:a16="http://schemas.microsoft.com/office/drawing/2014/main" id="{F377D6B1-DD9D-4FEA-A686-6323906EE4AB}"/>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7" name="【消防施設】&#10;有形固定資産減価償却率グラフ枠">
          <a:extLst>
            <a:ext uri="{FF2B5EF4-FFF2-40B4-BE49-F238E27FC236}">
              <a16:creationId xmlns:a16="http://schemas.microsoft.com/office/drawing/2014/main" id="{C570D82B-0908-4C03-9054-EEB93B48AC36}"/>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142602</xdr:rowOff>
    </xdr:from>
    <xdr:to>
      <xdr:col>85</xdr:col>
      <xdr:colOff>126364</xdr:colOff>
      <xdr:row>86</xdr:row>
      <xdr:rowOff>168729</xdr:rowOff>
    </xdr:to>
    <xdr:cxnSp macro="">
      <xdr:nvCxnSpPr>
        <xdr:cNvPr id="638" name="直線コネクタ 637">
          <a:extLst>
            <a:ext uri="{FF2B5EF4-FFF2-40B4-BE49-F238E27FC236}">
              <a16:creationId xmlns:a16="http://schemas.microsoft.com/office/drawing/2014/main" id="{086F3376-39DE-4227-94F4-AC73DA930F35}"/>
            </a:ext>
          </a:extLst>
        </xdr:cNvPr>
        <xdr:cNvCxnSpPr/>
      </xdr:nvCxnSpPr>
      <xdr:spPr>
        <a:xfrm flipV="1">
          <a:off x="14375764" y="13050882"/>
          <a:ext cx="0" cy="15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39" name="【消防施設】&#10;有形固定資産減価償却率最小値テキスト">
          <a:extLst>
            <a:ext uri="{FF2B5EF4-FFF2-40B4-BE49-F238E27FC236}">
              <a16:creationId xmlns:a16="http://schemas.microsoft.com/office/drawing/2014/main" id="{C0617CDA-A691-473E-A13B-5440FF8399F0}"/>
            </a:ext>
          </a:extLst>
        </xdr:cNvPr>
        <xdr:cNvSpPr txBox="1"/>
      </xdr:nvSpPr>
      <xdr:spPr>
        <a:xfrm>
          <a:off x="14414500" y="1458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0" name="直線コネクタ 639">
          <a:extLst>
            <a:ext uri="{FF2B5EF4-FFF2-40B4-BE49-F238E27FC236}">
              <a16:creationId xmlns:a16="http://schemas.microsoft.com/office/drawing/2014/main" id="{3370E4BF-D753-4AAC-8A2D-7A23CD089975}"/>
            </a:ext>
          </a:extLst>
        </xdr:cNvPr>
        <xdr:cNvCxnSpPr/>
      </xdr:nvCxnSpPr>
      <xdr:spPr>
        <a:xfrm>
          <a:off x="14287500" y="145857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89279</xdr:rowOff>
    </xdr:from>
    <xdr:ext cx="340478" cy="259045"/>
    <xdr:sp macro="" textlink="">
      <xdr:nvSpPr>
        <xdr:cNvPr id="641" name="【消防施設】&#10;有形固定資産減価償却率最大値テキスト">
          <a:extLst>
            <a:ext uri="{FF2B5EF4-FFF2-40B4-BE49-F238E27FC236}">
              <a16:creationId xmlns:a16="http://schemas.microsoft.com/office/drawing/2014/main" id="{02EC0B8D-01D2-4D20-86BF-08B13247C8D9}"/>
            </a:ext>
          </a:extLst>
        </xdr:cNvPr>
        <xdr:cNvSpPr txBox="1"/>
      </xdr:nvSpPr>
      <xdr:spPr>
        <a:xfrm>
          <a:off x="14414500" y="128299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142602</xdr:rowOff>
    </xdr:from>
    <xdr:to>
      <xdr:col>86</xdr:col>
      <xdr:colOff>25400</xdr:colOff>
      <xdr:row>77</xdr:row>
      <xdr:rowOff>142602</xdr:rowOff>
    </xdr:to>
    <xdr:cxnSp macro="">
      <xdr:nvCxnSpPr>
        <xdr:cNvPr id="642" name="直線コネクタ 641">
          <a:extLst>
            <a:ext uri="{FF2B5EF4-FFF2-40B4-BE49-F238E27FC236}">
              <a16:creationId xmlns:a16="http://schemas.microsoft.com/office/drawing/2014/main" id="{0006CB40-7E91-4FFB-9E11-7343AECDC794}"/>
            </a:ext>
          </a:extLst>
        </xdr:cNvPr>
        <xdr:cNvCxnSpPr/>
      </xdr:nvCxnSpPr>
      <xdr:spPr>
        <a:xfrm>
          <a:off x="14287500" y="130508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16</xdr:rowOff>
    </xdr:from>
    <xdr:ext cx="405111" cy="259045"/>
    <xdr:sp macro="" textlink="">
      <xdr:nvSpPr>
        <xdr:cNvPr id="643" name="【消防施設】&#10;有形固定資産減価償却率平均値テキスト">
          <a:extLst>
            <a:ext uri="{FF2B5EF4-FFF2-40B4-BE49-F238E27FC236}">
              <a16:creationId xmlns:a16="http://schemas.microsoft.com/office/drawing/2014/main" id="{B59E990C-BC14-4772-AF6D-12A3DB40C5C2}"/>
            </a:ext>
          </a:extLst>
        </xdr:cNvPr>
        <xdr:cNvSpPr txBox="1"/>
      </xdr:nvSpPr>
      <xdr:spPr>
        <a:xfrm>
          <a:off x="14414500" y="139141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644" name="フローチャート: 判断 643">
          <a:extLst>
            <a:ext uri="{FF2B5EF4-FFF2-40B4-BE49-F238E27FC236}">
              <a16:creationId xmlns:a16="http://schemas.microsoft.com/office/drawing/2014/main" id="{81B34855-2803-45CC-A230-9AC9355A4FDF}"/>
            </a:ext>
          </a:extLst>
        </xdr:cNvPr>
        <xdr:cNvSpPr/>
      </xdr:nvSpPr>
      <xdr:spPr>
        <a:xfrm>
          <a:off x="14325600" y="1393570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155484</xdr:rowOff>
    </xdr:from>
    <xdr:to>
      <xdr:col>81</xdr:col>
      <xdr:colOff>101600</xdr:colOff>
      <xdr:row>83</xdr:row>
      <xdr:rowOff>85634</xdr:rowOff>
    </xdr:to>
    <xdr:sp macro="" textlink="">
      <xdr:nvSpPr>
        <xdr:cNvPr id="645" name="フローチャート: 判断 644">
          <a:extLst>
            <a:ext uri="{FF2B5EF4-FFF2-40B4-BE49-F238E27FC236}">
              <a16:creationId xmlns:a16="http://schemas.microsoft.com/office/drawing/2014/main" id="{3242E44E-AB87-42B2-B376-A8E44EC2C9C5}"/>
            </a:ext>
          </a:extLst>
        </xdr:cNvPr>
        <xdr:cNvSpPr/>
      </xdr:nvSpPr>
      <xdr:spPr>
        <a:xfrm>
          <a:off x="13578840" y="139019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116295</xdr:rowOff>
    </xdr:from>
    <xdr:to>
      <xdr:col>76</xdr:col>
      <xdr:colOff>165100</xdr:colOff>
      <xdr:row>83</xdr:row>
      <xdr:rowOff>46445</xdr:rowOff>
    </xdr:to>
    <xdr:sp macro="" textlink="">
      <xdr:nvSpPr>
        <xdr:cNvPr id="646" name="フローチャート: 判断 645">
          <a:extLst>
            <a:ext uri="{FF2B5EF4-FFF2-40B4-BE49-F238E27FC236}">
              <a16:creationId xmlns:a16="http://schemas.microsoft.com/office/drawing/2014/main" id="{C9350EDC-A43F-4EE0-90EB-8DA548B3BC66}"/>
            </a:ext>
          </a:extLst>
        </xdr:cNvPr>
        <xdr:cNvSpPr/>
      </xdr:nvSpPr>
      <xdr:spPr>
        <a:xfrm>
          <a:off x="12804140" y="138627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135889</xdr:rowOff>
    </xdr:from>
    <xdr:to>
      <xdr:col>72</xdr:col>
      <xdr:colOff>38100</xdr:colOff>
      <xdr:row>83</xdr:row>
      <xdr:rowOff>66039</xdr:rowOff>
    </xdr:to>
    <xdr:sp macro="" textlink="">
      <xdr:nvSpPr>
        <xdr:cNvPr id="647" name="フローチャート: 判断 646">
          <a:extLst>
            <a:ext uri="{FF2B5EF4-FFF2-40B4-BE49-F238E27FC236}">
              <a16:creationId xmlns:a16="http://schemas.microsoft.com/office/drawing/2014/main" id="{02B991A0-2C4A-4008-BA1B-F6C28F1D9853}"/>
            </a:ext>
          </a:extLst>
        </xdr:cNvPr>
        <xdr:cNvSpPr/>
      </xdr:nvSpPr>
      <xdr:spPr>
        <a:xfrm>
          <a:off x="12029440" y="1388236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24856</xdr:rowOff>
    </xdr:from>
    <xdr:to>
      <xdr:col>67</xdr:col>
      <xdr:colOff>101600</xdr:colOff>
      <xdr:row>83</xdr:row>
      <xdr:rowOff>126456</xdr:rowOff>
    </xdr:to>
    <xdr:sp macro="" textlink="">
      <xdr:nvSpPr>
        <xdr:cNvPr id="648" name="フローチャート: 判断 647">
          <a:extLst>
            <a:ext uri="{FF2B5EF4-FFF2-40B4-BE49-F238E27FC236}">
              <a16:creationId xmlns:a16="http://schemas.microsoft.com/office/drawing/2014/main" id="{A6B32885-0FE5-4591-8311-802037B628E2}"/>
            </a:ext>
          </a:extLst>
        </xdr:cNvPr>
        <xdr:cNvSpPr/>
      </xdr:nvSpPr>
      <xdr:spPr>
        <a:xfrm>
          <a:off x="11231880" y="1393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9" name="テキスト ボックス 648">
          <a:extLst>
            <a:ext uri="{FF2B5EF4-FFF2-40B4-BE49-F238E27FC236}">
              <a16:creationId xmlns:a16="http://schemas.microsoft.com/office/drawing/2014/main" id="{570CE015-2217-4BCC-8DEB-2118FCDD4163}"/>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0" name="テキスト ボックス 649">
          <a:extLst>
            <a:ext uri="{FF2B5EF4-FFF2-40B4-BE49-F238E27FC236}">
              <a16:creationId xmlns:a16="http://schemas.microsoft.com/office/drawing/2014/main" id="{6164FF74-B980-4254-85DF-E61A6ACB44C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1" name="テキスト ボックス 650">
          <a:extLst>
            <a:ext uri="{FF2B5EF4-FFF2-40B4-BE49-F238E27FC236}">
              <a16:creationId xmlns:a16="http://schemas.microsoft.com/office/drawing/2014/main" id="{19149BF7-0756-4615-A931-D6D24B129521}"/>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4DDB7C04-4DFF-405C-83CB-416FF6D774C6}"/>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87A5D7EA-12D5-4AF6-BB85-4A54FF0E6D45}"/>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34652</xdr:rowOff>
    </xdr:from>
    <xdr:to>
      <xdr:col>85</xdr:col>
      <xdr:colOff>177800</xdr:colOff>
      <xdr:row>80</xdr:row>
      <xdr:rowOff>136252</xdr:rowOff>
    </xdr:to>
    <xdr:sp macro="" textlink="">
      <xdr:nvSpPr>
        <xdr:cNvPr id="654" name="楕円 653">
          <a:extLst>
            <a:ext uri="{FF2B5EF4-FFF2-40B4-BE49-F238E27FC236}">
              <a16:creationId xmlns:a16="http://schemas.microsoft.com/office/drawing/2014/main" id="{2791B4AE-78AA-4885-B971-73071577D2F2}"/>
            </a:ext>
          </a:extLst>
        </xdr:cNvPr>
        <xdr:cNvSpPr/>
      </xdr:nvSpPr>
      <xdr:spPr>
        <a:xfrm>
          <a:off x="14325600" y="13445852"/>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57529</xdr:rowOff>
    </xdr:from>
    <xdr:ext cx="405111" cy="259045"/>
    <xdr:sp macro="" textlink="">
      <xdr:nvSpPr>
        <xdr:cNvPr id="655" name="【消防施設】&#10;有形固定資産減価償却率該当値テキスト">
          <a:extLst>
            <a:ext uri="{FF2B5EF4-FFF2-40B4-BE49-F238E27FC236}">
              <a16:creationId xmlns:a16="http://schemas.microsoft.com/office/drawing/2014/main" id="{AE23CE03-CF57-4BC0-80FB-AB0720F8D2A9}"/>
            </a:ext>
          </a:extLst>
        </xdr:cNvPr>
        <xdr:cNvSpPr txBox="1"/>
      </xdr:nvSpPr>
      <xdr:spPr>
        <a:xfrm>
          <a:off x="14414500" y="13301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85271</xdr:rowOff>
    </xdr:from>
    <xdr:to>
      <xdr:col>81</xdr:col>
      <xdr:colOff>101600</xdr:colOff>
      <xdr:row>80</xdr:row>
      <xdr:rowOff>15421</xdr:rowOff>
    </xdr:to>
    <xdr:sp macro="" textlink="">
      <xdr:nvSpPr>
        <xdr:cNvPr id="656" name="楕円 655">
          <a:extLst>
            <a:ext uri="{FF2B5EF4-FFF2-40B4-BE49-F238E27FC236}">
              <a16:creationId xmlns:a16="http://schemas.microsoft.com/office/drawing/2014/main" id="{DA136295-F17E-433E-9901-A9DBF7D11C7C}"/>
            </a:ext>
          </a:extLst>
        </xdr:cNvPr>
        <xdr:cNvSpPr/>
      </xdr:nvSpPr>
      <xdr:spPr>
        <a:xfrm>
          <a:off x="13578840" y="133288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136071</xdr:rowOff>
    </xdr:from>
    <xdr:to>
      <xdr:col>85</xdr:col>
      <xdr:colOff>127000</xdr:colOff>
      <xdr:row>80</xdr:row>
      <xdr:rowOff>85452</xdr:rowOff>
    </xdr:to>
    <xdr:cxnSp macro="">
      <xdr:nvCxnSpPr>
        <xdr:cNvPr id="657" name="直線コネクタ 656">
          <a:extLst>
            <a:ext uri="{FF2B5EF4-FFF2-40B4-BE49-F238E27FC236}">
              <a16:creationId xmlns:a16="http://schemas.microsoft.com/office/drawing/2014/main" id="{0AC32D58-247B-4D3E-AE9B-EE7E1B9DD3F1}"/>
            </a:ext>
          </a:extLst>
        </xdr:cNvPr>
        <xdr:cNvCxnSpPr/>
      </xdr:nvCxnSpPr>
      <xdr:spPr>
        <a:xfrm>
          <a:off x="13629640" y="13379631"/>
          <a:ext cx="746760" cy="11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132624</xdr:rowOff>
    </xdr:from>
    <xdr:to>
      <xdr:col>76</xdr:col>
      <xdr:colOff>165100</xdr:colOff>
      <xdr:row>79</xdr:row>
      <xdr:rowOff>62774</xdr:rowOff>
    </xdr:to>
    <xdr:sp macro="" textlink="">
      <xdr:nvSpPr>
        <xdr:cNvPr id="658" name="楕円 657">
          <a:extLst>
            <a:ext uri="{FF2B5EF4-FFF2-40B4-BE49-F238E27FC236}">
              <a16:creationId xmlns:a16="http://schemas.microsoft.com/office/drawing/2014/main" id="{DDC5E402-9607-4863-8161-06928BC6A4B9}"/>
            </a:ext>
          </a:extLst>
        </xdr:cNvPr>
        <xdr:cNvSpPr/>
      </xdr:nvSpPr>
      <xdr:spPr>
        <a:xfrm>
          <a:off x="12804140" y="132085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11974</xdr:rowOff>
    </xdr:from>
    <xdr:to>
      <xdr:col>81</xdr:col>
      <xdr:colOff>50800</xdr:colOff>
      <xdr:row>79</xdr:row>
      <xdr:rowOff>136071</xdr:rowOff>
    </xdr:to>
    <xdr:cxnSp macro="">
      <xdr:nvCxnSpPr>
        <xdr:cNvPr id="659" name="直線コネクタ 658">
          <a:extLst>
            <a:ext uri="{FF2B5EF4-FFF2-40B4-BE49-F238E27FC236}">
              <a16:creationId xmlns:a16="http://schemas.microsoft.com/office/drawing/2014/main" id="{57858DC6-C690-464A-8494-878A5E380A69}"/>
            </a:ext>
          </a:extLst>
        </xdr:cNvPr>
        <xdr:cNvCxnSpPr/>
      </xdr:nvCxnSpPr>
      <xdr:spPr>
        <a:xfrm>
          <a:off x="12854940" y="13255534"/>
          <a:ext cx="7747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8527</xdr:rowOff>
    </xdr:from>
    <xdr:to>
      <xdr:col>72</xdr:col>
      <xdr:colOff>38100</xdr:colOff>
      <xdr:row>78</xdr:row>
      <xdr:rowOff>110127</xdr:rowOff>
    </xdr:to>
    <xdr:sp macro="" textlink="">
      <xdr:nvSpPr>
        <xdr:cNvPr id="660" name="楕円 659">
          <a:extLst>
            <a:ext uri="{FF2B5EF4-FFF2-40B4-BE49-F238E27FC236}">
              <a16:creationId xmlns:a16="http://schemas.microsoft.com/office/drawing/2014/main" id="{8CE18AFE-9850-49DB-9518-4256F80B0C5C}"/>
            </a:ext>
          </a:extLst>
        </xdr:cNvPr>
        <xdr:cNvSpPr/>
      </xdr:nvSpPr>
      <xdr:spPr>
        <a:xfrm>
          <a:off x="12029440" y="130844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59327</xdr:rowOff>
    </xdr:from>
    <xdr:to>
      <xdr:col>76</xdr:col>
      <xdr:colOff>114300</xdr:colOff>
      <xdr:row>79</xdr:row>
      <xdr:rowOff>11974</xdr:rowOff>
    </xdr:to>
    <xdr:cxnSp macro="">
      <xdr:nvCxnSpPr>
        <xdr:cNvPr id="661" name="直線コネクタ 660">
          <a:extLst>
            <a:ext uri="{FF2B5EF4-FFF2-40B4-BE49-F238E27FC236}">
              <a16:creationId xmlns:a16="http://schemas.microsoft.com/office/drawing/2014/main" id="{A92E47E3-61F7-4791-ACC4-6B1657EF8AD3}"/>
            </a:ext>
          </a:extLst>
        </xdr:cNvPr>
        <xdr:cNvCxnSpPr/>
      </xdr:nvCxnSpPr>
      <xdr:spPr>
        <a:xfrm>
          <a:off x="12072620" y="13135247"/>
          <a:ext cx="782320" cy="12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99968</xdr:rowOff>
    </xdr:from>
    <xdr:to>
      <xdr:col>67</xdr:col>
      <xdr:colOff>101600</xdr:colOff>
      <xdr:row>80</xdr:row>
      <xdr:rowOff>30118</xdr:rowOff>
    </xdr:to>
    <xdr:sp macro="" textlink="">
      <xdr:nvSpPr>
        <xdr:cNvPr id="662" name="楕円 661">
          <a:extLst>
            <a:ext uri="{FF2B5EF4-FFF2-40B4-BE49-F238E27FC236}">
              <a16:creationId xmlns:a16="http://schemas.microsoft.com/office/drawing/2014/main" id="{A4A1B3EF-3D58-4AE2-B6D3-7F02E795EDE6}"/>
            </a:ext>
          </a:extLst>
        </xdr:cNvPr>
        <xdr:cNvSpPr/>
      </xdr:nvSpPr>
      <xdr:spPr>
        <a:xfrm>
          <a:off x="11231880" y="133435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59327</xdr:rowOff>
    </xdr:from>
    <xdr:to>
      <xdr:col>71</xdr:col>
      <xdr:colOff>177800</xdr:colOff>
      <xdr:row>79</xdr:row>
      <xdr:rowOff>150768</xdr:rowOff>
    </xdr:to>
    <xdr:cxnSp macro="">
      <xdr:nvCxnSpPr>
        <xdr:cNvPr id="663" name="直線コネクタ 662">
          <a:extLst>
            <a:ext uri="{FF2B5EF4-FFF2-40B4-BE49-F238E27FC236}">
              <a16:creationId xmlns:a16="http://schemas.microsoft.com/office/drawing/2014/main" id="{BF287E45-895D-4126-A83A-285F3AA7075D}"/>
            </a:ext>
          </a:extLst>
        </xdr:cNvPr>
        <xdr:cNvCxnSpPr/>
      </xdr:nvCxnSpPr>
      <xdr:spPr>
        <a:xfrm flipV="1">
          <a:off x="11282680" y="13135247"/>
          <a:ext cx="789940" cy="259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76761</xdr:rowOff>
    </xdr:from>
    <xdr:ext cx="405111" cy="259045"/>
    <xdr:sp macro="" textlink="">
      <xdr:nvSpPr>
        <xdr:cNvPr id="664" name="n_1aveValue【消防施設】&#10;有形固定資産減価償却率">
          <a:extLst>
            <a:ext uri="{FF2B5EF4-FFF2-40B4-BE49-F238E27FC236}">
              <a16:creationId xmlns:a16="http://schemas.microsoft.com/office/drawing/2014/main" id="{0FB6C636-1B8D-4CD7-A307-1E2FF46A10EA}"/>
            </a:ext>
          </a:extLst>
        </xdr:cNvPr>
        <xdr:cNvSpPr txBox="1"/>
      </xdr:nvSpPr>
      <xdr:spPr>
        <a:xfrm>
          <a:off x="13437244" y="13990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37572</xdr:rowOff>
    </xdr:from>
    <xdr:ext cx="405111" cy="259045"/>
    <xdr:sp macro="" textlink="">
      <xdr:nvSpPr>
        <xdr:cNvPr id="665" name="n_2aveValue【消防施設】&#10;有形固定資産減価償却率">
          <a:extLst>
            <a:ext uri="{FF2B5EF4-FFF2-40B4-BE49-F238E27FC236}">
              <a16:creationId xmlns:a16="http://schemas.microsoft.com/office/drawing/2014/main" id="{446B3164-E329-41A1-A9A5-0B45F65BED4A}"/>
            </a:ext>
          </a:extLst>
        </xdr:cNvPr>
        <xdr:cNvSpPr txBox="1"/>
      </xdr:nvSpPr>
      <xdr:spPr>
        <a:xfrm>
          <a:off x="12675244" y="13951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57166</xdr:rowOff>
    </xdr:from>
    <xdr:ext cx="405111" cy="259045"/>
    <xdr:sp macro="" textlink="">
      <xdr:nvSpPr>
        <xdr:cNvPr id="666" name="n_3aveValue【消防施設】&#10;有形固定資産減価償却率">
          <a:extLst>
            <a:ext uri="{FF2B5EF4-FFF2-40B4-BE49-F238E27FC236}">
              <a16:creationId xmlns:a16="http://schemas.microsoft.com/office/drawing/2014/main" id="{255FF177-3B44-46F0-B329-D04EBFD24B1A}"/>
            </a:ext>
          </a:extLst>
        </xdr:cNvPr>
        <xdr:cNvSpPr txBox="1"/>
      </xdr:nvSpPr>
      <xdr:spPr>
        <a:xfrm>
          <a:off x="11900544" y="13971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117583</xdr:rowOff>
    </xdr:from>
    <xdr:ext cx="405111" cy="259045"/>
    <xdr:sp macro="" textlink="">
      <xdr:nvSpPr>
        <xdr:cNvPr id="667" name="n_4aveValue【消防施設】&#10;有形固定資産減価償却率">
          <a:extLst>
            <a:ext uri="{FF2B5EF4-FFF2-40B4-BE49-F238E27FC236}">
              <a16:creationId xmlns:a16="http://schemas.microsoft.com/office/drawing/2014/main" id="{1CDE9622-4178-4670-BA8E-11A83F270DA5}"/>
            </a:ext>
          </a:extLst>
        </xdr:cNvPr>
        <xdr:cNvSpPr txBox="1"/>
      </xdr:nvSpPr>
      <xdr:spPr>
        <a:xfrm>
          <a:off x="11102984" y="14031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31948</xdr:rowOff>
    </xdr:from>
    <xdr:ext cx="405111" cy="259045"/>
    <xdr:sp macro="" textlink="">
      <xdr:nvSpPr>
        <xdr:cNvPr id="668" name="n_1mainValue【消防施設】&#10;有形固定資産減価償却率">
          <a:extLst>
            <a:ext uri="{FF2B5EF4-FFF2-40B4-BE49-F238E27FC236}">
              <a16:creationId xmlns:a16="http://schemas.microsoft.com/office/drawing/2014/main" id="{6BFC19F6-C6D5-4A06-BA78-C1A4D63E5FAC}"/>
            </a:ext>
          </a:extLst>
        </xdr:cNvPr>
        <xdr:cNvSpPr txBox="1"/>
      </xdr:nvSpPr>
      <xdr:spPr>
        <a:xfrm>
          <a:off x="13437244" y="13107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79301</xdr:rowOff>
    </xdr:from>
    <xdr:ext cx="405111" cy="259045"/>
    <xdr:sp macro="" textlink="">
      <xdr:nvSpPr>
        <xdr:cNvPr id="669" name="n_2mainValue【消防施設】&#10;有形固定資産減価償却率">
          <a:extLst>
            <a:ext uri="{FF2B5EF4-FFF2-40B4-BE49-F238E27FC236}">
              <a16:creationId xmlns:a16="http://schemas.microsoft.com/office/drawing/2014/main" id="{5F469BFB-3A27-4B27-A9D6-23B8A20993F0}"/>
            </a:ext>
          </a:extLst>
        </xdr:cNvPr>
        <xdr:cNvSpPr txBox="1"/>
      </xdr:nvSpPr>
      <xdr:spPr>
        <a:xfrm>
          <a:off x="12675244" y="12987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76</xdr:row>
      <xdr:rowOff>126654</xdr:rowOff>
    </xdr:from>
    <xdr:ext cx="340478" cy="259045"/>
    <xdr:sp macro="" textlink="">
      <xdr:nvSpPr>
        <xdr:cNvPr id="670" name="n_3mainValue【消防施設】&#10;有形固定資産減価償却率">
          <a:extLst>
            <a:ext uri="{FF2B5EF4-FFF2-40B4-BE49-F238E27FC236}">
              <a16:creationId xmlns:a16="http://schemas.microsoft.com/office/drawing/2014/main" id="{22F9D180-2265-4753-A3E5-A9904FA7CE77}"/>
            </a:ext>
          </a:extLst>
        </xdr:cNvPr>
        <xdr:cNvSpPr txBox="1"/>
      </xdr:nvSpPr>
      <xdr:spPr>
        <a:xfrm>
          <a:off x="11910001" y="128672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46645</xdr:rowOff>
    </xdr:from>
    <xdr:ext cx="405111" cy="259045"/>
    <xdr:sp macro="" textlink="">
      <xdr:nvSpPr>
        <xdr:cNvPr id="671" name="n_4mainValue【消防施設】&#10;有形固定資産減価償却率">
          <a:extLst>
            <a:ext uri="{FF2B5EF4-FFF2-40B4-BE49-F238E27FC236}">
              <a16:creationId xmlns:a16="http://schemas.microsoft.com/office/drawing/2014/main" id="{8FB4A369-7483-40F7-8C3B-BEC26E40E919}"/>
            </a:ext>
          </a:extLst>
        </xdr:cNvPr>
        <xdr:cNvSpPr txBox="1"/>
      </xdr:nvSpPr>
      <xdr:spPr>
        <a:xfrm>
          <a:off x="11102984" y="13122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2" name="正方形/長方形 671">
          <a:extLst>
            <a:ext uri="{FF2B5EF4-FFF2-40B4-BE49-F238E27FC236}">
              <a16:creationId xmlns:a16="http://schemas.microsoft.com/office/drawing/2014/main" id="{40CA9621-A162-45E7-91CA-96285C7F8BD3}"/>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3" name="正方形/長方形 672">
          <a:extLst>
            <a:ext uri="{FF2B5EF4-FFF2-40B4-BE49-F238E27FC236}">
              <a16:creationId xmlns:a16="http://schemas.microsoft.com/office/drawing/2014/main" id="{D91F3D3B-A27C-4623-BA9D-2CB76EE70021}"/>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4" name="正方形/長方形 673">
          <a:extLst>
            <a:ext uri="{FF2B5EF4-FFF2-40B4-BE49-F238E27FC236}">
              <a16:creationId xmlns:a16="http://schemas.microsoft.com/office/drawing/2014/main" id="{F63462C4-2C67-4BA3-A88E-89F6BEAEEAB7}"/>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5" name="正方形/長方形 674">
          <a:extLst>
            <a:ext uri="{FF2B5EF4-FFF2-40B4-BE49-F238E27FC236}">
              <a16:creationId xmlns:a16="http://schemas.microsoft.com/office/drawing/2014/main" id="{9103D399-4F64-4FDE-B8F7-17884B5C0F62}"/>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6" name="正方形/長方形 675">
          <a:extLst>
            <a:ext uri="{FF2B5EF4-FFF2-40B4-BE49-F238E27FC236}">
              <a16:creationId xmlns:a16="http://schemas.microsoft.com/office/drawing/2014/main" id="{4FBB027E-E554-4689-B99A-5BA189107AB4}"/>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7" name="正方形/長方形 676">
          <a:extLst>
            <a:ext uri="{FF2B5EF4-FFF2-40B4-BE49-F238E27FC236}">
              <a16:creationId xmlns:a16="http://schemas.microsoft.com/office/drawing/2014/main" id="{74853378-A9CD-470A-B010-6869F40F28C7}"/>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8" name="正方形/長方形 677">
          <a:extLst>
            <a:ext uri="{FF2B5EF4-FFF2-40B4-BE49-F238E27FC236}">
              <a16:creationId xmlns:a16="http://schemas.microsoft.com/office/drawing/2014/main" id="{25CD2823-C767-4593-B648-E012F195C3FC}"/>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9" name="正方形/長方形 678">
          <a:extLst>
            <a:ext uri="{FF2B5EF4-FFF2-40B4-BE49-F238E27FC236}">
              <a16:creationId xmlns:a16="http://schemas.microsoft.com/office/drawing/2014/main" id="{E0DF1907-5C89-4F81-81C1-347F071F3F02}"/>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0" name="テキスト ボックス 679">
          <a:extLst>
            <a:ext uri="{FF2B5EF4-FFF2-40B4-BE49-F238E27FC236}">
              <a16:creationId xmlns:a16="http://schemas.microsoft.com/office/drawing/2014/main" id="{096571BE-DAB8-4BDB-8608-2131F5401CBD}"/>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1" name="直線コネクタ 680">
          <a:extLst>
            <a:ext uri="{FF2B5EF4-FFF2-40B4-BE49-F238E27FC236}">
              <a16:creationId xmlns:a16="http://schemas.microsoft.com/office/drawing/2014/main" id="{5063641F-9970-4A58-8F17-627C99A744B9}"/>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2" name="直線コネクタ 681">
          <a:extLst>
            <a:ext uri="{FF2B5EF4-FFF2-40B4-BE49-F238E27FC236}">
              <a16:creationId xmlns:a16="http://schemas.microsoft.com/office/drawing/2014/main" id="{F3523352-278E-4216-A882-D495C2E3C648}"/>
            </a:ext>
          </a:extLst>
        </xdr:cNvPr>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3" name="テキスト ボックス 682">
          <a:extLst>
            <a:ext uri="{FF2B5EF4-FFF2-40B4-BE49-F238E27FC236}">
              <a16:creationId xmlns:a16="http://schemas.microsoft.com/office/drawing/2014/main" id="{28546F75-A0A3-4E9D-91B2-B62FBF9C1D7F}"/>
            </a:ext>
          </a:extLst>
        </xdr:cNvPr>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4" name="直線コネクタ 683">
          <a:extLst>
            <a:ext uri="{FF2B5EF4-FFF2-40B4-BE49-F238E27FC236}">
              <a16:creationId xmlns:a16="http://schemas.microsoft.com/office/drawing/2014/main" id="{A8459DE0-CEB0-47A6-B79D-5BACE98F6CA0}"/>
            </a:ext>
          </a:extLst>
        </xdr:cNvPr>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5" name="テキスト ボックス 684">
          <a:extLst>
            <a:ext uri="{FF2B5EF4-FFF2-40B4-BE49-F238E27FC236}">
              <a16:creationId xmlns:a16="http://schemas.microsoft.com/office/drawing/2014/main" id="{963E8577-31AD-4ACE-8C1A-FD3C1395A6A5}"/>
            </a:ext>
          </a:extLst>
        </xdr:cNvPr>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6" name="直線コネクタ 685">
          <a:extLst>
            <a:ext uri="{FF2B5EF4-FFF2-40B4-BE49-F238E27FC236}">
              <a16:creationId xmlns:a16="http://schemas.microsoft.com/office/drawing/2014/main" id="{9D99AAEB-D15C-460B-AF04-78ED4F7266CF}"/>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87" name="テキスト ボックス 686">
          <a:extLst>
            <a:ext uri="{FF2B5EF4-FFF2-40B4-BE49-F238E27FC236}">
              <a16:creationId xmlns:a16="http://schemas.microsoft.com/office/drawing/2014/main" id="{32342EC0-0CEE-44C0-BA13-77004AF57688}"/>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88" name="直線コネクタ 687">
          <a:extLst>
            <a:ext uri="{FF2B5EF4-FFF2-40B4-BE49-F238E27FC236}">
              <a16:creationId xmlns:a16="http://schemas.microsoft.com/office/drawing/2014/main" id="{9425D5F9-B8AB-4BD2-8F9B-2A5323FF7D93}"/>
            </a:ext>
          </a:extLst>
        </xdr:cNvPr>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89" name="テキスト ボックス 688">
          <a:extLst>
            <a:ext uri="{FF2B5EF4-FFF2-40B4-BE49-F238E27FC236}">
              <a16:creationId xmlns:a16="http://schemas.microsoft.com/office/drawing/2014/main" id="{1783B85F-7B71-4978-874B-0BF04BD77FE6}"/>
            </a:ext>
          </a:extLst>
        </xdr:cNvPr>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0" name="直線コネクタ 689">
          <a:extLst>
            <a:ext uri="{FF2B5EF4-FFF2-40B4-BE49-F238E27FC236}">
              <a16:creationId xmlns:a16="http://schemas.microsoft.com/office/drawing/2014/main" id="{008164CB-589E-4319-B9A5-A291A646EBD8}"/>
            </a:ext>
          </a:extLst>
        </xdr:cNvPr>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1" name="テキスト ボックス 690">
          <a:extLst>
            <a:ext uri="{FF2B5EF4-FFF2-40B4-BE49-F238E27FC236}">
              <a16:creationId xmlns:a16="http://schemas.microsoft.com/office/drawing/2014/main" id="{4078BBA4-7EA8-40F1-B54E-2ECC0FFDFE9B}"/>
            </a:ext>
          </a:extLst>
        </xdr:cNvPr>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2" name="直線コネクタ 691">
          <a:extLst>
            <a:ext uri="{FF2B5EF4-FFF2-40B4-BE49-F238E27FC236}">
              <a16:creationId xmlns:a16="http://schemas.microsoft.com/office/drawing/2014/main" id="{2BAF58F3-C12D-4062-804F-2F2A84EED552}"/>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124477</xdr:rowOff>
    </xdr:from>
    <xdr:ext cx="531299" cy="259045"/>
    <xdr:sp macro="" textlink="">
      <xdr:nvSpPr>
        <xdr:cNvPr id="693" name="テキスト ボックス 692">
          <a:extLst>
            <a:ext uri="{FF2B5EF4-FFF2-40B4-BE49-F238E27FC236}">
              <a16:creationId xmlns:a16="http://schemas.microsoft.com/office/drawing/2014/main" id="{8E366602-9853-4877-B847-529D56E999D9}"/>
            </a:ext>
          </a:extLst>
        </xdr:cNvPr>
        <xdr:cNvSpPr txBox="1"/>
      </xdr:nvSpPr>
      <xdr:spPr>
        <a:xfrm>
          <a:off x="1563072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4" name="【消防施設】&#10;一人当たり面積グラフ枠">
          <a:extLst>
            <a:ext uri="{FF2B5EF4-FFF2-40B4-BE49-F238E27FC236}">
              <a16:creationId xmlns:a16="http://schemas.microsoft.com/office/drawing/2014/main" id="{C76B813C-DFA0-4FF0-B11F-1AC9D01D4F83}"/>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86868</xdr:rowOff>
    </xdr:from>
    <xdr:to>
      <xdr:col>116</xdr:col>
      <xdr:colOff>62864</xdr:colOff>
      <xdr:row>86</xdr:row>
      <xdr:rowOff>113157</xdr:rowOff>
    </xdr:to>
    <xdr:cxnSp macro="">
      <xdr:nvCxnSpPr>
        <xdr:cNvPr id="695" name="直線コネクタ 694">
          <a:extLst>
            <a:ext uri="{FF2B5EF4-FFF2-40B4-BE49-F238E27FC236}">
              <a16:creationId xmlns:a16="http://schemas.microsoft.com/office/drawing/2014/main" id="{61F9F67E-2B39-4978-97E3-E309EE84E297}"/>
            </a:ext>
          </a:extLst>
        </xdr:cNvPr>
        <xdr:cNvCxnSpPr/>
      </xdr:nvCxnSpPr>
      <xdr:spPr>
        <a:xfrm flipV="1">
          <a:off x="19509104" y="13162788"/>
          <a:ext cx="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116984</xdr:rowOff>
    </xdr:from>
    <xdr:ext cx="469744" cy="259045"/>
    <xdr:sp macro="" textlink="">
      <xdr:nvSpPr>
        <xdr:cNvPr id="696" name="【消防施設】&#10;一人当たり面積最小値テキスト">
          <a:extLst>
            <a:ext uri="{FF2B5EF4-FFF2-40B4-BE49-F238E27FC236}">
              <a16:creationId xmlns:a16="http://schemas.microsoft.com/office/drawing/2014/main" id="{CC80CC38-E79E-425A-8484-7D613D8F5B3F}"/>
            </a:ext>
          </a:extLst>
        </xdr:cNvPr>
        <xdr:cNvSpPr txBox="1"/>
      </xdr:nvSpPr>
      <xdr:spPr>
        <a:xfrm>
          <a:off x="19547840" y="14534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113157</xdr:rowOff>
    </xdr:from>
    <xdr:to>
      <xdr:col>116</xdr:col>
      <xdr:colOff>152400</xdr:colOff>
      <xdr:row>86</xdr:row>
      <xdr:rowOff>113157</xdr:rowOff>
    </xdr:to>
    <xdr:cxnSp macro="">
      <xdr:nvCxnSpPr>
        <xdr:cNvPr id="697" name="直線コネクタ 696">
          <a:extLst>
            <a:ext uri="{FF2B5EF4-FFF2-40B4-BE49-F238E27FC236}">
              <a16:creationId xmlns:a16="http://schemas.microsoft.com/office/drawing/2014/main" id="{CF9642CF-9227-4EB5-9C9D-14AF9A63CAB4}"/>
            </a:ext>
          </a:extLst>
        </xdr:cNvPr>
        <xdr:cNvCxnSpPr/>
      </xdr:nvCxnSpPr>
      <xdr:spPr>
        <a:xfrm>
          <a:off x="19443700" y="1453019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33545</xdr:rowOff>
    </xdr:from>
    <xdr:ext cx="469744" cy="259045"/>
    <xdr:sp macro="" textlink="">
      <xdr:nvSpPr>
        <xdr:cNvPr id="698" name="【消防施設】&#10;一人当たり面積最大値テキスト">
          <a:extLst>
            <a:ext uri="{FF2B5EF4-FFF2-40B4-BE49-F238E27FC236}">
              <a16:creationId xmlns:a16="http://schemas.microsoft.com/office/drawing/2014/main" id="{86282290-3BC5-49C9-BC26-AF8EBEBFFEDE}"/>
            </a:ext>
          </a:extLst>
        </xdr:cNvPr>
        <xdr:cNvSpPr txBox="1"/>
      </xdr:nvSpPr>
      <xdr:spPr>
        <a:xfrm>
          <a:off x="19547840" y="12941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86868</xdr:rowOff>
    </xdr:from>
    <xdr:to>
      <xdr:col>116</xdr:col>
      <xdr:colOff>152400</xdr:colOff>
      <xdr:row>78</xdr:row>
      <xdr:rowOff>86868</xdr:rowOff>
    </xdr:to>
    <xdr:cxnSp macro="">
      <xdr:nvCxnSpPr>
        <xdr:cNvPr id="699" name="直線コネクタ 698">
          <a:extLst>
            <a:ext uri="{FF2B5EF4-FFF2-40B4-BE49-F238E27FC236}">
              <a16:creationId xmlns:a16="http://schemas.microsoft.com/office/drawing/2014/main" id="{310E798C-03D7-4B7F-BD14-B4622CDD5488}"/>
            </a:ext>
          </a:extLst>
        </xdr:cNvPr>
        <xdr:cNvCxnSpPr/>
      </xdr:nvCxnSpPr>
      <xdr:spPr>
        <a:xfrm>
          <a:off x="19443700" y="131627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14558</xdr:rowOff>
    </xdr:from>
    <xdr:ext cx="469744" cy="259045"/>
    <xdr:sp macro="" textlink="">
      <xdr:nvSpPr>
        <xdr:cNvPr id="700" name="【消防施設】&#10;一人当たり面積平均値テキスト">
          <a:extLst>
            <a:ext uri="{FF2B5EF4-FFF2-40B4-BE49-F238E27FC236}">
              <a16:creationId xmlns:a16="http://schemas.microsoft.com/office/drawing/2014/main" id="{8C2E6E15-A681-4658-B8A9-F7162C191F3C}"/>
            </a:ext>
          </a:extLst>
        </xdr:cNvPr>
        <xdr:cNvSpPr txBox="1"/>
      </xdr:nvSpPr>
      <xdr:spPr>
        <a:xfrm>
          <a:off x="19547840" y="142639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163131</xdr:rowOff>
    </xdr:from>
    <xdr:to>
      <xdr:col>116</xdr:col>
      <xdr:colOff>114300</xdr:colOff>
      <xdr:row>86</xdr:row>
      <xdr:rowOff>93281</xdr:rowOff>
    </xdr:to>
    <xdr:sp macro="" textlink="">
      <xdr:nvSpPr>
        <xdr:cNvPr id="701" name="フローチャート: 判断 700">
          <a:extLst>
            <a:ext uri="{FF2B5EF4-FFF2-40B4-BE49-F238E27FC236}">
              <a16:creationId xmlns:a16="http://schemas.microsoft.com/office/drawing/2014/main" id="{E93FAAAE-D94D-49B2-8569-748C94938E16}"/>
            </a:ext>
          </a:extLst>
        </xdr:cNvPr>
        <xdr:cNvSpPr/>
      </xdr:nvSpPr>
      <xdr:spPr>
        <a:xfrm>
          <a:off x="19458940" y="144125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169608</xdr:rowOff>
    </xdr:from>
    <xdr:to>
      <xdr:col>112</xdr:col>
      <xdr:colOff>38100</xdr:colOff>
      <xdr:row>86</xdr:row>
      <xdr:rowOff>99758</xdr:rowOff>
    </xdr:to>
    <xdr:sp macro="" textlink="">
      <xdr:nvSpPr>
        <xdr:cNvPr id="702" name="フローチャート: 判断 701">
          <a:extLst>
            <a:ext uri="{FF2B5EF4-FFF2-40B4-BE49-F238E27FC236}">
              <a16:creationId xmlns:a16="http://schemas.microsoft.com/office/drawing/2014/main" id="{1902DFC5-6363-4011-9F9A-C65610722BF5}"/>
            </a:ext>
          </a:extLst>
        </xdr:cNvPr>
        <xdr:cNvSpPr/>
      </xdr:nvSpPr>
      <xdr:spPr>
        <a:xfrm>
          <a:off x="18735040" y="1441900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170562</xdr:rowOff>
    </xdr:from>
    <xdr:to>
      <xdr:col>107</xdr:col>
      <xdr:colOff>101600</xdr:colOff>
      <xdr:row>86</xdr:row>
      <xdr:rowOff>100712</xdr:rowOff>
    </xdr:to>
    <xdr:sp macro="" textlink="">
      <xdr:nvSpPr>
        <xdr:cNvPr id="703" name="フローチャート: 判断 702">
          <a:extLst>
            <a:ext uri="{FF2B5EF4-FFF2-40B4-BE49-F238E27FC236}">
              <a16:creationId xmlns:a16="http://schemas.microsoft.com/office/drawing/2014/main" id="{A3223B26-1146-4834-8361-D10690ACFFED}"/>
            </a:ext>
          </a:extLst>
        </xdr:cNvPr>
        <xdr:cNvSpPr/>
      </xdr:nvSpPr>
      <xdr:spPr>
        <a:xfrm>
          <a:off x="17937480" y="1441996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7874</xdr:rowOff>
    </xdr:from>
    <xdr:to>
      <xdr:col>102</xdr:col>
      <xdr:colOff>165100</xdr:colOff>
      <xdr:row>86</xdr:row>
      <xdr:rowOff>109474</xdr:rowOff>
    </xdr:to>
    <xdr:sp macro="" textlink="">
      <xdr:nvSpPr>
        <xdr:cNvPr id="704" name="フローチャート: 判断 703">
          <a:extLst>
            <a:ext uri="{FF2B5EF4-FFF2-40B4-BE49-F238E27FC236}">
              <a16:creationId xmlns:a16="http://schemas.microsoft.com/office/drawing/2014/main" id="{C1BCD52E-4385-411C-9F6E-21EA0A24B13F}"/>
            </a:ext>
          </a:extLst>
        </xdr:cNvPr>
        <xdr:cNvSpPr/>
      </xdr:nvSpPr>
      <xdr:spPr>
        <a:xfrm>
          <a:off x="17162780" y="14424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7113</xdr:rowOff>
    </xdr:from>
    <xdr:to>
      <xdr:col>98</xdr:col>
      <xdr:colOff>38100</xdr:colOff>
      <xdr:row>86</xdr:row>
      <xdr:rowOff>108713</xdr:rowOff>
    </xdr:to>
    <xdr:sp macro="" textlink="">
      <xdr:nvSpPr>
        <xdr:cNvPr id="705" name="フローチャート: 判断 704">
          <a:extLst>
            <a:ext uri="{FF2B5EF4-FFF2-40B4-BE49-F238E27FC236}">
              <a16:creationId xmlns:a16="http://schemas.microsoft.com/office/drawing/2014/main" id="{339DBEFF-B2E2-4903-B28A-13BF6D7E62C6}"/>
            </a:ext>
          </a:extLst>
        </xdr:cNvPr>
        <xdr:cNvSpPr/>
      </xdr:nvSpPr>
      <xdr:spPr>
        <a:xfrm>
          <a:off x="16388080" y="144241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F4BBB16E-F07B-4D6C-93B0-8EC900821E93}"/>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994C8EF1-820F-49AD-ADBA-DD433BAB5883}"/>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8" name="テキスト ボックス 707">
          <a:extLst>
            <a:ext uri="{FF2B5EF4-FFF2-40B4-BE49-F238E27FC236}">
              <a16:creationId xmlns:a16="http://schemas.microsoft.com/office/drawing/2014/main" id="{30514FD9-DD25-44B0-B243-E66985552016}"/>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554653D1-B65D-4224-9F07-324EF436CB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37F31095-30F8-4ED2-B6B4-4185E65DDBFF}"/>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13970</xdr:rowOff>
    </xdr:from>
    <xdr:to>
      <xdr:col>116</xdr:col>
      <xdr:colOff>114300</xdr:colOff>
      <xdr:row>86</xdr:row>
      <xdr:rowOff>115570</xdr:rowOff>
    </xdr:to>
    <xdr:sp macro="" textlink="">
      <xdr:nvSpPr>
        <xdr:cNvPr id="711" name="楕円 710">
          <a:extLst>
            <a:ext uri="{FF2B5EF4-FFF2-40B4-BE49-F238E27FC236}">
              <a16:creationId xmlns:a16="http://schemas.microsoft.com/office/drawing/2014/main" id="{E4662396-C980-453C-B70E-8F127D21542E}"/>
            </a:ext>
          </a:extLst>
        </xdr:cNvPr>
        <xdr:cNvSpPr/>
      </xdr:nvSpPr>
      <xdr:spPr>
        <a:xfrm>
          <a:off x="19458940" y="1443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141559</xdr:rowOff>
    </xdr:from>
    <xdr:ext cx="469744" cy="259045"/>
    <xdr:sp macro="" textlink="">
      <xdr:nvSpPr>
        <xdr:cNvPr id="712" name="【消防施設】&#10;一人当たり面積該当値テキスト">
          <a:extLst>
            <a:ext uri="{FF2B5EF4-FFF2-40B4-BE49-F238E27FC236}">
              <a16:creationId xmlns:a16="http://schemas.microsoft.com/office/drawing/2014/main" id="{2A93251C-021A-499E-99C4-2CB4C0467356}"/>
            </a:ext>
          </a:extLst>
        </xdr:cNvPr>
        <xdr:cNvSpPr txBox="1"/>
      </xdr:nvSpPr>
      <xdr:spPr>
        <a:xfrm>
          <a:off x="19547840" y="14390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17018</xdr:rowOff>
    </xdr:from>
    <xdr:to>
      <xdr:col>112</xdr:col>
      <xdr:colOff>38100</xdr:colOff>
      <xdr:row>86</xdr:row>
      <xdr:rowOff>118618</xdr:rowOff>
    </xdr:to>
    <xdr:sp macro="" textlink="">
      <xdr:nvSpPr>
        <xdr:cNvPr id="713" name="楕円 712">
          <a:extLst>
            <a:ext uri="{FF2B5EF4-FFF2-40B4-BE49-F238E27FC236}">
              <a16:creationId xmlns:a16="http://schemas.microsoft.com/office/drawing/2014/main" id="{C525C0F5-AED0-465D-9ECE-45466CEE6F63}"/>
            </a:ext>
          </a:extLst>
        </xdr:cNvPr>
        <xdr:cNvSpPr/>
      </xdr:nvSpPr>
      <xdr:spPr>
        <a:xfrm>
          <a:off x="18735040" y="1443405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64770</xdr:rowOff>
    </xdr:from>
    <xdr:to>
      <xdr:col>116</xdr:col>
      <xdr:colOff>63500</xdr:colOff>
      <xdr:row>86</xdr:row>
      <xdr:rowOff>67818</xdr:rowOff>
    </xdr:to>
    <xdr:cxnSp macro="">
      <xdr:nvCxnSpPr>
        <xdr:cNvPr id="714" name="直線コネクタ 713">
          <a:extLst>
            <a:ext uri="{FF2B5EF4-FFF2-40B4-BE49-F238E27FC236}">
              <a16:creationId xmlns:a16="http://schemas.microsoft.com/office/drawing/2014/main" id="{105BF04E-FAF3-4255-B46A-7DC87BA7366E}"/>
            </a:ext>
          </a:extLst>
        </xdr:cNvPr>
        <xdr:cNvCxnSpPr/>
      </xdr:nvCxnSpPr>
      <xdr:spPr>
        <a:xfrm flipV="1">
          <a:off x="18778220" y="14481810"/>
          <a:ext cx="73152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19114</xdr:rowOff>
    </xdr:from>
    <xdr:to>
      <xdr:col>107</xdr:col>
      <xdr:colOff>101600</xdr:colOff>
      <xdr:row>86</xdr:row>
      <xdr:rowOff>120714</xdr:rowOff>
    </xdr:to>
    <xdr:sp macro="" textlink="">
      <xdr:nvSpPr>
        <xdr:cNvPr id="715" name="楕円 714">
          <a:extLst>
            <a:ext uri="{FF2B5EF4-FFF2-40B4-BE49-F238E27FC236}">
              <a16:creationId xmlns:a16="http://schemas.microsoft.com/office/drawing/2014/main" id="{C0B0711B-50F8-4B64-B585-4FED7BCFDC97}"/>
            </a:ext>
          </a:extLst>
        </xdr:cNvPr>
        <xdr:cNvSpPr/>
      </xdr:nvSpPr>
      <xdr:spPr>
        <a:xfrm>
          <a:off x="17937480" y="14436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67818</xdr:rowOff>
    </xdr:from>
    <xdr:to>
      <xdr:col>111</xdr:col>
      <xdr:colOff>177800</xdr:colOff>
      <xdr:row>86</xdr:row>
      <xdr:rowOff>69914</xdr:rowOff>
    </xdr:to>
    <xdr:cxnSp macro="">
      <xdr:nvCxnSpPr>
        <xdr:cNvPr id="716" name="直線コネクタ 715">
          <a:extLst>
            <a:ext uri="{FF2B5EF4-FFF2-40B4-BE49-F238E27FC236}">
              <a16:creationId xmlns:a16="http://schemas.microsoft.com/office/drawing/2014/main" id="{E626849A-8057-400D-8EAE-BFF48BA69190}"/>
            </a:ext>
          </a:extLst>
        </xdr:cNvPr>
        <xdr:cNvCxnSpPr/>
      </xdr:nvCxnSpPr>
      <xdr:spPr>
        <a:xfrm flipV="1">
          <a:off x="17988280" y="14484858"/>
          <a:ext cx="789940" cy="2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20065</xdr:rowOff>
    </xdr:from>
    <xdr:to>
      <xdr:col>102</xdr:col>
      <xdr:colOff>165100</xdr:colOff>
      <xdr:row>86</xdr:row>
      <xdr:rowOff>121665</xdr:rowOff>
    </xdr:to>
    <xdr:sp macro="" textlink="">
      <xdr:nvSpPr>
        <xdr:cNvPr id="717" name="楕円 716">
          <a:extLst>
            <a:ext uri="{FF2B5EF4-FFF2-40B4-BE49-F238E27FC236}">
              <a16:creationId xmlns:a16="http://schemas.microsoft.com/office/drawing/2014/main" id="{DBF3890A-BE11-4FDB-B89B-62F9CA30FE9F}"/>
            </a:ext>
          </a:extLst>
        </xdr:cNvPr>
        <xdr:cNvSpPr/>
      </xdr:nvSpPr>
      <xdr:spPr>
        <a:xfrm>
          <a:off x="17162780" y="1443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69914</xdr:rowOff>
    </xdr:from>
    <xdr:to>
      <xdr:col>107</xdr:col>
      <xdr:colOff>50800</xdr:colOff>
      <xdr:row>86</xdr:row>
      <xdr:rowOff>70865</xdr:rowOff>
    </xdr:to>
    <xdr:cxnSp macro="">
      <xdr:nvCxnSpPr>
        <xdr:cNvPr id="718" name="直線コネクタ 717">
          <a:extLst>
            <a:ext uri="{FF2B5EF4-FFF2-40B4-BE49-F238E27FC236}">
              <a16:creationId xmlns:a16="http://schemas.microsoft.com/office/drawing/2014/main" id="{996E6659-49BA-4EE8-8C46-C3310C3517AE}"/>
            </a:ext>
          </a:extLst>
        </xdr:cNvPr>
        <xdr:cNvCxnSpPr/>
      </xdr:nvCxnSpPr>
      <xdr:spPr>
        <a:xfrm flipV="1">
          <a:off x="17213580" y="14486954"/>
          <a:ext cx="774700" cy="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21589</xdr:rowOff>
    </xdr:from>
    <xdr:to>
      <xdr:col>98</xdr:col>
      <xdr:colOff>38100</xdr:colOff>
      <xdr:row>86</xdr:row>
      <xdr:rowOff>123189</xdr:rowOff>
    </xdr:to>
    <xdr:sp macro="" textlink="">
      <xdr:nvSpPr>
        <xdr:cNvPr id="719" name="楕円 718">
          <a:extLst>
            <a:ext uri="{FF2B5EF4-FFF2-40B4-BE49-F238E27FC236}">
              <a16:creationId xmlns:a16="http://schemas.microsoft.com/office/drawing/2014/main" id="{B60D4EFD-4CFD-4C0F-BE45-7CD82D9B2494}"/>
            </a:ext>
          </a:extLst>
        </xdr:cNvPr>
        <xdr:cNvSpPr/>
      </xdr:nvSpPr>
      <xdr:spPr>
        <a:xfrm>
          <a:off x="16388080" y="1443862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70865</xdr:rowOff>
    </xdr:from>
    <xdr:to>
      <xdr:col>102</xdr:col>
      <xdr:colOff>114300</xdr:colOff>
      <xdr:row>86</xdr:row>
      <xdr:rowOff>72389</xdr:rowOff>
    </xdr:to>
    <xdr:cxnSp macro="">
      <xdr:nvCxnSpPr>
        <xdr:cNvPr id="720" name="直線コネクタ 719">
          <a:extLst>
            <a:ext uri="{FF2B5EF4-FFF2-40B4-BE49-F238E27FC236}">
              <a16:creationId xmlns:a16="http://schemas.microsoft.com/office/drawing/2014/main" id="{3D936305-6A3A-4579-B6D6-D9935A3D1A0B}"/>
            </a:ext>
          </a:extLst>
        </xdr:cNvPr>
        <xdr:cNvCxnSpPr/>
      </xdr:nvCxnSpPr>
      <xdr:spPr>
        <a:xfrm flipV="1">
          <a:off x="16431260" y="14487905"/>
          <a:ext cx="78232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116285</xdr:rowOff>
    </xdr:from>
    <xdr:ext cx="469744" cy="259045"/>
    <xdr:sp macro="" textlink="">
      <xdr:nvSpPr>
        <xdr:cNvPr id="721" name="n_1aveValue【消防施設】&#10;一人当たり面積">
          <a:extLst>
            <a:ext uri="{FF2B5EF4-FFF2-40B4-BE49-F238E27FC236}">
              <a16:creationId xmlns:a16="http://schemas.microsoft.com/office/drawing/2014/main" id="{D11C1D6F-FA14-4839-8F4C-D3CB8E277181}"/>
            </a:ext>
          </a:extLst>
        </xdr:cNvPr>
        <xdr:cNvSpPr txBox="1"/>
      </xdr:nvSpPr>
      <xdr:spPr>
        <a:xfrm>
          <a:off x="18561127" y="14198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117239</xdr:rowOff>
    </xdr:from>
    <xdr:ext cx="469744" cy="259045"/>
    <xdr:sp macro="" textlink="">
      <xdr:nvSpPr>
        <xdr:cNvPr id="722" name="n_2aveValue【消防施設】&#10;一人当たり面積">
          <a:extLst>
            <a:ext uri="{FF2B5EF4-FFF2-40B4-BE49-F238E27FC236}">
              <a16:creationId xmlns:a16="http://schemas.microsoft.com/office/drawing/2014/main" id="{5AA05329-36FF-4844-A927-8A75CD9A62CD}"/>
            </a:ext>
          </a:extLst>
        </xdr:cNvPr>
        <xdr:cNvSpPr txBox="1"/>
      </xdr:nvSpPr>
      <xdr:spPr>
        <a:xfrm>
          <a:off x="17776267" y="14198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126001</xdr:rowOff>
    </xdr:from>
    <xdr:ext cx="469744" cy="259045"/>
    <xdr:sp macro="" textlink="">
      <xdr:nvSpPr>
        <xdr:cNvPr id="723" name="n_3aveValue【消防施設】&#10;一人当たり面積">
          <a:extLst>
            <a:ext uri="{FF2B5EF4-FFF2-40B4-BE49-F238E27FC236}">
              <a16:creationId xmlns:a16="http://schemas.microsoft.com/office/drawing/2014/main" id="{B231B1BC-F35D-440F-A9A9-A9B2CCC0F8EC}"/>
            </a:ext>
          </a:extLst>
        </xdr:cNvPr>
        <xdr:cNvSpPr txBox="1"/>
      </xdr:nvSpPr>
      <xdr:spPr>
        <a:xfrm>
          <a:off x="17001567" y="1420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125240</xdr:rowOff>
    </xdr:from>
    <xdr:ext cx="469744" cy="259045"/>
    <xdr:sp macro="" textlink="">
      <xdr:nvSpPr>
        <xdr:cNvPr id="724" name="n_4aveValue【消防施設】&#10;一人当たり面積">
          <a:extLst>
            <a:ext uri="{FF2B5EF4-FFF2-40B4-BE49-F238E27FC236}">
              <a16:creationId xmlns:a16="http://schemas.microsoft.com/office/drawing/2014/main" id="{A1C295E7-EA27-4307-AB92-4C7350F37835}"/>
            </a:ext>
          </a:extLst>
        </xdr:cNvPr>
        <xdr:cNvSpPr txBox="1"/>
      </xdr:nvSpPr>
      <xdr:spPr>
        <a:xfrm>
          <a:off x="16226867" y="14207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109745</xdr:rowOff>
    </xdr:from>
    <xdr:ext cx="469744" cy="259045"/>
    <xdr:sp macro="" textlink="">
      <xdr:nvSpPr>
        <xdr:cNvPr id="725" name="n_1mainValue【消防施設】&#10;一人当たり面積">
          <a:extLst>
            <a:ext uri="{FF2B5EF4-FFF2-40B4-BE49-F238E27FC236}">
              <a16:creationId xmlns:a16="http://schemas.microsoft.com/office/drawing/2014/main" id="{D51871FB-2794-4DEA-9944-20BA62FD882A}"/>
            </a:ext>
          </a:extLst>
        </xdr:cNvPr>
        <xdr:cNvSpPr txBox="1"/>
      </xdr:nvSpPr>
      <xdr:spPr>
        <a:xfrm>
          <a:off x="18561127" y="14526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111841</xdr:rowOff>
    </xdr:from>
    <xdr:ext cx="469744" cy="259045"/>
    <xdr:sp macro="" textlink="">
      <xdr:nvSpPr>
        <xdr:cNvPr id="726" name="n_2mainValue【消防施設】&#10;一人当たり面積">
          <a:extLst>
            <a:ext uri="{FF2B5EF4-FFF2-40B4-BE49-F238E27FC236}">
              <a16:creationId xmlns:a16="http://schemas.microsoft.com/office/drawing/2014/main" id="{BC249827-734C-4EAC-859F-B4E6467ED344}"/>
            </a:ext>
          </a:extLst>
        </xdr:cNvPr>
        <xdr:cNvSpPr txBox="1"/>
      </xdr:nvSpPr>
      <xdr:spPr>
        <a:xfrm>
          <a:off x="17776267" y="14528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112792</xdr:rowOff>
    </xdr:from>
    <xdr:ext cx="469744" cy="259045"/>
    <xdr:sp macro="" textlink="">
      <xdr:nvSpPr>
        <xdr:cNvPr id="727" name="n_3mainValue【消防施設】&#10;一人当たり面積">
          <a:extLst>
            <a:ext uri="{FF2B5EF4-FFF2-40B4-BE49-F238E27FC236}">
              <a16:creationId xmlns:a16="http://schemas.microsoft.com/office/drawing/2014/main" id="{E83067D9-CD1C-428A-BA25-657A0E021BAF}"/>
            </a:ext>
          </a:extLst>
        </xdr:cNvPr>
        <xdr:cNvSpPr txBox="1"/>
      </xdr:nvSpPr>
      <xdr:spPr>
        <a:xfrm>
          <a:off x="17001567" y="14529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114316</xdr:rowOff>
    </xdr:from>
    <xdr:ext cx="469744" cy="259045"/>
    <xdr:sp macro="" textlink="">
      <xdr:nvSpPr>
        <xdr:cNvPr id="728" name="n_4mainValue【消防施設】&#10;一人当たり面積">
          <a:extLst>
            <a:ext uri="{FF2B5EF4-FFF2-40B4-BE49-F238E27FC236}">
              <a16:creationId xmlns:a16="http://schemas.microsoft.com/office/drawing/2014/main" id="{DCAB92DD-D9CA-4216-A36C-6B4C3F5B032E}"/>
            </a:ext>
          </a:extLst>
        </xdr:cNvPr>
        <xdr:cNvSpPr txBox="1"/>
      </xdr:nvSpPr>
      <xdr:spPr>
        <a:xfrm>
          <a:off x="16226867" y="1453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9" name="正方形/長方形 728">
          <a:extLst>
            <a:ext uri="{FF2B5EF4-FFF2-40B4-BE49-F238E27FC236}">
              <a16:creationId xmlns:a16="http://schemas.microsoft.com/office/drawing/2014/main" id="{55AF6870-A104-4765-855A-6445621CE8F2}"/>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0" name="正方形/長方形 729">
          <a:extLst>
            <a:ext uri="{FF2B5EF4-FFF2-40B4-BE49-F238E27FC236}">
              <a16:creationId xmlns:a16="http://schemas.microsoft.com/office/drawing/2014/main" id="{F128C9E2-AE30-4ACC-94CB-707D5C7741B1}"/>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1" name="正方形/長方形 730">
          <a:extLst>
            <a:ext uri="{FF2B5EF4-FFF2-40B4-BE49-F238E27FC236}">
              <a16:creationId xmlns:a16="http://schemas.microsoft.com/office/drawing/2014/main" id="{51FEBD21-9E6D-448A-847A-F69FC074CDBA}"/>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2" name="正方形/長方形 731">
          <a:extLst>
            <a:ext uri="{FF2B5EF4-FFF2-40B4-BE49-F238E27FC236}">
              <a16:creationId xmlns:a16="http://schemas.microsoft.com/office/drawing/2014/main" id="{A1E427DA-AA68-4EE9-9ABE-F5965996491A}"/>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3" name="正方形/長方形 732">
          <a:extLst>
            <a:ext uri="{FF2B5EF4-FFF2-40B4-BE49-F238E27FC236}">
              <a16:creationId xmlns:a16="http://schemas.microsoft.com/office/drawing/2014/main" id="{B55A1634-2D27-4665-9C31-69CB0A5EC619}"/>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4" name="正方形/長方形 733">
          <a:extLst>
            <a:ext uri="{FF2B5EF4-FFF2-40B4-BE49-F238E27FC236}">
              <a16:creationId xmlns:a16="http://schemas.microsoft.com/office/drawing/2014/main" id="{CE1684B2-E7E6-465F-8B4C-A80D2782B711}"/>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5" name="正方形/長方形 734">
          <a:extLst>
            <a:ext uri="{FF2B5EF4-FFF2-40B4-BE49-F238E27FC236}">
              <a16:creationId xmlns:a16="http://schemas.microsoft.com/office/drawing/2014/main" id="{18ACA72C-37EB-4A2C-9759-7FC9D15E4B85}"/>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6" name="正方形/長方形 735">
          <a:extLst>
            <a:ext uri="{FF2B5EF4-FFF2-40B4-BE49-F238E27FC236}">
              <a16:creationId xmlns:a16="http://schemas.microsoft.com/office/drawing/2014/main" id="{2A9BB505-A2E2-4349-A1DD-EF3708BE4C4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7" name="テキスト ボックス 736">
          <a:extLst>
            <a:ext uri="{FF2B5EF4-FFF2-40B4-BE49-F238E27FC236}">
              <a16:creationId xmlns:a16="http://schemas.microsoft.com/office/drawing/2014/main" id="{8651E3D0-4D73-4D8D-ACEA-6D142B40E6A2}"/>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8" name="直線コネクタ 737">
          <a:extLst>
            <a:ext uri="{FF2B5EF4-FFF2-40B4-BE49-F238E27FC236}">
              <a16:creationId xmlns:a16="http://schemas.microsoft.com/office/drawing/2014/main" id="{8AB5CB27-45E9-4B95-BB7E-E1D9F81D82B1}"/>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9" name="テキスト ボックス 738">
          <a:extLst>
            <a:ext uri="{FF2B5EF4-FFF2-40B4-BE49-F238E27FC236}">
              <a16:creationId xmlns:a16="http://schemas.microsoft.com/office/drawing/2014/main" id="{DEDE98D3-05E9-42A3-801A-374D5266C61F}"/>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0" name="直線コネクタ 739">
          <a:extLst>
            <a:ext uri="{FF2B5EF4-FFF2-40B4-BE49-F238E27FC236}">
              <a16:creationId xmlns:a16="http://schemas.microsoft.com/office/drawing/2014/main" id="{5049E81C-0F52-4A72-9E3F-88354942C21C}"/>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1" name="テキスト ボックス 740">
          <a:extLst>
            <a:ext uri="{FF2B5EF4-FFF2-40B4-BE49-F238E27FC236}">
              <a16:creationId xmlns:a16="http://schemas.microsoft.com/office/drawing/2014/main" id="{82ED9470-D8B4-4A95-926A-137AB6159179}"/>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2" name="直線コネクタ 741">
          <a:extLst>
            <a:ext uri="{FF2B5EF4-FFF2-40B4-BE49-F238E27FC236}">
              <a16:creationId xmlns:a16="http://schemas.microsoft.com/office/drawing/2014/main" id="{AD0E4ACB-F3C8-4921-9899-ABA9EBC65F52}"/>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3" name="テキスト ボックス 742">
          <a:extLst>
            <a:ext uri="{FF2B5EF4-FFF2-40B4-BE49-F238E27FC236}">
              <a16:creationId xmlns:a16="http://schemas.microsoft.com/office/drawing/2014/main" id="{7ED1B10E-0F2C-43F7-880B-7CD8B553A1F6}"/>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4" name="直線コネクタ 743">
          <a:extLst>
            <a:ext uri="{FF2B5EF4-FFF2-40B4-BE49-F238E27FC236}">
              <a16:creationId xmlns:a16="http://schemas.microsoft.com/office/drawing/2014/main" id="{4EAB689C-3406-448D-9118-21249DF3A1C7}"/>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5" name="テキスト ボックス 744">
          <a:extLst>
            <a:ext uri="{FF2B5EF4-FFF2-40B4-BE49-F238E27FC236}">
              <a16:creationId xmlns:a16="http://schemas.microsoft.com/office/drawing/2014/main" id="{0A070C79-88AD-4850-BCD7-061290E3308A}"/>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6" name="直線コネクタ 745">
          <a:extLst>
            <a:ext uri="{FF2B5EF4-FFF2-40B4-BE49-F238E27FC236}">
              <a16:creationId xmlns:a16="http://schemas.microsoft.com/office/drawing/2014/main" id="{E188586E-FFB4-4592-A347-47A395BA919E}"/>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7" name="テキスト ボックス 746">
          <a:extLst>
            <a:ext uri="{FF2B5EF4-FFF2-40B4-BE49-F238E27FC236}">
              <a16:creationId xmlns:a16="http://schemas.microsoft.com/office/drawing/2014/main" id="{FCF6F075-0FBA-46B5-98E8-E522B996A149}"/>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8" name="直線コネクタ 747">
          <a:extLst>
            <a:ext uri="{FF2B5EF4-FFF2-40B4-BE49-F238E27FC236}">
              <a16:creationId xmlns:a16="http://schemas.microsoft.com/office/drawing/2014/main" id="{E1F5220A-A5DE-4E82-A0BC-4B72BF24488B}"/>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9" name="テキスト ボックス 748">
          <a:extLst>
            <a:ext uri="{FF2B5EF4-FFF2-40B4-BE49-F238E27FC236}">
              <a16:creationId xmlns:a16="http://schemas.microsoft.com/office/drawing/2014/main" id="{7B34F47D-C1A4-488A-953F-0D21520F9A37}"/>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0" name="直線コネクタ 749">
          <a:extLst>
            <a:ext uri="{FF2B5EF4-FFF2-40B4-BE49-F238E27FC236}">
              <a16:creationId xmlns:a16="http://schemas.microsoft.com/office/drawing/2014/main" id="{92B7A029-92BA-46EF-9CFE-78ECB1BD64A2}"/>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1" name="テキスト ボックス 750">
          <a:extLst>
            <a:ext uri="{FF2B5EF4-FFF2-40B4-BE49-F238E27FC236}">
              <a16:creationId xmlns:a16="http://schemas.microsoft.com/office/drawing/2014/main" id="{9C91821C-9844-463A-9F00-0D1E278D145F}"/>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2" name="直線コネクタ 751">
          <a:extLst>
            <a:ext uri="{FF2B5EF4-FFF2-40B4-BE49-F238E27FC236}">
              <a16:creationId xmlns:a16="http://schemas.microsoft.com/office/drawing/2014/main" id="{0F2DC7C5-E921-44BF-B43A-55EAF78A5F52}"/>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3" name="【庁舎】&#10;有形固定資産減価償却率グラフ枠">
          <a:extLst>
            <a:ext uri="{FF2B5EF4-FFF2-40B4-BE49-F238E27FC236}">
              <a16:creationId xmlns:a16="http://schemas.microsoft.com/office/drawing/2014/main" id="{D8B01B81-FDFA-4782-9868-15FB88BB943E}"/>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754" name="直線コネクタ 753">
          <a:extLst>
            <a:ext uri="{FF2B5EF4-FFF2-40B4-BE49-F238E27FC236}">
              <a16:creationId xmlns:a16="http://schemas.microsoft.com/office/drawing/2014/main" id="{A62FFFAE-A7BE-4888-AA00-F3F9B0D1C379}"/>
            </a:ext>
          </a:extLst>
        </xdr:cNvPr>
        <xdr:cNvCxnSpPr/>
      </xdr:nvCxnSpPr>
      <xdr:spPr>
        <a:xfrm flipV="1">
          <a:off x="14375764" y="16760734"/>
          <a:ext cx="0" cy="1547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55" name="【庁舎】&#10;有形固定資産減価償却率最小値テキスト">
          <a:extLst>
            <a:ext uri="{FF2B5EF4-FFF2-40B4-BE49-F238E27FC236}">
              <a16:creationId xmlns:a16="http://schemas.microsoft.com/office/drawing/2014/main" id="{13C23EB1-D8ED-45F7-B8D7-322D7BD7E501}"/>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56" name="直線コネクタ 755">
          <a:extLst>
            <a:ext uri="{FF2B5EF4-FFF2-40B4-BE49-F238E27FC236}">
              <a16:creationId xmlns:a16="http://schemas.microsoft.com/office/drawing/2014/main" id="{01005E43-D64A-4A1F-8D48-30C5835DDA80}"/>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757" name="【庁舎】&#10;有形固定資産減価償却率最大値テキスト">
          <a:extLst>
            <a:ext uri="{FF2B5EF4-FFF2-40B4-BE49-F238E27FC236}">
              <a16:creationId xmlns:a16="http://schemas.microsoft.com/office/drawing/2014/main" id="{CB537EA7-76A8-478F-AA29-0DC8CB4434C2}"/>
            </a:ext>
          </a:extLst>
        </xdr:cNvPr>
        <xdr:cNvSpPr txBox="1"/>
      </xdr:nvSpPr>
      <xdr:spPr>
        <a:xfrm>
          <a:off x="14414500" y="165397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758" name="直線コネクタ 757">
          <a:extLst>
            <a:ext uri="{FF2B5EF4-FFF2-40B4-BE49-F238E27FC236}">
              <a16:creationId xmlns:a16="http://schemas.microsoft.com/office/drawing/2014/main" id="{9CDC8D42-1FC3-4E58-AFCD-D8AD54685442}"/>
            </a:ext>
          </a:extLst>
        </xdr:cNvPr>
        <xdr:cNvCxnSpPr/>
      </xdr:nvCxnSpPr>
      <xdr:spPr>
        <a:xfrm>
          <a:off x="14287500" y="167607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65876</xdr:rowOff>
    </xdr:from>
    <xdr:ext cx="405111" cy="259045"/>
    <xdr:sp macro="" textlink="">
      <xdr:nvSpPr>
        <xdr:cNvPr id="759" name="【庁舎】&#10;有形固定資産減価償却率平均値テキスト">
          <a:extLst>
            <a:ext uri="{FF2B5EF4-FFF2-40B4-BE49-F238E27FC236}">
              <a16:creationId xmlns:a16="http://schemas.microsoft.com/office/drawing/2014/main" id="{E0E02BD2-5C7F-408C-AB0E-B2A044195AE2}"/>
            </a:ext>
          </a:extLst>
        </xdr:cNvPr>
        <xdr:cNvSpPr txBox="1"/>
      </xdr:nvSpPr>
      <xdr:spPr>
        <a:xfrm>
          <a:off x="14414500" y="175004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760" name="フローチャート: 判断 759">
          <a:extLst>
            <a:ext uri="{FF2B5EF4-FFF2-40B4-BE49-F238E27FC236}">
              <a16:creationId xmlns:a16="http://schemas.microsoft.com/office/drawing/2014/main" id="{57FCF959-4459-41E0-B454-175E4280C264}"/>
            </a:ext>
          </a:extLst>
        </xdr:cNvPr>
        <xdr:cNvSpPr/>
      </xdr:nvSpPr>
      <xdr:spPr>
        <a:xfrm>
          <a:off x="14325600" y="1752200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761" name="フローチャート: 判断 760">
          <a:extLst>
            <a:ext uri="{FF2B5EF4-FFF2-40B4-BE49-F238E27FC236}">
              <a16:creationId xmlns:a16="http://schemas.microsoft.com/office/drawing/2014/main" id="{14A00BEF-3AB7-4B69-8662-CA771278AC4B}"/>
            </a:ext>
          </a:extLst>
        </xdr:cNvPr>
        <xdr:cNvSpPr/>
      </xdr:nvSpPr>
      <xdr:spPr>
        <a:xfrm>
          <a:off x="13578840" y="175399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762" name="フローチャート: 判断 761">
          <a:extLst>
            <a:ext uri="{FF2B5EF4-FFF2-40B4-BE49-F238E27FC236}">
              <a16:creationId xmlns:a16="http://schemas.microsoft.com/office/drawing/2014/main" id="{ECB1D46B-AC21-41F3-966F-7B5BABF6EFFA}"/>
            </a:ext>
          </a:extLst>
        </xdr:cNvPr>
        <xdr:cNvSpPr/>
      </xdr:nvSpPr>
      <xdr:spPr>
        <a:xfrm>
          <a:off x="12804140" y="175579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763" name="フローチャート: 判断 762">
          <a:extLst>
            <a:ext uri="{FF2B5EF4-FFF2-40B4-BE49-F238E27FC236}">
              <a16:creationId xmlns:a16="http://schemas.microsoft.com/office/drawing/2014/main" id="{CE71029D-1EB8-4603-8DE3-276A1D3FB4D9}"/>
            </a:ext>
          </a:extLst>
        </xdr:cNvPr>
        <xdr:cNvSpPr/>
      </xdr:nvSpPr>
      <xdr:spPr>
        <a:xfrm>
          <a:off x="12029440" y="175922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764" name="フローチャート: 判断 763">
          <a:extLst>
            <a:ext uri="{FF2B5EF4-FFF2-40B4-BE49-F238E27FC236}">
              <a16:creationId xmlns:a16="http://schemas.microsoft.com/office/drawing/2014/main" id="{4158980C-E5B6-4986-A933-A0B4563ED09F}"/>
            </a:ext>
          </a:extLst>
        </xdr:cNvPr>
        <xdr:cNvSpPr/>
      </xdr:nvSpPr>
      <xdr:spPr>
        <a:xfrm>
          <a:off x="11231880" y="1762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D87EBADF-D1D6-4988-88EB-44FED385B658}"/>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A7CDB56B-05AB-4502-9259-BCDA03F1EC7F}"/>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8BCD0539-DA70-431E-87FC-4ECA151F5A6C}"/>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8D006706-CE36-4850-8415-D461A74E63DE}"/>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1D11CCAE-C24A-4E1F-940E-040461C23F79}"/>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167458</xdr:rowOff>
    </xdr:from>
    <xdr:to>
      <xdr:col>85</xdr:col>
      <xdr:colOff>177800</xdr:colOff>
      <xdr:row>100</xdr:row>
      <xdr:rowOff>97608</xdr:rowOff>
    </xdr:to>
    <xdr:sp macro="" textlink="">
      <xdr:nvSpPr>
        <xdr:cNvPr id="770" name="楕円 769">
          <a:extLst>
            <a:ext uri="{FF2B5EF4-FFF2-40B4-BE49-F238E27FC236}">
              <a16:creationId xmlns:a16="http://schemas.microsoft.com/office/drawing/2014/main" id="{301CCD6F-11E0-4361-AADD-ECF991357DEE}"/>
            </a:ext>
          </a:extLst>
        </xdr:cNvPr>
        <xdr:cNvSpPr/>
      </xdr:nvSpPr>
      <xdr:spPr>
        <a:xfrm>
          <a:off x="14325600" y="16763818"/>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82385</xdr:rowOff>
    </xdr:from>
    <xdr:ext cx="340478" cy="259045"/>
    <xdr:sp macro="" textlink="">
      <xdr:nvSpPr>
        <xdr:cNvPr id="771" name="【庁舎】&#10;有形固定資産減価償却率該当値テキスト">
          <a:extLst>
            <a:ext uri="{FF2B5EF4-FFF2-40B4-BE49-F238E27FC236}">
              <a16:creationId xmlns:a16="http://schemas.microsoft.com/office/drawing/2014/main" id="{774794B8-76E2-4DEC-B99C-C4EBD542832B}"/>
            </a:ext>
          </a:extLst>
        </xdr:cNvPr>
        <xdr:cNvSpPr txBox="1"/>
      </xdr:nvSpPr>
      <xdr:spPr>
        <a:xfrm>
          <a:off x="14414500" y="166787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133169</xdr:rowOff>
    </xdr:from>
    <xdr:to>
      <xdr:col>81</xdr:col>
      <xdr:colOff>101600</xdr:colOff>
      <xdr:row>100</xdr:row>
      <xdr:rowOff>63319</xdr:rowOff>
    </xdr:to>
    <xdr:sp macro="" textlink="">
      <xdr:nvSpPr>
        <xdr:cNvPr id="772" name="楕円 771">
          <a:extLst>
            <a:ext uri="{FF2B5EF4-FFF2-40B4-BE49-F238E27FC236}">
              <a16:creationId xmlns:a16="http://schemas.microsoft.com/office/drawing/2014/main" id="{7EC985AC-C2B3-405E-A321-148663998ED9}"/>
            </a:ext>
          </a:extLst>
        </xdr:cNvPr>
        <xdr:cNvSpPr/>
      </xdr:nvSpPr>
      <xdr:spPr>
        <a:xfrm>
          <a:off x="13578840" y="1672952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12519</xdr:rowOff>
    </xdr:from>
    <xdr:to>
      <xdr:col>85</xdr:col>
      <xdr:colOff>127000</xdr:colOff>
      <xdr:row>100</xdr:row>
      <xdr:rowOff>46808</xdr:rowOff>
    </xdr:to>
    <xdr:cxnSp macro="">
      <xdr:nvCxnSpPr>
        <xdr:cNvPr id="773" name="直線コネクタ 772">
          <a:extLst>
            <a:ext uri="{FF2B5EF4-FFF2-40B4-BE49-F238E27FC236}">
              <a16:creationId xmlns:a16="http://schemas.microsoft.com/office/drawing/2014/main" id="{4C644504-543D-4F7F-B7E3-85E6135D9824}"/>
            </a:ext>
          </a:extLst>
        </xdr:cNvPr>
        <xdr:cNvCxnSpPr/>
      </xdr:nvCxnSpPr>
      <xdr:spPr>
        <a:xfrm>
          <a:off x="13629640" y="16776519"/>
          <a:ext cx="74676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98879</xdr:rowOff>
    </xdr:from>
    <xdr:to>
      <xdr:col>76</xdr:col>
      <xdr:colOff>165100</xdr:colOff>
      <xdr:row>100</xdr:row>
      <xdr:rowOff>29029</xdr:rowOff>
    </xdr:to>
    <xdr:sp macro="" textlink="">
      <xdr:nvSpPr>
        <xdr:cNvPr id="774" name="楕円 773">
          <a:extLst>
            <a:ext uri="{FF2B5EF4-FFF2-40B4-BE49-F238E27FC236}">
              <a16:creationId xmlns:a16="http://schemas.microsoft.com/office/drawing/2014/main" id="{7EF62A79-AF49-4725-A2AF-63C965330980}"/>
            </a:ext>
          </a:extLst>
        </xdr:cNvPr>
        <xdr:cNvSpPr/>
      </xdr:nvSpPr>
      <xdr:spPr>
        <a:xfrm>
          <a:off x="12804140" y="166952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149679</xdr:rowOff>
    </xdr:from>
    <xdr:to>
      <xdr:col>81</xdr:col>
      <xdr:colOff>50800</xdr:colOff>
      <xdr:row>100</xdr:row>
      <xdr:rowOff>12519</xdr:rowOff>
    </xdr:to>
    <xdr:cxnSp macro="">
      <xdr:nvCxnSpPr>
        <xdr:cNvPr id="775" name="直線コネクタ 774">
          <a:extLst>
            <a:ext uri="{FF2B5EF4-FFF2-40B4-BE49-F238E27FC236}">
              <a16:creationId xmlns:a16="http://schemas.microsoft.com/office/drawing/2014/main" id="{CEC101CC-554A-4BBB-89BA-30ADBB546F4E}"/>
            </a:ext>
          </a:extLst>
        </xdr:cNvPr>
        <xdr:cNvCxnSpPr/>
      </xdr:nvCxnSpPr>
      <xdr:spPr>
        <a:xfrm>
          <a:off x="12854940" y="16746039"/>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71120</xdr:rowOff>
    </xdr:from>
    <xdr:to>
      <xdr:col>72</xdr:col>
      <xdr:colOff>38100</xdr:colOff>
      <xdr:row>109</xdr:row>
      <xdr:rowOff>1270</xdr:rowOff>
    </xdr:to>
    <xdr:sp macro="" textlink="">
      <xdr:nvSpPr>
        <xdr:cNvPr id="776" name="楕円 775">
          <a:extLst>
            <a:ext uri="{FF2B5EF4-FFF2-40B4-BE49-F238E27FC236}">
              <a16:creationId xmlns:a16="http://schemas.microsoft.com/office/drawing/2014/main" id="{34646BAF-72F3-470C-999E-5CB2BED638A4}"/>
            </a:ext>
          </a:extLst>
        </xdr:cNvPr>
        <xdr:cNvSpPr/>
      </xdr:nvSpPr>
      <xdr:spPr>
        <a:xfrm>
          <a:off x="12029440" y="181762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99</xdr:row>
      <xdr:rowOff>149679</xdr:rowOff>
    </xdr:from>
    <xdr:to>
      <xdr:col>76</xdr:col>
      <xdr:colOff>114300</xdr:colOff>
      <xdr:row>108</xdr:row>
      <xdr:rowOff>121920</xdr:rowOff>
    </xdr:to>
    <xdr:cxnSp macro="">
      <xdr:nvCxnSpPr>
        <xdr:cNvPr id="777" name="直線コネクタ 776">
          <a:extLst>
            <a:ext uri="{FF2B5EF4-FFF2-40B4-BE49-F238E27FC236}">
              <a16:creationId xmlns:a16="http://schemas.microsoft.com/office/drawing/2014/main" id="{000E5638-9EC9-4BEF-8B5C-B5B4B30B5E6D}"/>
            </a:ext>
          </a:extLst>
        </xdr:cNvPr>
        <xdr:cNvCxnSpPr/>
      </xdr:nvCxnSpPr>
      <xdr:spPr>
        <a:xfrm flipV="1">
          <a:off x="12072620" y="16746039"/>
          <a:ext cx="782320" cy="148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61323</xdr:rowOff>
    </xdr:from>
    <xdr:to>
      <xdr:col>67</xdr:col>
      <xdr:colOff>101600</xdr:colOff>
      <xdr:row>108</xdr:row>
      <xdr:rowOff>162923</xdr:rowOff>
    </xdr:to>
    <xdr:sp macro="" textlink="">
      <xdr:nvSpPr>
        <xdr:cNvPr id="778" name="楕円 777">
          <a:extLst>
            <a:ext uri="{FF2B5EF4-FFF2-40B4-BE49-F238E27FC236}">
              <a16:creationId xmlns:a16="http://schemas.microsoft.com/office/drawing/2014/main" id="{A35EA8C7-ECA9-4F65-87FF-BC6F356A7F44}"/>
            </a:ext>
          </a:extLst>
        </xdr:cNvPr>
        <xdr:cNvSpPr/>
      </xdr:nvSpPr>
      <xdr:spPr>
        <a:xfrm>
          <a:off x="1123188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112123</xdr:rowOff>
    </xdr:from>
    <xdr:to>
      <xdr:col>71</xdr:col>
      <xdr:colOff>177800</xdr:colOff>
      <xdr:row>108</xdr:row>
      <xdr:rowOff>121920</xdr:rowOff>
    </xdr:to>
    <xdr:cxnSp macro="">
      <xdr:nvCxnSpPr>
        <xdr:cNvPr id="779" name="直線コネクタ 778">
          <a:extLst>
            <a:ext uri="{FF2B5EF4-FFF2-40B4-BE49-F238E27FC236}">
              <a16:creationId xmlns:a16="http://schemas.microsoft.com/office/drawing/2014/main" id="{7FC301EE-C514-4F89-8B06-B3B08B6F920E}"/>
            </a:ext>
          </a:extLst>
        </xdr:cNvPr>
        <xdr:cNvCxnSpPr/>
      </xdr:nvCxnSpPr>
      <xdr:spPr>
        <a:xfrm>
          <a:off x="11282680" y="18217243"/>
          <a:ext cx="78994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26688</xdr:rowOff>
    </xdr:from>
    <xdr:ext cx="405111" cy="259045"/>
    <xdr:sp macro="" textlink="">
      <xdr:nvSpPr>
        <xdr:cNvPr id="780" name="n_1aveValue【庁舎】&#10;有形固定資産減価償却率">
          <a:extLst>
            <a:ext uri="{FF2B5EF4-FFF2-40B4-BE49-F238E27FC236}">
              <a16:creationId xmlns:a16="http://schemas.microsoft.com/office/drawing/2014/main" id="{D681F34C-87B4-4F8A-83BF-148A7CDA05BE}"/>
            </a:ext>
          </a:extLst>
        </xdr:cNvPr>
        <xdr:cNvSpPr txBox="1"/>
      </xdr:nvSpPr>
      <xdr:spPr>
        <a:xfrm>
          <a:off x="13437244"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44648</xdr:rowOff>
    </xdr:from>
    <xdr:ext cx="405111" cy="259045"/>
    <xdr:sp macro="" textlink="">
      <xdr:nvSpPr>
        <xdr:cNvPr id="781" name="n_2aveValue【庁舎】&#10;有形固定資産減価償却率">
          <a:extLst>
            <a:ext uri="{FF2B5EF4-FFF2-40B4-BE49-F238E27FC236}">
              <a16:creationId xmlns:a16="http://schemas.microsoft.com/office/drawing/2014/main" id="{048CEBE9-907E-4804-BCA2-F824E332F402}"/>
            </a:ext>
          </a:extLst>
        </xdr:cNvPr>
        <xdr:cNvSpPr txBox="1"/>
      </xdr:nvSpPr>
      <xdr:spPr>
        <a:xfrm>
          <a:off x="12675244" y="176468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104339</xdr:rowOff>
    </xdr:from>
    <xdr:ext cx="405111" cy="259045"/>
    <xdr:sp macro="" textlink="">
      <xdr:nvSpPr>
        <xdr:cNvPr id="782" name="n_3aveValue【庁舎】&#10;有形固定資産減価償却率">
          <a:extLst>
            <a:ext uri="{FF2B5EF4-FFF2-40B4-BE49-F238E27FC236}">
              <a16:creationId xmlns:a16="http://schemas.microsoft.com/office/drawing/2014/main" id="{1938D71B-0E7E-48E1-AA5F-FB1E8779B205}"/>
            </a:ext>
          </a:extLst>
        </xdr:cNvPr>
        <xdr:cNvSpPr txBox="1"/>
      </xdr:nvSpPr>
      <xdr:spPr>
        <a:xfrm>
          <a:off x="11900544" y="17371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136996</xdr:rowOff>
    </xdr:from>
    <xdr:ext cx="405111" cy="259045"/>
    <xdr:sp macro="" textlink="">
      <xdr:nvSpPr>
        <xdr:cNvPr id="783" name="n_4aveValue【庁舎】&#10;有形固定資産減価償却率">
          <a:extLst>
            <a:ext uri="{FF2B5EF4-FFF2-40B4-BE49-F238E27FC236}">
              <a16:creationId xmlns:a16="http://schemas.microsoft.com/office/drawing/2014/main" id="{85AC316B-DF4E-40F8-93C7-FD6A46CF88B0}"/>
            </a:ext>
          </a:extLst>
        </xdr:cNvPr>
        <xdr:cNvSpPr txBox="1"/>
      </xdr:nvSpPr>
      <xdr:spPr>
        <a:xfrm>
          <a:off x="11102984" y="17403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98</xdr:row>
      <xdr:rowOff>79846</xdr:rowOff>
    </xdr:from>
    <xdr:ext cx="340478" cy="259045"/>
    <xdr:sp macro="" textlink="">
      <xdr:nvSpPr>
        <xdr:cNvPr id="784" name="n_1mainValue【庁舎】&#10;有形固定資産減価償却率">
          <a:extLst>
            <a:ext uri="{FF2B5EF4-FFF2-40B4-BE49-F238E27FC236}">
              <a16:creationId xmlns:a16="http://schemas.microsoft.com/office/drawing/2014/main" id="{ED371356-AE2E-49EA-BA55-30351E9989D9}"/>
            </a:ext>
          </a:extLst>
        </xdr:cNvPr>
        <xdr:cNvSpPr txBox="1"/>
      </xdr:nvSpPr>
      <xdr:spPr>
        <a:xfrm>
          <a:off x="13469561" y="16508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98</xdr:row>
      <xdr:rowOff>45556</xdr:rowOff>
    </xdr:from>
    <xdr:ext cx="340478" cy="259045"/>
    <xdr:sp macro="" textlink="">
      <xdr:nvSpPr>
        <xdr:cNvPr id="785" name="n_2mainValue【庁舎】&#10;有形固定資産減価償却率">
          <a:extLst>
            <a:ext uri="{FF2B5EF4-FFF2-40B4-BE49-F238E27FC236}">
              <a16:creationId xmlns:a16="http://schemas.microsoft.com/office/drawing/2014/main" id="{DCD70483-9E73-42AE-94A0-A1A8202A39CE}"/>
            </a:ext>
          </a:extLst>
        </xdr:cNvPr>
        <xdr:cNvSpPr txBox="1"/>
      </xdr:nvSpPr>
      <xdr:spPr>
        <a:xfrm>
          <a:off x="12707561" y="164742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163847</xdr:rowOff>
    </xdr:from>
    <xdr:ext cx="405111" cy="259045"/>
    <xdr:sp macro="" textlink="">
      <xdr:nvSpPr>
        <xdr:cNvPr id="786" name="n_3mainValue【庁舎】&#10;有形固定資産減価償却率">
          <a:extLst>
            <a:ext uri="{FF2B5EF4-FFF2-40B4-BE49-F238E27FC236}">
              <a16:creationId xmlns:a16="http://schemas.microsoft.com/office/drawing/2014/main" id="{25A77F67-B9C5-44B1-B19B-72F4E3450DFC}"/>
            </a:ext>
          </a:extLst>
        </xdr:cNvPr>
        <xdr:cNvSpPr txBox="1"/>
      </xdr:nvSpPr>
      <xdr:spPr>
        <a:xfrm>
          <a:off x="11900544" y="18268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154050</xdr:rowOff>
    </xdr:from>
    <xdr:ext cx="405111" cy="259045"/>
    <xdr:sp macro="" textlink="">
      <xdr:nvSpPr>
        <xdr:cNvPr id="787" name="n_4mainValue【庁舎】&#10;有形固定資産減価償却率">
          <a:extLst>
            <a:ext uri="{FF2B5EF4-FFF2-40B4-BE49-F238E27FC236}">
              <a16:creationId xmlns:a16="http://schemas.microsoft.com/office/drawing/2014/main" id="{8CDE2CBF-972B-49F0-A8B3-B8CD3414C803}"/>
            </a:ext>
          </a:extLst>
        </xdr:cNvPr>
        <xdr:cNvSpPr txBox="1"/>
      </xdr:nvSpPr>
      <xdr:spPr>
        <a:xfrm>
          <a:off x="11102984" y="1825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8" name="正方形/長方形 787">
          <a:extLst>
            <a:ext uri="{FF2B5EF4-FFF2-40B4-BE49-F238E27FC236}">
              <a16:creationId xmlns:a16="http://schemas.microsoft.com/office/drawing/2014/main" id="{B29D39A2-4400-4C74-978D-1A24E146487D}"/>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9" name="正方形/長方形 788">
          <a:extLst>
            <a:ext uri="{FF2B5EF4-FFF2-40B4-BE49-F238E27FC236}">
              <a16:creationId xmlns:a16="http://schemas.microsoft.com/office/drawing/2014/main" id="{0FF3C493-28DC-473A-A24E-C6EE7E2F3A92}"/>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0" name="正方形/長方形 789">
          <a:extLst>
            <a:ext uri="{FF2B5EF4-FFF2-40B4-BE49-F238E27FC236}">
              <a16:creationId xmlns:a16="http://schemas.microsoft.com/office/drawing/2014/main" id="{0FF8A390-06BB-4D4F-9D4D-1DFE41E31345}"/>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1" name="正方形/長方形 790">
          <a:extLst>
            <a:ext uri="{FF2B5EF4-FFF2-40B4-BE49-F238E27FC236}">
              <a16:creationId xmlns:a16="http://schemas.microsoft.com/office/drawing/2014/main" id="{7EE2BFEF-8B7C-451C-A526-64C1BC341C74}"/>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2" name="正方形/長方形 791">
          <a:extLst>
            <a:ext uri="{FF2B5EF4-FFF2-40B4-BE49-F238E27FC236}">
              <a16:creationId xmlns:a16="http://schemas.microsoft.com/office/drawing/2014/main" id="{8FA19530-6F0B-4B4A-9726-56556A5D4EA5}"/>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3" name="正方形/長方形 792">
          <a:extLst>
            <a:ext uri="{FF2B5EF4-FFF2-40B4-BE49-F238E27FC236}">
              <a16:creationId xmlns:a16="http://schemas.microsoft.com/office/drawing/2014/main" id="{40C6D2EE-3CAC-49D1-8035-EC9EDF365DF8}"/>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4" name="正方形/長方形 793">
          <a:extLst>
            <a:ext uri="{FF2B5EF4-FFF2-40B4-BE49-F238E27FC236}">
              <a16:creationId xmlns:a16="http://schemas.microsoft.com/office/drawing/2014/main" id="{C699E6BC-ECE9-41CE-A233-F3CC320F2E2E}"/>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5" name="正方形/長方形 794">
          <a:extLst>
            <a:ext uri="{FF2B5EF4-FFF2-40B4-BE49-F238E27FC236}">
              <a16:creationId xmlns:a16="http://schemas.microsoft.com/office/drawing/2014/main" id="{AAEA69E6-3064-4A1E-A580-D45D5811B8C9}"/>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6" name="テキスト ボックス 795">
          <a:extLst>
            <a:ext uri="{FF2B5EF4-FFF2-40B4-BE49-F238E27FC236}">
              <a16:creationId xmlns:a16="http://schemas.microsoft.com/office/drawing/2014/main" id="{08214ADB-B8FB-4892-955C-AE6D48AA297E}"/>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7" name="直線コネクタ 796">
          <a:extLst>
            <a:ext uri="{FF2B5EF4-FFF2-40B4-BE49-F238E27FC236}">
              <a16:creationId xmlns:a16="http://schemas.microsoft.com/office/drawing/2014/main" id="{7CA24041-39EE-4EA2-B58A-096FDACDD3CA}"/>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98" name="直線コネクタ 797">
          <a:extLst>
            <a:ext uri="{FF2B5EF4-FFF2-40B4-BE49-F238E27FC236}">
              <a16:creationId xmlns:a16="http://schemas.microsoft.com/office/drawing/2014/main" id="{372D9D22-926A-40C4-B6C9-D5859DDED8B7}"/>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99" name="テキスト ボックス 798">
          <a:extLst>
            <a:ext uri="{FF2B5EF4-FFF2-40B4-BE49-F238E27FC236}">
              <a16:creationId xmlns:a16="http://schemas.microsoft.com/office/drawing/2014/main" id="{A44DE8C5-D949-4F1D-8C03-835D9730AD07}"/>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0" name="直線コネクタ 799">
          <a:extLst>
            <a:ext uri="{FF2B5EF4-FFF2-40B4-BE49-F238E27FC236}">
              <a16:creationId xmlns:a16="http://schemas.microsoft.com/office/drawing/2014/main" id="{4294BF7A-028E-4D31-BB19-1FD7FB283D02}"/>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1" name="テキスト ボックス 800">
          <a:extLst>
            <a:ext uri="{FF2B5EF4-FFF2-40B4-BE49-F238E27FC236}">
              <a16:creationId xmlns:a16="http://schemas.microsoft.com/office/drawing/2014/main" id="{DC8A83F4-5B14-48A7-B15B-9176CE073D05}"/>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2" name="直線コネクタ 801">
          <a:extLst>
            <a:ext uri="{FF2B5EF4-FFF2-40B4-BE49-F238E27FC236}">
              <a16:creationId xmlns:a16="http://schemas.microsoft.com/office/drawing/2014/main" id="{B23FC14D-5E63-4B5A-9EF9-A0F838D389F6}"/>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3" name="テキスト ボックス 802">
          <a:extLst>
            <a:ext uri="{FF2B5EF4-FFF2-40B4-BE49-F238E27FC236}">
              <a16:creationId xmlns:a16="http://schemas.microsoft.com/office/drawing/2014/main" id="{AC6CA13E-8E1F-4364-BDEF-F1324D3FE891}"/>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4" name="直線コネクタ 803">
          <a:extLst>
            <a:ext uri="{FF2B5EF4-FFF2-40B4-BE49-F238E27FC236}">
              <a16:creationId xmlns:a16="http://schemas.microsoft.com/office/drawing/2014/main" id="{D72D89E8-607F-452D-9986-77740DB85C8D}"/>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5" name="テキスト ボックス 804">
          <a:extLst>
            <a:ext uri="{FF2B5EF4-FFF2-40B4-BE49-F238E27FC236}">
              <a16:creationId xmlns:a16="http://schemas.microsoft.com/office/drawing/2014/main" id="{B9FEA008-C658-457D-92B0-EC33C34B4E6D}"/>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6" name="直線コネクタ 805">
          <a:extLst>
            <a:ext uri="{FF2B5EF4-FFF2-40B4-BE49-F238E27FC236}">
              <a16:creationId xmlns:a16="http://schemas.microsoft.com/office/drawing/2014/main" id="{7B0E53E9-087F-45D3-A0C7-D7B0903D0345}"/>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7" name="テキスト ボックス 806">
          <a:extLst>
            <a:ext uri="{FF2B5EF4-FFF2-40B4-BE49-F238E27FC236}">
              <a16:creationId xmlns:a16="http://schemas.microsoft.com/office/drawing/2014/main" id="{95A2D187-10C8-4C1E-A93B-6780E4DA8774}"/>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8" name="直線コネクタ 807">
          <a:extLst>
            <a:ext uri="{FF2B5EF4-FFF2-40B4-BE49-F238E27FC236}">
              <a16:creationId xmlns:a16="http://schemas.microsoft.com/office/drawing/2014/main" id="{92DDCDA9-E4BF-446B-A533-98588C14415F}"/>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9" name="テキスト ボックス 808">
          <a:extLst>
            <a:ext uri="{FF2B5EF4-FFF2-40B4-BE49-F238E27FC236}">
              <a16:creationId xmlns:a16="http://schemas.microsoft.com/office/drawing/2014/main" id="{0CD01DF6-6D0B-4A2F-A259-231526DD196E}"/>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0" name="【庁舎】&#10;一人当たり面積グラフ枠">
          <a:extLst>
            <a:ext uri="{FF2B5EF4-FFF2-40B4-BE49-F238E27FC236}">
              <a16:creationId xmlns:a16="http://schemas.microsoft.com/office/drawing/2014/main" id="{B8A4B90F-BFB4-4431-9CA3-21EFFB7261FC}"/>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811" name="直線コネクタ 810">
          <a:extLst>
            <a:ext uri="{FF2B5EF4-FFF2-40B4-BE49-F238E27FC236}">
              <a16:creationId xmlns:a16="http://schemas.microsoft.com/office/drawing/2014/main" id="{1DE7D80F-8FC2-4C16-A212-B37574CF6A78}"/>
            </a:ext>
          </a:extLst>
        </xdr:cNvPr>
        <xdr:cNvCxnSpPr/>
      </xdr:nvCxnSpPr>
      <xdr:spPr>
        <a:xfrm flipV="1">
          <a:off x="19509104" y="16848582"/>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812" name="【庁舎】&#10;一人当たり面積最小値テキスト">
          <a:extLst>
            <a:ext uri="{FF2B5EF4-FFF2-40B4-BE49-F238E27FC236}">
              <a16:creationId xmlns:a16="http://schemas.microsoft.com/office/drawing/2014/main" id="{2A3F2189-20C4-484B-80F8-DB23674B038C}"/>
            </a:ext>
          </a:extLst>
        </xdr:cNvPr>
        <xdr:cNvSpPr txBox="1"/>
      </xdr:nvSpPr>
      <xdr:spPr>
        <a:xfrm>
          <a:off x="19547840" y="18140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813" name="直線コネクタ 812">
          <a:extLst>
            <a:ext uri="{FF2B5EF4-FFF2-40B4-BE49-F238E27FC236}">
              <a16:creationId xmlns:a16="http://schemas.microsoft.com/office/drawing/2014/main" id="{E588624D-AC5C-4C5C-81E5-767985E0BBE5}"/>
            </a:ext>
          </a:extLst>
        </xdr:cNvPr>
        <xdr:cNvCxnSpPr/>
      </xdr:nvCxnSpPr>
      <xdr:spPr>
        <a:xfrm>
          <a:off x="19443700" y="181363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814" name="【庁舎】&#10;一人当たり面積最大値テキスト">
          <a:extLst>
            <a:ext uri="{FF2B5EF4-FFF2-40B4-BE49-F238E27FC236}">
              <a16:creationId xmlns:a16="http://schemas.microsoft.com/office/drawing/2014/main" id="{E9EBA46B-7804-4600-A166-418F3050C3FD}"/>
            </a:ext>
          </a:extLst>
        </xdr:cNvPr>
        <xdr:cNvSpPr txBox="1"/>
      </xdr:nvSpPr>
      <xdr:spPr>
        <a:xfrm>
          <a:off x="19547840" y="16627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815" name="直線コネクタ 814">
          <a:extLst>
            <a:ext uri="{FF2B5EF4-FFF2-40B4-BE49-F238E27FC236}">
              <a16:creationId xmlns:a16="http://schemas.microsoft.com/office/drawing/2014/main" id="{2ABE31B8-F17C-4F2B-A909-0CC72DE9922F}"/>
            </a:ext>
          </a:extLst>
        </xdr:cNvPr>
        <xdr:cNvCxnSpPr/>
      </xdr:nvCxnSpPr>
      <xdr:spPr>
        <a:xfrm>
          <a:off x="19443700" y="168485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73804</xdr:rowOff>
    </xdr:from>
    <xdr:ext cx="469744" cy="259045"/>
    <xdr:sp macro="" textlink="">
      <xdr:nvSpPr>
        <xdr:cNvPr id="816" name="【庁舎】&#10;一人当たり面積平均値テキスト">
          <a:extLst>
            <a:ext uri="{FF2B5EF4-FFF2-40B4-BE49-F238E27FC236}">
              <a16:creationId xmlns:a16="http://schemas.microsoft.com/office/drawing/2014/main" id="{0537EB0A-E107-4D31-B91E-52728F0892EF}"/>
            </a:ext>
          </a:extLst>
        </xdr:cNvPr>
        <xdr:cNvSpPr txBox="1"/>
      </xdr:nvSpPr>
      <xdr:spPr>
        <a:xfrm>
          <a:off x="19547840" y="176760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817" name="フローチャート: 判断 816">
          <a:extLst>
            <a:ext uri="{FF2B5EF4-FFF2-40B4-BE49-F238E27FC236}">
              <a16:creationId xmlns:a16="http://schemas.microsoft.com/office/drawing/2014/main" id="{29C63A0D-541E-49A4-A0DA-76009EE991BD}"/>
            </a:ext>
          </a:extLst>
        </xdr:cNvPr>
        <xdr:cNvSpPr/>
      </xdr:nvSpPr>
      <xdr:spPr>
        <a:xfrm>
          <a:off x="19458940" y="1782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818" name="フローチャート: 判断 817">
          <a:extLst>
            <a:ext uri="{FF2B5EF4-FFF2-40B4-BE49-F238E27FC236}">
              <a16:creationId xmlns:a16="http://schemas.microsoft.com/office/drawing/2014/main" id="{93EB4A16-5288-4F7B-8D41-19ED2D4DBAD6}"/>
            </a:ext>
          </a:extLst>
        </xdr:cNvPr>
        <xdr:cNvSpPr/>
      </xdr:nvSpPr>
      <xdr:spPr>
        <a:xfrm>
          <a:off x="18735040" y="178253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819" name="フローチャート: 判断 818">
          <a:extLst>
            <a:ext uri="{FF2B5EF4-FFF2-40B4-BE49-F238E27FC236}">
              <a16:creationId xmlns:a16="http://schemas.microsoft.com/office/drawing/2014/main" id="{DCBEB611-FD14-46D3-9330-0BD1A7D7367B}"/>
            </a:ext>
          </a:extLst>
        </xdr:cNvPr>
        <xdr:cNvSpPr/>
      </xdr:nvSpPr>
      <xdr:spPr>
        <a:xfrm>
          <a:off x="17937480" y="17847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820" name="フローチャート: 判断 819">
          <a:extLst>
            <a:ext uri="{FF2B5EF4-FFF2-40B4-BE49-F238E27FC236}">
              <a16:creationId xmlns:a16="http://schemas.microsoft.com/office/drawing/2014/main" id="{F0A8F46A-182A-4338-8845-7C9D02CA52E1}"/>
            </a:ext>
          </a:extLst>
        </xdr:cNvPr>
        <xdr:cNvSpPr/>
      </xdr:nvSpPr>
      <xdr:spPr>
        <a:xfrm>
          <a:off x="17162780" y="17863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821" name="フローチャート: 判断 820">
          <a:extLst>
            <a:ext uri="{FF2B5EF4-FFF2-40B4-BE49-F238E27FC236}">
              <a16:creationId xmlns:a16="http://schemas.microsoft.com/office/drawing/2014/main" id="{FD24670B-D28C-4E4D-9854-AE6F53E515EC}"/>
            </a:ext>
          </a:extLst>
        </xdr:cNvPr>
        <xdr:cNvSpPr/>
      </xdr:nvSpPr>
      <xdr:spPr>
        <a:xfrm>
          <a:off x="16388080" y="178714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58A3A996-A252-4388-B340-354C45B04EE4}"/>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1BF1372E-1DD3-4208-BE00-DAFECAC4E494}"/>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FFADDDE1-0837-414A-AA9D-9F9790A5AD62}"/>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6547BB3A-B4C2-4EE9-A51B-4BC640533287}"/>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4B9BCD83-11AD-4D67-9892-06F590F6C8D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84455</xdr:rowOff>
    </xdr:from>
    <xdr:to>
      <xdr:col>116</xdr:col>
      <xdr:colOff>114300</xdr:colOff>
      <xdr:row>107</xdr:row>
      <xdr:rowOff>14605</xdr:rowOff>
    </xdr:to>
    <xdr:sp macro="" textlink="">
      <xdr:nvSpPr>
        <xdr:cNvPr id="827" name="楕円 826">
          <a:extLst>
            <a:ext uri="{FF2B5EF4-FFF2-40B4-BE49-F238E27FC236}">
              <a16:creationId xmlns:a16="http://schemas.microsoft.com/office/drawing/2014/main" id="{ABD2681A-E2AC-4D7F-B8BF-BF22F8A0F629}"/>
            </a:ext>
          </a:extLst>
        </xdr:cNvPr>
        <xdr:cNvSpPr/>
      </xdr:nvSpPr>
      <xdr:spPr>
        <a:xfrm>
          <a:off x="19458940" y="178542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62882</xdr:rowOff>
    </xdr:from>
    <xdr:ext cx="469744" cy="259045"/>
    <xdr:sp macro="" textlink="">
      <xdr:nvSpPr>
        <xdr:cNvPr id="828" name="【庁舎】&#10;一人当たり面積該当値テキスト">
          <a:extLst>
            <a:ext uri="{FF2B5EF4-FFF2-40B4-BE49-F238E27FC236}">
              <a16:creationId xmlns:a16="http://schemas.microsoft.com/office/drawing/2014/main" id="{1195F884-0684-41DD-A488-738770DBE8EE}"/>
            </a:ext>
          </a:extLst>
        </xdr:cNvPr>
        <xdr:cNvSpPr txBox="1"/>
      </xdr:nvSpPr>
      <xdr:spPr>
        <a:xfrm>
          <a:off x="19547840" y="17832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95504</xdr:rowOff>
    </xdr:from>
    <xdr:to>
      <xdr:col>112</xdr:col>
      <xdr:colOff>38100</xdr:colOff>
      <xdr:row>107</xdr:row>
      <xdr:rowOff>25654</xdr:rowOff>
    </xdr:to>
    <xdr:sp macro="" textlink="">
      <xdr:nvSpPr>
        <xdr:cNvPr id="829" name="楕円 828">
          <a:extLst>
            <a:ext uri="{FF2B5EF4-FFF2-40B4-BE49-F238E27FC236}">
              <a16:creationId xmlns:a16="http://schemas.microsoft.com/office/drawing/2014/main" id="{D28CA917-BE80-4D69-9CB4-FC1A5701635C}"/>
            </a:ext>
          </a:extLst>
        </xdr:cNvPr>
        <xdr:cNvSpPr/>
      </xdr:nvSpPr>
      <xdr:spPr>
        <a:xfrm>
          <a:off x="18735040" y="178653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135255</xdr:rowOff>
    </xdr:from>
    <xdr:to>
      <xdr:col>116</xdr:col>
      <xdr:colOff>63500</xdr:colOff>
      <xdr:row>106</xdr:row>
      <xdr:rowOff>146304</xdr:rowOff>
    </xdr:to>
    <xdr:cxnSp macro="">
      <xdr:nvCxnSpPr>
        <xdr:cNvPr id="830" name="直線コネクタ 829">
          <a:extLst>
            <a:ext uri="{FF2B5EF4-FFF2-40B4-BE49-F238E27FC236}">
              <a16:creationId xmlns:a16="http://schemas.microsoft.com/office/drawing/2014/main" id="{9A171D82-097A-423B-A964-3E65094F55DA}"/>
            </a:ext>
          </a:extLst>
        </xdr:cNvPr>
        <xdr:cNvCxnSpPr/>
      </xdr:nvCxnSpPr>
      <xdr:spPr>
        <a:xfrm flipV="1">
          <a:off x="18778220" y="17905095"/>
          <a:ext cx="73152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107696</xdr:rowOff>
    </xdr:from>
    <xdr:to>
      <xdr:col>107</xdr:col>
      <xdr:colOff>101600</xdr:colOff>
      <xdr:row>107</xdr:row>
      <xdr:rowOff>37846</xdr:rowOff>
    </xdr:to>
    <xdr:sp macro="" textlink="">
      <xdr:nvSpPr>
        <xdr:cNvPr id="831" name="楕円 830">
          <a:extLst>
            <a:ext uri="{FF2B5EF4-FFF2-40B4-BE49-F238E27FC236}">
              <a16:creationId xmlns:a16="http://schemas.microsoft.com/office/drawing/2014/main" id="{8041B9ED-C687-4A4B-BEB4-2E56CB1974B1}"/>
            </a:ext>
          </a:extLst>
        </xdr:cNvPr>
        <xdr:cNvSpPr/>
      </xdr:nvSpPr>
      <xdr:spPr>
        <a:xfrm>
          <a:off x="17937480" y="178775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146304</xdr:rowOff>
    </xdr:from>
    <xdr:to>
      <xdr:col>111</xdr:col>
      <xdr:colOff>177800</xdr:colOff>
      <xdr:row>106</xdr:row>
      <xdr:rowOff>158496</xdr:rowOff>
    </xdr:to>
    <xdr:cxnSp macro="">
      <xdr:nvCxnSpPr>
        <xdr:cNvPr id="832" name="直線コネクタ 831">
          <a:extLst>
            <a:ext uri="{FF2B5EF4-FFF2-40B4-BE49-F238E27FC236}">
              <a16:creationId xmlns:a16="http://schemas.microsoft.com/office/drawing/2014/main" id="{5DCC2B40-DA56-4054-8FAD-6D8D9E84ED9F}"/>
            </a:ext>
          </a:extLst>
        </xdr:cNvPr>
        <xdr:cNvCxnSpPr/>
      </xdr:nvCxnSpPr>
      <xdr:spPr>
        <a:xfrm flipV="1">
          <a:off x="17988280" y="17916144"/>
          <a:ext cx="78994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57023</xdr:rowOff>
    </xdr:from>
    <xdr:to>
      <xdr:col>102</xdr:col>
      <xdr:colOff>165100</xdr:colOff>
      <xdr:row>107</xdr:row>
      <xdr:rowOff>158623</xdr:rowOff>
    </xdr:to>
    <xdr:sp macro="" textlink="">
      <xdr:nvSpPr>
        <xdr:cNvPr id="833" name="楕円 832">
          <a:extLst>
            <a:ext uri="{FF2B5EF4-FFF2-40B4-BE49-F238E27FC236}">
              <a16:creationId xmlns:a16="http://schemas.microsoft.com/office/drawing/2014/main" id="{23CC6CFD-6F98-48C9-A1FD-2170E38D343B}"/>
            </a:ext>
          </a:extLst>
        </xdr:cNvPr>
        <xdr:cNvSpPr/>
      </xdr:nvSpPr>
      <xdr:spPr>
        <a:xfrm>
          <a:off x="17162780" y="1799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158496</xdr:rowOff>
    </xdr:from>
    <xdr:to>
      <xdr:col>107</xdr:col>
      <xdr:colOff>50800</xdr:colOff>
      <xdr:row>107</xdr:row>
      <xdr:rowOff>107823</xdr:rowOff>
    </xdr:to>
    <xdr:cxnSp macro="">
      <xdr:nvCxnSpPr>
        <xdr:cNvPr id="834" name="直線コネクタ 833">
          <a:extLst>
            <a:ext uri="{FF2B5EF4-FFF2-40B4-BE49-F238E27FC236}">
              <a16:creationId xmlns:a16="http://schemas.microsoft.com/office/drawing/2014/main" id="{291E5194-5228-4D2E-BB68-DCFFF8AC667E}"/>
            </a:ext>
          </a:extLst>
        </xdr:cNvPr>
        <xdr:cNvCxnSpPr/>
      </xdr:nvCxnSpPr>
      <xdr:spPr>
        <a:xfrm flipV="1">
          <a:off x="17213580" y="17928336"/>
          <a:ext cx="774700" cy="11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63119</xdr:rowOff>
    </xdr:from>
    <xdr:to>
      <xdr:col>98</xdr:col>
      <xdr:colOff>38100</xdr:colOff>
      <xdr:row>107</xdr:row>
      <xdr:rowOff>164719</xdr:rowOff>
    </xdr:to>
    <xdr:sp macro="" textlink="">
      <xdr:nvSpPr>
        <xdr:cNvPr id="835" name="楕円 834">
          <a:extLst>
            <a:ext uri="{FF2B5EF4-FFF2-40B4-BE49-F238E27FC236}">
              <a16:creationId xmlns:a16="http://schemas.microsoft.com/office/drawing/2014/main" id="{F84A40B6-6BC7-458D-9B7A-3429CDD44665}"/>
            </a:ext>
          </a:extLst>
        </xdr:cNvPr>
        <xdr:cNvSpPr/>
      </xdr:nvSpPr>
      <xdr:spPr>
        <a:xfrm>
          <a:off x="16388080" y="1800059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107823</xdr:rowOff>
    </xdr:from>
    <xdr:to>
      <xdr:col>102</xdr:col>
      <xdr:colOff>114300</xdr:colOff>
      <xdr:row>107</xdr:row>
      <xdr:rowOff>113919</xdr:rowOff>
    </xdr:to>
    <xdr:cxnSp macro="">
      <xdr:nvCxnSpPr>
        <xdr:cNvPr id="836" name="直線コネクタ 835">
          <a:extLst>
            <a:ext uri="{FF2B5EF4-FFF2-40B4-BE49-F238E27FC236}">
              <a16:creationId xmlns:a16="http://schemas.microsoft.com/office/drawing/2014/main" id="{84BD6270-D85A-4AF3-B561-FCAC3C72A41A}"/>
            </a:ext>
          </a:extLst>
        </xdr:cNvPr>
        <xdr:cNvCxnSpPr/>
      </xdr:nvCxnSpPr>
      <xdr:spPr>
        <a:xfrm flipV="1">
          <a:off x="16431260" y="18045303"/>
          <a:ext cx="78232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2176</xdr:rowOff>
    </xdr:from>
    <xdr:ext cx="469744" cy="259045"/>
    <xdr:sp macro="" textlink="">
      <xdr:nvSpPr>
        <xdr:cNvPr id="837" name="n_1aveValue【庁舎】&#10;一人当たり面積">
          <a:extLst>
            <a:ext uri="{FF2B5EF4-FFF2-40B4-BE49-F238E27FC236}">
              <a16:creationId xmlns:a16="http://schemas.microsoft.com/office/drawing/2014/main" id="{00B0654F-7D11-4DD9-9AF8-FB13FB68B1AB}"/>
            </a:ext>
          </a:extLst>
        </xdr:cNvPr>
        <xdr:cNvSpPr txBox="1"/>
      </xdr:nvSpPr>
      <xdr:spPr>
        <a:xfrm>
          <a:off x="18561127" y="17604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23892</xdr:rowOff>
    </xdr:from>
    <xdr:ext cx="469744" cy="259045"/>
    <xdr:sp macro="" textlink="">
      <xdr:nvSpPr>
        <xdr:cNvPr id="838" name="n_2aveValue【庁舎】&#10;一人当たり面積">
          <a:extLst>
            <a:ext uri="{FF2B5EF4-FFF2-40B4-BE49-F238E27FC236}">
              <a16:creationId xmlns:a16="http://schemas.microsoft.com/office/drawing/2014/main" id="{32B0F1E3-5B49-4DD0-AF38-AAA1E598A4FA}"/>
            </a:ext>
          </a:extLst>
        </xdr:cNvPr>
        <xdr:cNvSpPr txBox="1"/>
      </xdr:nvSpPr>
      <xdr:spPr>
        <a:xfrm>
          <a:off x="17776267" y="17626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40657</xdr:rowOff>
    </xdr:from>
    <xdr:ext cx="469744" cy="259045"/>
    <xdr:sp macro="" textlink="">
      <xdr:nvSpPr>
        <xdr:cNvPr id="839" name="n_3aveValue【庁舎】&#10;一人当たり面積">
          <a:extLst>
            <a:ext uri="{FF2B5EF4-FFF2-40B4-BE49-F238E27FC236}">
              <a16:creationId xmlns:a16="http://schemas.microsoft.com/office/drawing/2014/main" id="{04EE7EDE-8423-4C45-B8F3-658F8657ABD3}"/>
            </a:ext>
          </a:extLst>
        </xdr:cNvPr>
        <xdr:cNvSpPr txBox="1"/>
      </xdr:nvSpPr>
      <xdr:spPr>
        <a:xfrm>
          <a:off x="17001567" y="1764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48277</xdr:rowOff>
    </xdr:from>
    <xdr:ext cx="469744" cy="259045"/>
    <xdr:sp macro="" textlink="">
      <xdr:nvSpPr>
        <xdr:cNvPr id="840" name="n_4aveValue【庁舎】&#10;一人当たり面積">
          <a:extLst>
            <a:ext uri="{FF2B5EF4-FFF2-40B4-BE49-F238E27FC236}">
              <a16:creationId xmlns:a16="http://schemas.microsoft.com/office/drawing/2014/main" id="{3BCBBA50-148F-4FE4-96E4-01B049A1CF77}"/>
            </a:ext>
          </a:extLst>
        </xdr:cNvPr>
        <xdr:cNvSpPr txBox="1"/>
      </xdr:nvSpPr>
      <xdr:spPr>
        <a:xfrm>
          <a:off x="16226867" y="1765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16781</xdr:rowOff>
    </xdr:from>
    <xdr:ext cx="469744" cy="259045"/>
    <xdr:sp macro="" textlink="">
      <xdr:nvSpPr>
        <xdr:cNvPr id="841" name="n_1mainValue【庁舎】&#10;一人当たり面積">
          <a:extLst>
            <a:ext uri="{FF2B5EF4-FFF2-40B4-BE49-F238E27FC236}">
              <a16:creationId xmlns:a16="http://schemas.microsoft.com/office/drawing/2014/main" id="{D230F50A-16D6-43F2-AF4C-515208FF2248}"/>
            </a:ext>
          </a:extLst>
        </xdr:cNvPr>
        <xdr:cNvSpPr txBox="1"/>
      </xdr:nvSpPr>
      <xdr:spPr>
        <a:xfrm>
          <a:off x="18561127" y="17954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28973</xdr:rowOff>
    </xdr:from>
    <xdr:ext cx="469744" cy="259045"/>
    <xdr:sp macro="" textlink="">
      <xdr:nvSpPr>
        <xdr:cNvPr id="842" name="n_2mainValue【庁舎】&#10;一人当たり面積">
          <a:extLst>
            <a:ext uri="{FF2B5EF4-FFF2-40B4-BE49-F238E27FC236}">
              <a16:creationId xmlns:a16="http://schemas.microsoft.com/office/drawing/2014/main" id="{E3804A47-D23D-43ED-9701-E86C89F14B9F}"/>
            </a:ext>
          </a:extLst>
        </xdr:cNvPr>
        <xdr:cNvSpPr txBox="1"/>
      </xdr:nvSpPr>
      <xdr:spPr>
        <a:xfrm>
          <a:off x="17776267" y="1796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149750</xdr:rowOff>
    </xdr:from>
    <xdr:ext cx="469744" cy="259045"/>
    <xdr:sp macro="" textlink="">
      <xdr:nvSpPr>
        <xdr:cNvPr id="843" name="n_3mainValue【庁舎】&#10;一人当たり面積">
          <a:extLst>
            <a:ext uri="{FF2B5EF4-FFF2-40B4-BE49-F238E27FC236}">
              <a16:creationId xmlns:a16="http://schemas.microsoft.com/office/drawing/2014/main" id="{6DAF81A8-6761-4355-8854-B6EF3D826628}"/>
            </a:ext>
          </a:extLst>
        </xdr:cNvPr>
        <xdr:cNvSpPr txBox="1"/>
      </xdr:nvSpPr>
      <xdr:spPr>
        <a:xfrm>
          <a:off x="17001567" y="18087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155846</xdr:rowOff>
    </xdr:from>
    <xdr:ext cx="469744" cy="259045"/>
    <xdr:sp macro="" textlink="">
      <xdr:nvSpPr>
        <xdr:cNvPr id="844" name="n_4mainValue【庁舎】&#10;一人当たり面積">
          <a:extLst>
            <a:ext uri="{FF2B5EF4-FFF2-40B4-BE49-F238E27FC236}">
              <a16:creationId xmlns:a16="http://schemas.microsoft.com/office/drawing/2014/main" id="{023A5DC5-1872-4D86-BF06-D8D21F41CCDD}"/>
            </a:ext>
          </a:extLst>
        </xdr:cNvPr>
        <xdr:cNvSpPr txBox="1"/>
      </xdr:nvSpPr>
      <xdr:spPr>
        <a:xfrm>
          <a:off x="16226867" y="1809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5" name="正方形/長方形 844">
          <a:extLst>
            <a:ext uri="{FF2B5EF4-FFF2-40B4-BE49-F238E27FC236}">
              <a16:creationId xmlns:a16="http://schemas.microsoft.com/office/drawing/2014/main" id="{E5D0E24F-1626-43EA-B17C-2DA550D8B373}"/>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6" name="正方形/長方形 845">
          <a:extLst>
            <a:ext uri="{FF2B5EF4-FFF2-40B4-BE49-F238E27FC236}">
              <a16:creationId xmlns:a16="http://schemas.microsoft.com/office/drawing/2014/main" id="{4BB49C24-EFFF-47D8-8CB7-2A0864F14B9A}"/>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7" name="テキスト ボックス 846">
          <a:extLst>
            <a:ext uri="{FF2B5EF4-FFF2-40B4-BE49-F238E27FC236}">
              <a16:creationId xmlns:a16="http://schemas.microsoft.com/office/drawing/2014/main" id="{CE031D05-5AEB-447F-A269-0FDB37EC7D78}"/>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a:t>
          </a:r>
          <a:r>
            <a:rPr kumimoji="1" lang="ja-JP" altLang="en-US" sz="1100">
              <a:solidFill>
                <a:schemeClr val="dk1"/>
              </a:solidFill>
              <a:effectLst/>
              <a:latin typeface="+mn-lt"/>
              <a:ea typeface="+mn-ea"/>
              <a:cs typeface="+mn-cs"/>
            </a:rPr>
            <a:t>一般廃棄物処理施設、体育館・プール、保健センターにおいて</a:t>
          </a:r>
          <a:r>
            <a:rPr kumimoji="1" lang="ja-JP" altLang="ja-JP" sz="1100">
              <a:solidFill>
                <a:schemeClr val="dk1"/>
              </a:solidFill>
              <a:effectLst/>
              <a:latin typeface="+mn-lt"/>
              <a:ea typeface="+mn-ea"/>
              <a:cs typeface="+mn-cs"/>
            </a:rPr>
            <a:t>類似団体</a:t>
          </a:r>
          <a:r>
            <a:rPr kumimoji="1" lang="ja-JP" altLang="en-US" sz="1100">
              <a:solidFill>
                <a:schemeClr val="dk1"/>
              </a:solidFill>
              <a:effectLst/>
              <a:latin typeface="+mn-lt"/>
              <a:ea typeface="+mn-ea"/>
              <a:cs typeface="+mn-cs"/>
            </a:rPr>
            <a:t>内</a:t>
          </a:r>
          <a:r>
            <a:rPr kumimoji="1" lang="ja-JP" altLang="ja-JP" sz="1100">
              <a:solidFill>
                <a:schemeClr val="dk1"/>
              </a:solidFill>
              <a:effectLst/>
              <a:latin typeface="+mn-lt"/>
              <a:ea typeface="+mn-ea"/>
              <a:cs typeface="+mn-cs"/>
            </a:rPr>
            <a:t>平均値を上回っている。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特に保健センターについては、類似団体</a:t>
          </a:r>
          <a:r>
            <a:rPr kumimoji="1" lang="ja-JP" altLang="en-US" sz="1100">
              <a:solidFill>
                <a:schemeClr val="dk1"/>
              </a:solidFill>
              <a:effectLst/>
              <a:latin typeface="+mn-lt"/>
              <a:ea typeface="+mn-ea"/>
              <a:cs typeface="+mn-cs"/>
            </a:rPr>
            <a:t>内</a:t>
          </a:r>
          <a:r>
            <a:rPr kumimoji="1" lang="ja-JP" altLang="ja-JP" sz="1100">
              <a:solidFill>
                <a:schemeClr val="dk1"/>
              </a:solidFill>
              <a:effectLst/>
              <a:latin typeface="+mn-lt"/>
              <a:ea typeface="+mn-ea"/>
              <a:cs typeface="+mn-cs"/>
            </a:rPr>
            <a:t>平均値を大きく上回っており、老朽化が進んでいる。</a:t>
          </a:r>
          <a:endParaRPr lang="ja-JP" altLang="ja-JP">
            <a:effectLst/>
          </a:endParaRPr>
        </a:p>
        <a:p>
          <a:r>
            <a:rPr kumimoji="1" lang="ja-JP" altLang="ja-JP" sz="1100">
              <a:solidFill>
                <a:schemeClr val="dk1"/>
              </a:solidFill>
              <a:effectLst/>
              <a:latin typeface="+mn-lt"/>
              <a:ea typeface="+mn-ea"/>
              <a:cs typeface="+mn-cs"/>
            </a:rPr>
            <a:t>建て替えの完了した庁舎、庁舎の複合施設として整備した図書館</a:t>
          </a:r>
          <a:r>
            <a:rPr kumimoji="1" lang="ja-JP" altLang="en-US" sz="1100">
              <a:solidFill>
                <a:schemeClr val="dk1"/>
              </a:solidFill>
              <a:effectLst/>
              <a:latin typeface="+mn-lt"/>
              <a:ea typeface="+mn-ea"/>
              <a:cs typeface="+mn-cs"/>
            </a:rPr>
            <a:t>は、類似団体内平均値を大きく下回っている。</a:t>
          </a:r>
          <a:endParaRPr lang="ja-JP" altLang="ja-JP" sz="1400">
            <a:effectLst/>
          </a:endParaRPr>
        </a:p>
        <a:p>
          <a:r>
            <a:rPr kumimoji="1" lang="ja-JP" altLang="ja-JP" sz="1100">
              <a:solidFill>
                <a:schemeClr val="dk1"/>
              </a:solidFill>
              <a:effectLst/>
              <a:latin typeface="+mn-lt"/>
              <a:ea typeface="+mn-ea"/>
              <a:cs typeface="+mn-cs"/>
            </a:rPr>
            <a:t>消防施設については、防災無線デジタル化工事が令和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年度に完了したため、有形固定資産減価償却率が類似団体</a:t>
          </a:r>
          <a:r>
            <a:rPr kumimoji="1" lang="ja-JP" altLang="en-US" sz="1100">
              <a:solidFill>
                <a:schemeClr val="dk1"/>
              </a:solidFill>
              <a:effectLst/>
              <a:latin typeface="+mn-lt"/>
              <a:ea typeface="+mn-ea"/>
              <a:cs typeface="+mn-cs"/>
            </a:rPr>
            <a:t>内</a:t>
          </a:r>
          <a:r>
            <a:rPr kumimoji="1" lang="ja-JP" altLang="ja-JP" sz="1100">
              <a:solidFill>
                <a:schemeClr val="dk1"/>
              </a:solidFill>
              <a:effectLst/>
              <a:latin typeface="+mn-lt"/>
              <a:ea typeface="+mn-ea"/>
              <a:cs typeface="+mn-cs"/>
            </a:rPr>
            <a:t>平均値を</a:t>
          </a:r>
          <a:r>
            <a:rPr kumimoji="1" lang="ja-JP" altLang="en-US" sz="1100">
              <a:solidFill>
                <a:schemeClr val="dk1"/>
              </a:solidFill>
              <a:effectLst/>
              <a:latin typeface="+mn-lt"/>
              <a:ea typeface="+mn-ea"/>
              <a:cs typeface="+mn-cs"/>
            </a:rPr>
            <a:t>大きく</a:t>
          </a:r>
          <a:r>
            <a:rPr kumimoji="1" lang="ja-JP" altLang="ja-JP" sz="1100">
              <a:solidFill>
                <a:schemeClr val="dk1"/>
              </a:solidFill>
              <a:effectLst/>
              <a:latin typeface="+mn-lt"/>
              <a:ea typeface="+mn-ea"/>
              <a:cs typeface="+mn-cs"/>
            </a:rPr>
            <a:t>下回っている。</a:t>
          </a:r>
          <a:endParaRPr lang="ja-JP" altLang="ja-JP" sz="1400">
            <a:effectLst/>
          </a:endParaRPr>
        </a:p>
        <a:p>
          <a:r>
            <a:rPr kumimoji="1" lang="ja-JP" altLang="ja-JP" sz="1100">
              <a:solidFill>
                <a:schemeClr val="dk1"/>
              </a:solidFill>
              <a:effectLst/>
              <a:latin typeface="+mn-lt"/>
              <a:ea typeface="+mn-ea"/>
              <a:cs typeface="+mn-cs"/>
            </a:rPr>
            <a:t>福祉施設は施設改修により類似団体</a:t>
          </a:r>
          <a:r>
            <a:rPr kumimoji="1" lang="ja-JP" altLang="en-US" sz="1100">
              <a:solidFill>
                <a:schemeClr val="dk1"/>
              </a:solidFill>
              <a:effectLst/>
              <a:latin typeface="+mn-lt"/>
              <a:ea typeface="+mn-ea"/>
              <a:cs typeface="+mn-cs"/>
            </a:rPr>
            <a:t>内</a:t>
          </a:r>
          <a:r>
            <a:rPr kumimoji="1" lang="ja-JP" altLang="ja-JP" sz="1100">
              <a:solidFill>
                <a:schemeClr val="dk1"/>
              </a:solidFill>
              <a:effectLst/>
              <a:latin typeface="+mn-lt"/>
              <a:ea typeface="+mn-ea"/>
              <a:cs typeface="+mn-cs"/>
            </a:rPr>
            <a:t>平均値を下回っ</a:t>
          </a:r>
          <a:r>
            <a:rPr kumimoji="1" lang="ja-JP" altLang="en-US" sz="1100">
              <a:solidFill>
                <a:schemeClr val="dk1"/>
              </a:solidFill>
              <a:effectLst/>
              <a:latin typeface="+mn-lt"/>
              <a:ea typeface="+mn-ea"/>
              <a:cs typeface="+mn-cs"/>
            </a:rPr>
            <a:t>ている</a:t>
          </a:r>
          <a:r>
            <a:rPr kumimoji="1" lang="ja-JP" altLang="ja-JP" sz="1100">
              <a:solidFill>
                <a:schemeClr val="dk1"/>
              </a:solidFill>
              <a:effectLst/>
              <a:latin typeface="+mn-lt"/>
              <a:ea typeface="+mn-ea"/>
              <a:cs typeface="+mn-cs"/>
            </a:rPr>
            <a:t>が、引き続き、令和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年度に策定した個別施設計画の下、適正管理の取組を進めていく。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宮崎県日之影町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3,485
3,480
277.67
6,715,455
6,289,343
57,474
3,150,205
6,765,652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2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　人口の減少や全国平均を上回る高齢化率（</a:t>
          </a:r>
          <a:r>
            <a:rPr lang="en-US" altLang="ja-JP" sz="12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48.8</a:t>
          </a:r>
          <a:r>
            <a:rPr lang="ja-JP" altLang="en-US" sz="12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％）に加え、町内に中心となる産業がないこと等により、税収が少なく財政基盤が弱いため、類似団体平均を下回っている。</a:t>
          </a:r>
          <a:endParaRPr lang="en-US" altLang="ja-JP" sz="1200" b="0" i="0" u="none" strike="noStrike" baseline="0">
            <a:solidFill>
              <a:schemeClr val="dk1"/>
            </a:solidFill>
            <a:latin typeface="ＭＳ Ｐゴシック" panose="020B0600070205080204" pitchFamily="50" charset="-128"/>
            <a:ea typeface="ＭＳ Ｐゴシック" panose="020B0600070205080204" pitchFamily="50" charset="-128"/>
            <a:cs typeface="+mn-cs"/>
          </a:endParaRPr>
        </a:p>
        <a:p>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小・中学校の統廃合や保育所・老人ホームの民営化、退職者不補充による定員管理の適正化、議員定数の削減、小学校給食調理の一元化、</a:t>
          </a:r>
          <a:r>
            <a:rPr lang="ja-JP" altLang="en-US" sz="1200" b="0" i="0" u="none" strike="noStrike" baseline="0">
              <a:solidFill>
                <a:sysClr val="windowText" lastClr="000000"/>
              </a:solidFill>
              <a:latin typeface="ＭＳ Ｐゴシック" panose="020B0600070205080204" pitchFamily="50" charset="-128"/>
              <a:ea typeface="ＭＳ Ｐゴシック" panose="020B0600070205080204" pitchFamily="50" charset="-128"/>
              <a:cs typeface="+mn-cs"/>
            </a:rPr>
            <a:t>学校給食、学校環境整備、町立図書館業務の民間委託による歳出の見直しを行い、業務の効率化や各種計画に沿った施策を展開した地域の活性化を図ることで、適正な行財政運営を行っている</a:t>
          </a:r>
          <a:r>
            <a:rPr lang="ja-JP" altLang="en-US" sz="1200" b="0" i="0" u="none" strike="noStrike" baseline="0">
              <a:solidFill>
                <a:schemeClr val="dk1"/>
              </a:solidFill>
              <a:latin typeface="ＭＳ Ｐゴシック" panose="020B0600070205080204" pitchFamily="50" charset="-128"/>
              <a:ea typeface="ＭＳ Ｐゴシック" panose="020B0600070205080204" pitchFamily="50" charset="-128"/>
              <a:cs typeface="+mn-cs"/>
            </a:rPr>
            <a:t>。 </a:t>
          </a: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75142</xdr:rowOff>
    </xdr:from>
    <xdr:to>
      <xdr:col>23</xdr:col>
      <xdr:colOff>133350</xdr:colOff>
      <xdr:row>43</xdr:row>
      <xdr:rowOff>95250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44749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75142</xdr:rowOff>
    </xdr:from>
    <xdr:to>
      <xdr:col>19</xdr:col>
      <xdr:colOff>133350</xdr:colOff>
      <xdr:row>43</xdr:row>
      <xdr:rowOff>95250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75142</xdr:rowOff>
    </xdr:from>
    <xdr:to>
      <xdr:col>15</xdr:col>
      <xdr:colOff>82550</xdr:colOff>
      <xdr:row>43</xdr:row>
      <xdr:rowOff>75142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4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75142</xdr:rowOff>
    </xdr:from>
    <xdr:to>
      <xdr:col>11</xdr:col>
      <xdr:colOff>31750</xdr:colOff>
      <xdr:row>43</xdr:row>
      <xdr:rowOff>95250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167869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6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24342</xdr:rowOff>
    </xdr:from>
    <xdr:to>
      <xdr:col>15</xdr:col>
      <xdr:colOff>133350</xdr:colOff>
      <xdr:row>43</xdr:row>
      <xdr:rowOff>125942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110719</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24342</xdr:rowOff>
    </xdr:from>
    <xdr:to>
      <xdr:col>11</xdr:col>
      <xdr:colOff>82550</xdr:colOff>
      <xdr:row>43</xdr:row>
      <xdr:rowOff>125942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44450</xdr:rowOff>
    </xdr:from>
    <xdr:to>
      <xdr:col>7</xdr:col>
      <xdr:colOff>31750</xdr:colOff>
      <xdr:row>43</xdr:row>
      <xdr:rowOff>146050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130827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年度は、地方税及び財産収入の増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加</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によ</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分母</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の増を、</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物件費及び補助費</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増加による分子の増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が上回ったことにより、比率</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は上昇した。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今後とも経常経費の抑制と経常一般財源等の収入確保、経常経費に充当する特定財源の確保を図り、比率の低下に努める。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162560</xdr:rowOff>
    </xdr:from>
    <xdr:to>
      <xdr:col>23</xdr:col>
      <xdr:colOff>133350</xdr:colOff>
      <xdr:row>64</xdr:row>
      <xdr:rowOff>75565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963910"/>
          <a:ext cx="8382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124883</xdr:rowOff>
    </xdr:from>
    <xdr:to>
      <xdr:col>19</xdr:col>
      <xdr:colOff>133350</xdr:colOff>
      <xdr:row>63</xdr:row>
      <xdr:rowOff>162560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754783"/>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124883</xdr:rowOff>
    </xdr:from>
    <xdr:to>
      <xdr:col>15</xdr:col>
      <xdr:colOff>82550</xdr:colOff>
      <xdr:row>64</xdr:row>
      <xdr:rowOff>23283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754783"/>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5097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23283</xdr:rowOff>
    </xdr:from>
    <xdr:to>
      <xdr:col>11</xdr:col>
      <xdr:colOff>31750</xdr:colOff>
      <xdr:row>64</xdr:row>
      <xdr:rowOff>151977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996083"/>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52087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104369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24765</xdr:rowOff>
    </xdr:from>
    <xdr:to>
      <xdr:col>23</xdr:col>
      <xdr:colOff>184150</xdr:colOff>
      <xdr:row>64</xdr:row>
      <xdr:rowOff>126365</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168292</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969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111760</xdr:rowOff>
    </xdr:from>
    <xdr:to>
      <xdr:col>19</xdr:col>
      <xdr:colOff>184150</xdr:colOff>
      <xdr:row>64</xdr:row>
      <xdr:rowOff>41910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26687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99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74083</xdr:rowOff>
    </xdr:from>
    <xdr:to>
      <xdr:col>15</xdr:col>
      <xdr:colOff>133350</xdr:colOff>
      <xdr:row>63</xdr:row>
      <xdr:rowOff>4233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14410</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47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143933</xdr:rowOff>
    </xdr:from>
    <xdr:to>
      <xdr:col>11</xdr:col>
      <xdr:colOff>82550</xdr:colOff>
      <xdr:row>64</xdr:row>
      <xdr:rowOff>74083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58860</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101177</xdr:rowOff>
    </xdr:from>
    <xdr:to>
      <xdr:col>7</xdr:col>
      <xdr:colOff>31750</xdr:colOff>
      <xdr:row>65</xdr:row>
      <xdr:rowOff>31327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16104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16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[452,493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新型コロナウイルス対策事業等の減により</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物件費は減少し、</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人件費においても</a:t>
          </a:r>
          <a:r>
            <a:rPr lang="ja-JP" altLang="ja-JP" sz="1200" b="0" i="0" baseline="0">
              <a:solidFill>
                <a:schemeClr val="dk1"/>
              </a:solidFill>
              <a:effectLst/>
              <a:latin typeface="ＭＳ Ｐゴシック" panose="020B0600070205080204" pitchFamily="50" charset="-128"/>
              <a:ea typeface="ＭＳ Ｐゴシック" panose="020B0600070205080204" pitchFamily="50" charset="-128"/>
              <a:cs typeface="+mn-cs"/>
            </a:rPr>
            <a:t>学校給食、学校環境整備、町立図書館業務の民間委託</a:t>
          </a:r>
          <a:r>
            <a:rPr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により減少したことで</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人当たり決算額が</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今後とも、最重要課題である人口減少対策に力をいれるとともに、適正な給与制度の運用、職員配置の適正化及び事務事業の見直し等に努め、経費節減を図っていく。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105722</xdr:rowOff>
    </xdr:from>
    <xdr:to>
      <xdr:col>23</xdr:col>
      <xdr:colOff>133350</xdr:colOff>
      <xdr:row>82</xdr:row>
      <xdr:rowOff>109401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164622"/>
          <a:ext cx="838200" cy="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96435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55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81927</xdr:rowOff>
    </xdr:from>
    <xdr:to>
      <xdr:col>19</xdr:col>
      <xdr:colOff>133350</xdr:colOff>
      <xdr:row>82</xdr:row>
      <xdr:rowOff>109401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40827"/>
          <a:ext cx="889000" cy="27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28398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58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66460</xdr:rowOff>
    </xdr:from>
    <xdr:to>
      <xdr:col>15</xdr:col>
      <xdr:colOff>82550</xdr:colOff>
      <xdr:row>82</xdr:row>
      <xdr:rowOff>81927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25360"/>
          <a:ext cx="889000" cy="15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170194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29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32731</xdr:rowOff>
    </xdr:from>
    <xdr:to>
      <xdr:col>11</xdr:col>
      <xdr:colOff>31750</xdr:colOff>
      <xdr:row>82</xdr:row>
      <xdr:rowOff>66460</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91631"/>
          <a:ext cx="889000" cy="33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153379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121908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8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54922</xdr:rowOff>
    </xdr:from>
    <xdr:to>
      <xdr:col>23</xdr:col>
      <xdr:colOff>184150</xdr:colOff>
      <xdr:row>82</xdr:row>
      <xdr:rowOff>156522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1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71449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58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58601</xdr:rowOff>
    </xdr:from>
    <xdr:to>
      <xdr:col>19</xdr:col>
      <xdr:colOff>184150</xdr:colOff>
      <xdr:row>82</xdr:row>
      <xdr:rowOff>160201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1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170378</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863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31127</xdr:rowOff>
    </xdr:from>
    <xdr:to>
      <xdr:col>15</xdr:col>
      <xdr:colOff>133350</xdr:colOff>
      <xdr:row>82</xdr:row>
      <xdr:rowOff>132727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9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142904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58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15660</xdr:rowOff>
    </xdr:from>
    <xdr:to>
      <xdr:col>11</xdr:col>
      <xdr:colOff>82550</xdr:colOff>
      <xdr:row>82</xdr:row>
      <xdr:rowOff>117260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7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127437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4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153381</xdr:rowOff>
    </xdr:from>
    <xdr:to>
      <xdr:col>7</xdr:col>
      <xdr:colOff>31750</xdr:colOff>
      <xdr:row>82</xdr:row>
      <xdr:rowOff>83531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4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93708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809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ラスパイレス指数は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未満であるものの、職員構成の変動及び職務分類の改正による等級の変更により、類似団体を上回った。今後も適正な給与制度の運用に努める。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62864</xdr:rowOff>
    </xdr:from>
    <xdr:to>
      <xdr:col>81</xdr:col>
      <xdr:colOff>44450</xdr:colOff>
      <xdr:row>87</xdr:row>
      <xdr:rowOff>105093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979014"/>
          <a:ext cx="838200" cy="4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151782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725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32702</xdr:rowOff>
    </xdr:from>
    <xdr:to>
      <xdr:col>77</xdr:col>
      <xdr:colOff>44450</xdr:colOff>
      <xdr:row>87</xdr:row>
      <xdr:rowOff>62864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5290800" y="14948852"/>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81615</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654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20638</xdr:rowOff>
    </xdr:from>
    <xdr:to>
      <xdr:col>72</xdr:col>
      <xdr:colOff>203200</xdr:colOff>
      <xdr:row>87</xdr:row>
      <xdr:rowOff>32702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936788"/>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93679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66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125730</xdr:rowOff>
    </xdr:from>
    <xdr:to>
      <xdr:col>68</xdr:col>
      <xdr:colOff>152400</xdr:colOff>
      <xdr:row>87</xdr:row>
      <xdr:rowOff>20638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870430"/>
          <a:ext cx="889000" cy="66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62247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54293</xdr:rowOff>
    </xdr:from>
    <xdr:to>
      <xdr:col>81</xdr:col>
      <xdr:colOff>95250</xdr:colOff>
      <xdr:row>87</xdr:row>
      <xdr:rowOff>155893</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97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26370</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94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12064</xdr:rowOff>
    </xdr:from>
    <xdr:to>
      <xdr:col>77</xdr:col>
      <xdr:colOff>95250</xdr:colOff>
      <xdr:row>87</xdr:row>
      <xdr:rowOff>113664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928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98441</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5014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153352</xdr:rowOff>
    </xdr:from>
    <xdr:to>
      <xdr:col>73</xdr:col>
      <xdr:colOff>44450</xdr:colOff>
      <xdr:row>87</xdr:row>
      <xdr:rowOff>83502</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89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68279</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98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141288</xdr:rowOff>
    </xdr:from>
    <xdr:to>
      <xdr:col>68</xdr:col>
      <xdr:colOff>203200</xdr:colOff>
      <xdr:row>87</xdr:row>
      <xdr:rowOff>71438</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88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81615</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65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74930</xdr:rowOff>
    </xdr:from>
    <xdr:to>
      <xdr:col>64</xdr:col>
      <xdr:colOff>152400</xdr:colOff>
      <xdr:row>87</xdr:row>
      <xdr:rowOff>5080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15257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58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年度の退職者が平年より多く見込まれており、それに伴い職員を順次補充しているため、類似団体平均をやや上回っている。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本町は面積が広大で、集落が広範囲</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わたり点在していることから、人口規模に比べて事業量が多いのが実情である。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今後も住民サービスの質の低下を招かないよう留意しながら、職員配置の適正化に努める。</a:t>
          </a: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23590</xdr:rowOff>
    </xdr:from>
    <xdr:to>
      <xdr:col>81</xdr:col>
      <xdr:colOff>44450</xdr:colOff>
      <xdr:row>60</xdr:row>
      <xdr:rowOff>45910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310590"/>
          <a:ext cx="838200" cy="22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170118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11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144970</xdr:rowOff>
    </xdr:from>
    <xdr:to>
      <xdr:col>77</xdr:col>
      <xdr:colOff>44450</xdr:colOff>
      <xdr:row>60</xdr:row>
      <xdr:rowOff>23590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260520"/>
          <a:ext cx="889000" cy="5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82154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026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124158</xdr:rowOff>
    </xdr:from>
    <xdr:to>
      <xdr:col>72</xdr:col>
      <xdr:colOff>203200</xdr:colOff>
      <xdr:row>59</xdr:row>
      <xdr:rowOff>144970</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239708"/>
          <a:ext cx="889000" cy="20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35037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32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105759</xdr:rowOff>
    </xdr:from>
    <xdr:to>
      <xdr:col>68</xdr:col>
      <xdr:colOff>152400</xdr:colOff>
      <xdr:row>59</xdr:row>
      <xdr:rowOff>124158</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221309"/>
          <a:ext cx="889000" cy="1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23274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10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11510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29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166560</xdr:rowOff>
    </xdr:from>
    <xdr:to>
      <xdr:col>81</xdr:col>
      <xdr:colOff>95250</xdr:colOff>
      <xdr:row>60</xdr:row>
      <xdr:rowOff>96710</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28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138637</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25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144240</xdr:rowOff>
    </xdr:from>
    <xdr:to>
      <xdr:col>77</xdr:col>
      <xdr:colOff>95250</xdr:colOff>
      <xdr:row>60</xdr:row>
      <xdr:rowOff>74390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25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59167</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346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94170</xdr:rowOff>
    </xdr:from>
    <xdr:to>
      <xdr:col>73</xdr:col>
      <xdr:colOff>44450</xdr:colOff>
      <xdr:row>60</xdr:row>
      <xdr:rowOff>24320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20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34497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97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73358</xdr:rowOff>
    </xdr:from>
    <xdr:to>
      <xdr:col>68</xdr:col>
      <xdr:colOff>203200</xdr:colOff>
      <xdr:row>60</xdr:row>
      <xdr:rowOff>3508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18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13685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957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54959</xdr:rowOff>
    </xdr:from>
    <xdr:to>
      <xdr:col>64</xdr:col>
      <xdr:colOff>152400</xdr:colOff>
      <xdr:row>59</xdr:row>
      <xdr:rowOff>156559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17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166736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939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新庁舎建設事業等の大型事業に係る起債償還が順次開始されたことに伴い上昇、類似団体平均をやや上回っている。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今後数年間は、大型事業の起債発行に伴う元利償還等に伴い、比率は上昇する見込みであるため、既存事業の縮小・廃止、基金の有効利活用等を図り、適正な起債管理に努める。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156633</xdr:rowOff>
    </xdr:from>
    <xdr:to>
      <xdr:col>81</xdr:col>
      <xdr:colOff>44450</xdr:colOff>
      <xdr:row>42</xdr:row>
      <xdr:rowOff>65617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186083"/>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138447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9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60113</xdr:rowOff>
    </xdr:from>
    <xdr:to>
      <xdr:col>77</xdr:col>
      <xdr:colOff>44450</xdr:colOff>
      <xdr:row>41</xdr:row>
      <xdr:rowOff>156633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089563"/>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46160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19896</xdr:rowOff>
    </xdr:from>
    <xdr:to>
      <xdr:col>72</xdr:col>
      <xdr:colOff>203200</xdr:colOff>
      <xdr:row>41</xdr:row>
      <xdr:rowOff>60113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04934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3810</xdr:rowOff>
    </xdr:from>
    <xdr:to>
      <xdr:col>68</xdr:col>
      <xdr:colOff>152400</xdr:colOff>
      <xdr:row>41</xdr:row>
      <xdr:rowOff>19896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033260"/>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14817</xdr:rowOff>
    </xdr:from>
    <xdr:to>
      <xdr:col>81</xdr:col>
      <xdr:colOff>95250</xdr:colOff>
      <xdr:row>42</xdr:row>
      <xdr:rowOff>116417</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158344</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187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105833</xdr:rowOff>
    </xdr:from>
    <xdr:to>
      <xdr:col>77</xdr:col>
      <xdr:colOff>95250</xdr:colOff>
      <xdr:row>42</xdr:row>
      <xdr:rowOff>35983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9313</xdr:rowOff>
    </xdr:from>
    <xdr:to>
      <xdr:col>73</xdr:col>
      <xdr:colOff>44450</xdr:colOff>
      <xdr:row>41</xdr:row>
      <xdr:rowOff>110913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121090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140546</xdr:rowOff>
    </xdr:from>
    <xdr:to>
      <xdr:col>68</xdr:col>
      <xdr:colOff>203200</xdr:colOff>
      <xdr:row>41</xdr:row>
      <xdr:rowOff>70696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80873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76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124460</xdr:rowOff>
    </xdr:from>
    <xdr:to>
      <xdr:col>64</xdr:col>
      <xdr:colOff>152400</xdr:colOff>
      <xdr:row>41</xdr:row>
      <xdr:rowOff>54610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64787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将来負担額である地方債現在高が減少し、充当可能財源である基金現在高等が増加したことにより、マイナス算定となっている。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今後予定されている大型事業実施により発行する起債の現在高が増加に転じ、比率は上昇する可能性もあるが、他の事業の整理・縮小及び基金の有効</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活用等を図り、適正な</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起債の発行に努め、財政の健全化を講じていく。</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139277</xdr:rowOff>
    </xdr:from>
    <xdr:to>
      <xdr:col>68</xdr:col>
      <xdr:colOff>203200</xdr:colOff>
      <xdr:row>14</xdr:row>
      <xdr:rowOff>69427</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4351000" y="236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54204</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454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宮崎県日之影町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3,485
3,480
277.67
6,715,455
6,289,343
57,474
3,150,205
6,765,652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分母である経常一般財源が増加し、一般会計負担職員給与の</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減少</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および学校給食、図書館スタッフの民間委託による会計年度任用職員報酬の減により分子の人件費が減少したため、比率は減少している。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今後も適正な職員配置及び給与制度の運営に取り組んでいく。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49276</xdr:rowOff>
    </xdr:from>
    <xdr:to>
      <xdr:col>24</xdr:col>
      <xdr:colOff>25400</xdr:colOff>
      <xdr:row>36</xdr:row>
      <xdr:rowOff>136144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21476"/>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112285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85852</xdr:rowOff>
    </xdr:from>
    <xdr:to>
      <xdr:col>19</xdr:col>
      <xdr:colOff>187325</xdr:colOff>
      <xdr:row>36</xdr:row>
      <xdr:rowOff>136144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580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55135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85852</xdr:rowOff>
    </xdr:from>
    <xdr:to>
      <xdr:col>15</xdr:col>
      <xdr:colOff>98425</xdr:colOff>
      <xdr:row>36</xdr:row>
      <xdr:rowOff>122428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580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27703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122428</xdr:rowOff>
    </xdr:from>
    <xdr:to>
      <xdr:col>11</xdr:col>
      <xdr:colOff>9525</xdr:colOff>
      <xdr:row>37</xdr:row>
      <xdr:rowOff>14986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9462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123715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87139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169926</xdr:rowOff>
    </xdr:from>
    <xdr:to>
      <xdr:col>24</xdr:col>
      <xdr:colOff>76200</xdr:colOff>
      <xdr:row>36</xdr:row>
      <xdr:rowOff>100076</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15003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15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85344</xdr:rowOff>
    </xdr:from>
    <xdr:to>
      <xdr:col>20</xdr:col>
      <xdr:colOff>38100</xdr:colOff>
      <xdr:row>37</xdr:row>
      <xdr:rowOff>15494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25671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35052</xdr:rowOff>
    </xdr:from>
    <xdr:to>
      <xdr:col>15</xdr:col>
      <xdr:colOff>149225</xdr:colOff>
      <xdr:row>36</xdr:row>
      <xdr:rowOff>136652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146829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71628</xdr:rowOff>
    </xdr:from>
    <xdr:to>
      <xdr:col>11</xdr:col>
      <xdr:colOff>60325</xdr:colOff>
      <xdr:row>37</xdr:row>
      <xdr:rowOff>1778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11955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75963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これまで、小・中学校の統廃合や保育所・老人ホームの民営化、小学校給食調理の一元化等を進めてきた結果、類似団体平均値より低く推移しており、比率は低下傾向にあったが</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年度は学校</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給食、図書館スタッフの民間委託等により増加に転じた。</a:t>
          </a:r>
        </a:p>
        <a:p>
          <a:r>
            <a:rPr kumimoji="1" lang="ja-JP" altLang="en-US" sz="1300">
              <a:latin typeface="ＭＳ Ｐゴシック" panose="020B0600070205080204" pitchFamily="50" charset="-128"/>
              <a:ea typeface="ＭＳ Ｐゴシック" panose="020B0600070205080204" pitchFamily="50" charset="-128"/>
            </a:rPr>
            <a:t>　物価高騰の影響により物件費は年々上昇すると想定されるため、今後更なる経費節減を図り、物件費の抑制に努める。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62992</xdr:rowOff>
    </xdr:from>
    <xdr:to>
      <xdr:col>82</xdr:col>
      <xdr:colOff>107950</xdr:colOff>
      <xdr:row>16</xdr:row>
      <xdr:rowOff>159004</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806192"/>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62992</xdr:rowOff>
    </xdr:from>
    <xdr:to>
      <xdr:col>78</xdr:col>
      <xdr:colOff>69850</xdr:colOff>
      <xdr:row>16</xdr:row>
      <xdr:rowOff>76708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782800" y="280619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109999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3024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76708</xdr:rowOff>
    </xdr:from>
    <xdr:to>
      <xdr:col>73</xdr:col>
      <xdr:colOff>180975</xdr:colOff>
      <xdr:row>16</xdr:row>
      <xdr:rowOff>85852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8199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55135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6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85852</xdr:rowOff>
    </xdr:from>
    <xdr:to>
      <xdr:col>69</xdr:col>
      <xdr:colOff>92075</xdr:colOff>
      <xdr:row>16</xdr:row>
      <xdr:rowOff>136144</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82905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59707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108204</xdr:rowOff>
    </xdr:from>
    <xdr:to>
      <xdr:col>82</xdr:col>
      <xdr:colOff>158750</xdr:colOff>
      <xdr:row>17</xdr:row>
      <xdr:rowOff>38354</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85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124731</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696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12192</xdr:rowOff>
    </xdr:from>
    <xdr:to>
      <xdr:col>78</xdr:col>
      <xdr:colOff>120650</xdr:colOff>
      <xdr:row>16</xdr:row>
      <xdr:rowOff>113792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7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123969</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524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25908</xdr:rowOff>
    </xdr:from>
    <xdr:to>
      <xdr:col>74</xdr:col>
      <xdr:colOff>31750</xdr:colOff>
      <xdr:row>16</xdr:row>
      <xdr:rowOff>127508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769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137685</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537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35052</xdr:rowOff>
    </xdr:from>
    <xdr:to>
      <xdr:col>69</xdr:col>
      <xdr:colOff>142875</xdr:colOff>
      <xdr:row>16</xdr:row>
      <xdr:rowOff>136652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7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146829</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547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85344</xdr:rowOff>
    </xdr:from>
    <xdr:to>
      <xdr:col>65</xdr:col>
      <xdr:colOff>53975</xdr:colOff>
      <xdr:row>17</xdr:row>
      <xdr:rowOff>15494</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82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25671</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597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前年度から扶助費は減少したものの、子ども医療費無償化分、障害者自立支援事業費</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の増加等</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により、依然として類似団体平均値を大きく上回っている。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高齢化率の高い本町においては、高齢者福祉事業や介護予防事業等を積極的に推進し、扶助費の上昇を抑えるよう努める。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165100</xdr:rowOff>
    </xdr:from>
    <xdr:to>
      <xdr:col>24</xdr:col>
      <xdr:colOff>25400</xdr:colOff>
      <xdr:row>58</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9377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130827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389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165100</xdr:rowOff>
    </xdr:from>
    <xdr:to>
      <xdr:col>19</xdr:col>
      <xdr:colOff>187325</xdr:colOff>
      <xdr:row>58</xdr:row>
      <xdr:rowOff>31750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3098800" y="99377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54627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31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31750</xdr:rowOff>
    </xdr:from>
    <xdr:to>
      <xdr:col>15</xdr:col>
      <xdr:colOff>98425</xdr:colOff>
      <xdr:row>58</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97585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146050</xdr:rowOff>
    </xdr:from>
    <xdr:to>
      <xdr:col>11</xdr:col>
      <xdr:colOff>9525</xdr:colOff>
      <xdr:row>58</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1320800" y="10090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0</xdr:rowOff>
    </xdr:from>
    <xdr:to>
      <xdr:col>24</xdr:col>
      <xdr:colOff>76200</xdr:colOff>
      <xdr:row>58</xdr:row>
      <xdr:rowOff>101600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143527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114300</xdr:rowOff>
    </xdr:from>
    <xdr:to>
      <xdr:col>20</xdr:col>
      <xdr:colOff>38100</xdr:colOff>
      <xdr:row>58</xdr:row>
      <xdr:rowOff>44450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29227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973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152400</xdr:rowOff>
    </xdr:from>
    <xdr:to>
      <xdr:col>15</xdr:col>
      <xdr:colOff>149225</xdr:colOff>
      <xdr:row>58</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92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67327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1001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95250</xdr:rowOff>
    </xdr:from>
    <xdr:to>
      <xdr:col>11</xdr:col>
      <xdr:colOff>60325</xdr:colOff>
      <xdr:row>59</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1003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114300</xdr:rowOff>
    </xdr:from>
    <xdr:to>
      <xdr:col>6</xdr:col>
      <xdr:colOff>171450</xdr:colOff>
      <xdr:row>59</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29227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年度は、ケーブルネット運用管理に係る維持補修費及び簡易水道繰出金が減少したこと等により、比率は減少した。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今後も、緊急性や必要性などを十分に勘案し、事業を執行していく。</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その他グラフ枠">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64135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flipV="1">
          <a:off x="16510000" y="9271000"/>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36212</xdr:rowOff>
    </xdr:from>
    <xdr:ext cx="762000" cy="259045"/>
    <xdr:sp macro="" textlink="">
      <xdr:nvSpPr>
        <xdr:cNvPr id="234" name="その他最小値テキスト">
          <a:extLst>
            <a:ext uri="{FF2B5EF4-FFF2-40B4-BE49-F238E27FC236}">
              <a16:creationId xmlns:a16="http://schemas.microsoft.com/office/drawing/2014/main" id="{00000000-0008-0000-0400-0000EA000000}"/>
            </a:ext>
          </a:extLst>
        </xdr:cNvPr>
        <xdr:cNvSpPr txBox="1"/>
      </xdr:nvSpPr>
      <xdr:spPr>
        <a:xfrm>
          <a:off x="16598900" y="10494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64135</xdr:rowOff>
    </xdr:from>
    <xdr:to>
      <xdr:col>82</xdr:col>
      <xdr:colOff>196850</xdr:colOff>
      <xdr:row>61</xdr:row>
      <xdr:rowOff>64135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6421100" y="1052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6" name="その他最大値テキスト">
          <a:extLst>
            <a:ext uri="{FF2B5EF4-FFF2-40B4-BE49-F238E27FC236}">
              <a16:creationId xmlns:a16="http://schemas.microsoft.com/office/drawing/2014/main" id="{00000000-0008-0000-0400-0000EC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35560</xdr:rowOff>
    </xdr:from>
    <xdr:to>
      <xdr:col>82</xdr:col>
      <xdr:colOff>107950</xdr:colOff>
      <xdr:row>57</xdr:row>
      <xdr:rowOff>52705</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flipV="1">
          <a:off x="15671800" y="980821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39" name="その他平均値テキスト">
          <a:extLst>
            <a:ext uri="{FF2B5EF4-FFF2-40B4-BE49-F238E27FC236}">
              <a16:creationId xmlns:a16="http://schemas.microsoft.com/office/drawing/2014/main" id="{00000000-0008-0000-0400-0000EF000000}"/>
            </a:ext>
          </a:extLst>
        </xdr:cNvPr>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0" name="フローチャート: 判断 239">
          <a:extLst>
            <a:ext uri="{FF2B5EF4-FFF2-40B4-BE49-F238E27FC236}">
              <a16:creationId xmlns:a16="http://schemas.microsoft.com/office/drawing/2014/main" id="{00000000-0008-0000-0400-0000F0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167005</xdr:rowOff>
    </xdr:from>
    <xdr:to>
      <xdr:col>78</xdr:col>
      <xdr:colOff>69850</xdr:colOff>
      <xdr:row>57</xdr:row>
      <xdr:rowOff>52705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4782800" y="976820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53340</xdr:rowOff>
    </xdr:from>
    <xdr:to>
      <xdr:col>78</xdr:col>
      <xdr:colOff>120650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56210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139717</xdr:rowOff>
    </xdr:from>
    <xdr:ext cx="7366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5290800" y="99123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167005</xdr:rowOff>
    </xdr:from>
    <xdr:to>
      <xdr:col>73</xdr:col>
      <xdr:colOff>180975</xdr:colOff>
      <xdr:row>57</xdr:row>
      <xdr:rowOff>41275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3893800" y="976820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36195</xdr:rowOff>
    </xdr:from>
    <xdr:to>
      <xdr:col>74</xdr:col>
      <xdr:colOff>31750</xdr:colOff>
      <xdr:row>57</xdr:row>
      <xdr:rowOff>137795</xdr:rowOff>
    </xdr:to>
    <xdr:sp macro="" textlink="">
      <xdr:nvSpPr>
        <xdr:cNvPr id="245" name="フローチャート: 判断 244">
          <a:extLst>
            <a:ext uri="{FF2B5EF4-FFF2-40B4-BE49-F238E27FC236}">
              <a16:creationId xmlns:a16="http://schemas.microsoft.com/office/drawing/2014/main" id="{00000000-0008-0000-0400-0000F5000000}"/>
            </a:ext>
          </a:extLst>
        </xdr:cNvPr>
        <xdr:cNvSpPr/>
      </xdr:nvSpPr>
      <xdr:spPr>
        <a:xfrm>
          <a:off x="14732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122572</xdr:rowOff>
    </xdr:from>
    <xdr:ext cx="762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4401800" y="989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29845</xdr:rowOff>
    </xdr:from>
    <xdr:to>
      <xdr:col>69</xdr:col>
      <xdr:colOff>92075</xdr:colOff>
      <xdr:row>57</xdr:row>
      <xdr:rowOff>41275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3004800" y="980249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93345</xdr:rowOff>
    </xdr:from>
    <xdr:to>
      <xdr:col>69</xdr:col>
      <xdr:colOff>142875</xdr:colOff>
      <xdr:row>58</xdr:row>
      <xdr:rowOff>23495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3843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8272</xdr:rowOff>
    </xdr:from>
    <xdr:ext cx="762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3512800" y="9952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87630</xdr:rowOff>
    </xdr:from>
    <xdr:to>
      <xdr:col>65</xdr:col>
      <xdr:colOff>53975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2954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2557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2623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156210</xdr:rowOff>
    </xdr:from>
    <xdr:to>
      <xdr:col>82</xdr:col>
      <xdr:colOff>158750</xdr:colOff>
      <xdr:row>57</xdr:row>
      <xdr:rowOff>86360</xdr:rowOff>
    </xdr:to>
    <xdr:sp macro="" textlink="">
      <xdr:nvSpPr>
        <xdr:cNvPr id="257" name="楕円 256">
          <a:extLst>
            <a:ext uri="{FF2B5EF4-FFF2-40B4-BE49-F238E27FC236}">
              <a16:creationId xmlns:a16="http://schemas.microsoft.com/office/drawing/2014/main" id="{00000000-0008-0000-0400-000001010000}"/>
            </a:ext>
          </a:extLst>
        </xdr:cNvPr>
        <xdr:cNvSpPr/>
      </xdr:nvSpPr>
      <xdr:spPr>
        <a:xfrm>
          <a:off x="16459200" y="975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1287</xdr:rowOff>
    </xdr:from>
    <xdr:ext cx="762000" cy="259045"/>
    <xdr:sp macro="" textlink="">
      <xdr:nvSpPr>
        <xdr:cNvPr id="258" name="その他該当値テキスト">
          <a:extLst>
            <a:ext uri="{FF2B5EF4-FFF2-40B4-BE49-F238E27FC236}">
              <a16:creationId xmlns:a16="http://schemas.microsoft.com/office/drawing/2014/main" id="{00000000-0008-0000-0400-000002010000}"/>
            </a:ext>
          </a:extLst>
        </xdr:cNvPr>
        <xdr:cNvSpPr txBox="1"/>
      </xdr:nvSpPr>
      <xdr:spPr>
        <a:xfrm>
          <a:off x="16598900" y="9602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xdr:rowOff>
    </xdr:from>
    <xdr:to>
      <xdr:col>78</xdr:col>
      <xdr:colOff>120650</xdr:colOff>
      <xdr:row>57</xdr:row>
      <xdr:rowOff>103505</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5621000" y="977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113682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543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116205</xdr:rowOff>
    </xdr:from>
    <xdr:to>
      <xdr:col>74</xdr:col>
      <xdr:colOff>31750</xdr:colOff>
      <xdr:row>57</xdr:row>
      <xdr:rowOff>46355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4732000" y="971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56532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401800" y="9486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161925</xdr:rowOff>
    </xdr:from>
    <xdr:to>
      <xdr:col>69</xdr:col>
      <xdr:colOff>142875</xdr:colOff>
      <xdr:row>57</xdr:row>
      <xdr:rowOff>92075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3843000" y="976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102252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3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150495</xdr:rowOff>
    </xdr:from>
    <xdr:to>
      <xdr:col>65</xdr:col>
      <xdr:colOff>53975</xdr:colOff>
      <xdr:row>57</xdr:row>
      <xdr:rowOff>80645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2954000" y="975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90822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52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7" name="正方形/長方形 266">
          <a:extLst>
            <a:ext uri="{FF2B5EF4-FFF2-40B4-BE49-F238E27FC236}">
              <a16:creationId xmlns:a16="http://schemas.microsoft.com/office/drawing/2014/main" id="{00000000-0008-0000-0400-00000B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68" name="正方形/長方形 267">
          <a:extLst>
            <a:ext uri="{FF2B5EF4-FFF2-40B4-BE49-F238E27FC236}">
              <a16:creationId xmlns:a16="http://schemas.microsoft.com/office/drawing/2014/main" id="{00000000-0008-0000-0400-00000C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年度は、病院会計繰出金や西臼杵広域行政事務組合負担金の</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増加により補助費が増加と</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なり、比率は上昇している。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各種団体等に対する町単独補助金については、毎年度審査会を実施しており、補助金の適正化に取り組んでいる。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今後も各種団体への補助金については、事業効果等を十分に検証し、目的を達成した事業の縮減・廃止を図るなど適正な支出に努めていく。</a:t>
          </a:r>
        </a:p>
      </xdr:txBody>
    </xdr:sp>
    <xdr:clientData/>
  </xdr:twoCellAnchor>
  <xdr:oneCellAnchor>
    <xdr:from>
      <xdr:col>62</xdr:col>
      <xdr:colOff>6350</xdr:colOff>
      <xdr:row>29</xdr:row>
      <xdr:rowOff>107950</xdr:rowOff>
    </xdr:from>
    <xdr:ext cx="298543" cy="225703"/>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79" name="直線コネクタ 278">
          <a:extLst>
            <a:ext uri="{FF2B5EF4-FFF2-40B4-BE49-F238E27FC236}">
              <a16:creationId xmlns:a16="http://schemas.microsoft.com/office/drawing/2014/main" id="{00000000-0008-0000-0400-000017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0" name="補助費等グラフ枠">
          <a:extLst>
            <a:ext uri="{FF2B5EF4-FFF2-40B4-BE49-F238E27FC236}">
              <a16:creationId xmlns:a16="http://schemas.microsoft.com/office/drawing/2014/main" id="{00000000-0008-0000-0400-00002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2" name="補助費等最小値テキスト">
          <a:extLst>
            <a:ext uri="{FF2B5EF4-FFF2-40B4-BE49-F238E27FC236}">
              <a16:creationId xmlns:a16="http://schemas.microsoft.com/office/drawing/2014/main" id="{00000000-0008-0000-0400-000024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4" name="補助費等最大値テキスト">
          <a:extLst>
            <a:ext uri="{FF2B5EF4-FFF2-40B4-BE49-F238E27FC236}">
              <a16:creationId xmlns:a16="http://schemas.microsoft.com/office/drawing/2014/main" id="{00000000-0008-0000-0400-000026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92710</xdr:rowOff>
    </xdr:from>
    <xdr:to>
      <xdr:col>82</xdr:col>
      <xdr:colOff>107950</xdr:colOff>
      <xdr:row>37</xdr:row>
      <xdr:rowOff>165862</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5671800" y="6436360"/>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297" name="補助費等平均値テキスト">
          <a:extLst>
            <a:ext uri="{FF2B5EF4-FFF2-40B4-BE49-F238E27FC236}">
              <a16:creationId xmlns:a16="http://schemas.microsoft.com/office/drawing/2014/main" id="{00000000-0008-0000-0400-000029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298" name="フローチャート: 判断 297">
          <a:extLst>
            <a:ext uri="{FF2B5EF4-FFF2-40B4-BE49-F238E27FC236}">
              <a16:creationId xmlns:a16="http://schemas.microsoft.com/office/drawing/2014/main" id="{00000000-0008-0000-0400-00002A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33274</xdr:rowOff>
    </xdr:from>
    <xdr:to>
      <xdr:col>78</xdr:col>
      <xdr:colOff>69850</xdr:colOff>
      <xdr:row>37</xdr:row>
      <xdr:rowOff>92710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4782800" y="637692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33274</xdr:rowOff>
    </xdr:from>
    <xdr:to>
      <xdr:col>73</xdr:col>
      <xdr:colOff>180975</xdr:colOff>
      <xdr:row>37</xdr:row>
      <xdr:rowOff>161290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3893800" y="637692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3" name="フローチャート: 判断 302">
          <a:extLst>
            <a:ext uri="{FF2B5EF4-FFF2-40B4-BE49-F238E27FC236}">
              <a16:creationId xmlns:a16="http://schemas.microsoft.com/office/drawing/2014/main" id="{00000000-0008-0000-0400-00002F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161290</xdr:rowOff>
    </xdr:from>
    <xdr:to>
      <xdr:col>69</xdr:col>
      <xdr:colOff>92075</xdr:colOff>
      <xdr:row>38</xdr:row>
      <xdr:rowOff>21844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3004800" y="650494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115062</xdr:rowOff>
    </xdr:from>
    <xdr:to>
      <xdr:col>82</xdr:col>
      <xdr:colOff>158750</xdr:colOff>
      <xdr:row>38</xdr:row>
      <xdr:rowOff>45212</xdr:rowOff>
    </xdr:to>
    <xdr:sp macro="" textlink="">
      <xdr:nvSpPr>
        <xdr:cNvPr id="315" name="楕円 314">
          <a:extLst>
            <a:ext uri="{FF2B5EF4-FFF2-40B4-BE49-F238E27FC236}">
              <a16:creationId xmlns:a16="http://schemas.microsoft.com/office/drawing/2014/main" id="{00000000-0008-0000-0400-00003B010000}"/>
            </a:ext>
          </a:extLst>
        </xdr:cNvPr>
        <xdr:cNvSpPr/>
      </xdr:nvSpPr>
      <xdr:spPr>
        <a:xfrm>
          <a:off x="164592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87139</xdr:rowOff>
    </xdr:from>
    <xdr:ext cx="762000" cy="259045"/>
    <xdr:sp macro="" textlink="">
      <xdr:nvSpPr>
        <xdr:cNvPr id="316" name="補助費等該当値テキスト">
          <a:extLst>
            <a:ext uri="{FF2B5EF4-FFF2-40B4-BE49-F238E27FC236}">
              <a16:creationId xmlns:a16="http://schemas.microsoft.com/office/drawing/2014/main" id="{00000000-0008-0000-0400-00003C010000}"/>
            </a:ext>
          </a:extLst>
        </xdr:cNvPr>
        <xdr:cNvSpPr txBox="1"/>
      </xdr:nvSpPr>
      <xdr:spPr>
        <a:xfrm>
          <a:off x="165989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41910</xdr:rowOff>
    </xdr:from>
    <xdr:to>
      <xdr:col>78</xdr:col>
      <xdr:colOff>120650</xdr:colOff>
      <xdr:row>37</xdr:row>
      <xdr:rowOff>143510</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5621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128287</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153924</xdr:rowOff>
    </xdr:from>
    <xdr:to>
      <xdr:col>74</xdr:col>
      <xdr:colOff>31750</xdr:colOff>
      <xdr:row>37</xdr:row>
      <xdr:rowOff>84074</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4732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110490</xdr:rowOff>
    </xdr:from>
    <xdr:to>
      <xdr:col>69</xdr:col>
      <xdr:colOff>142875</xdr:colOff>
      <xdr:row>38</xdr:row>
      <xdr:rowOff>40640</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3843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25417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142494</xdr:rowOff>
    </xdr:from>
    <xdr:to>
      <xdr:col>65</xdr:col>
      <xdr:colOff>53975</xdr:colOff>
      <xdr:row>38</xdr:row>
      <xdr:rowOff>72644</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2954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57421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5" name="正方形/長方形 324">
          <a:extLst>
            <a:ext uri="{FF2B5EF4-FFF2-40B4-BE49-F238E27FC236}">
              <a16:creationId xmlns:a16="http://schemas.microsoft.com/office/drawing/2014/main" id="{00000000-0008-0000-0400-00004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6" name="正方形/長方形 325">
          <a:extLst>
            <a:ext uri="{FF2B5EF4-FFF2-40B4-BE49-F238E27FC236}">
              <a16:creationId xmlns:a16="http://schemas.microsoft.com/office/drawing/2014/main" id="{00000000-0008-0000-0400-00004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庁舎建設等の大型事業の起債償還が順次開始し</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公債費が増加となったことで比率は上昇している。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今後、住宅団地整備事業などの大型事業が予定されており、起債発行額が増加することが見込まれるため、他事業との調整や既存事業の縮小・廃止及び基金の有効活用等を図り、適正な起債発行に努める。</a:t>
          </a:r>
        </a:p>
      </xdr:txBody>
    </xdr:sp>
    <xdr:clientData/>
  </xdr:twoCellAnchor>
  <xdr:oneCellAnchor>
    <xdr:from>
      <xdr:col>3</xdr:col>
      <xdr:colOff>123825</xdr:colOff>
      <xdr:row>69</xdr:row>
      <xdr:rowOff>107950</xdr:rowOff>
    </xdr:from>
    <xdr:ext cx="298543" cy="225703"/>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7" name="直線コネクタ 336">
          <a:extLst>
            <a:ext uri="{FF2B5EF4-FFF2-40B4-BE49-F238E27FC236}">
              <a16:creationId xmlns:a16="http://schemas.microsoft.com/office/drawing/2014/main" id="{00000000-0008-0000-0400-00005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2" name="公債費最小値テキスト">
          <a:extLst>
            <a:ext uri="{FF2B5EF4-FFF2-40B4-BE49-F238E27FC236}">
              <a16:creationId xmlns:a16="http://schemas.microsoft.com/office/drawing/2014/main" id="{00000000-0008-0000-0400-000060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4" name="公債費最大値テキスト">
          <a:extLst>
            <a:ext uri="{FF2B5EF4-FFF2-40B4-BE49-F238E27FC236}">
              <a16:creationId xmlns:a16="http://schemas.microsoft.com/office/drawing/2014/main" id="{00000000-0008-0000-0400-000062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96520</xdr:rowOff>
    </xdr:from>
    <xdr:to>
      <xdr:col>24</xdr:col>
      <xdr:colOff>25400</xdr:colOff>
      <xdr:row>77</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3987800" y="132981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134638</xdr:rowOff>
    </xdr:from>
    <xdr:ext cx="762000" cy="259045"/>
    <xdr:sp macro="" textlink="">
      <xdr:nvSpPr>
        <xdr:cNvPr id="357" name="公債費平均値テキスト">
          <a:extLst>
            <a:ext uri="{FF2B5EF4-FFF2-40B4-BE49-F238E27FC236}">
              <a16:creationId xmlns:a16="http://schemas.microsoft.com/office/drawing/2014/main" id="{00000000-0008-0000-0400-000065010000}"/>
            </a:ext>
          </a:extLst>
        </xdr:cNvPr>
        <xdr:cNvSpPr txBox="1"/>
      </xdr:nvSpPr>
      <xdr:spPr>
        <a:xfrm>
          <a:off x="4914900" y="12993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58" name="フローチャート: 判断 357">
          <a:extLst>
            <a:ext uri="{FF2B5EF4-FFF2-40B4-BE49-F238E27FC236}">
              <a16:creationId xmlns:a16="http://schemas.microsoft.com/office/drawing/2014/main" id="{00000000-0008-0000-0400-000066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8889</xdr:rowOff>
    </xdr:from>
    <xdr:to>
      <xdr:col>19</xdr:col>
      <xdr:colOff>187325</xdr:colOff>
      <xdr:row>77</xdr:row>
      <xdr:rowOff>96520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3098800" y="13210539"/>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8889</xdr:rowOff>
    </xdr:from>
    <xdr:to>
      <xdr:col>15</xdr:col>
      <xdr:colOff>98425</xdr:colOff>
      <xdr:row>77</xdr:row>
      <xdr:rowOff>39370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2209800" y="1321053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3" name="フローチャート: 判断 362">
          <a:extLst>
            <a:ext uri="{FF2B5EF4-FFF2-40B4-BE49-F238E27FC236}">
              <a16:creationId xmlns:a16="http://schemas.microsoft.com/office/drawing/2014/main" id="{00000000-0008-0000-0400-00006B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20337</xdr:rowOff>
    </xdr:from>
    <xdr:ext cx="762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717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39370</xdr:rowOff>
    </xdr:from>
    <xdr:to>
      <xdr:col>11</xdr:col>
      <xdr:colOff>9525</xdr:colOff>
      <xdr:row>77</xdr:row>
      <xdr:rowOff>43180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1320800" y="132410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50817</xdr:rowOff>
    </xdr:from>
    <xdr:ext cx="762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1828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58437</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939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57150</xdr:rowOff>
    </xdr:from>
    <xdr:to>
      <xdr:col>24</xdr:col>
      <xdr:colOff>76200</xdr:colOff>
      <xdr:row>77</xdr:row>
      <xdr:rowOff>158750</xdr:rowOff>
    </xdr:to>
    <xdr:sp macro="" textlink="">
      <xdr:nvSpPr>
        <xdr:cNvPr id="375" name="楕円 374">
          <a:extLst>
            <a:ext uri="{FF2B5EF4-FFF2-40B4-BE49-F238E27FC236}">
              <a16:creationId xmlns:a16="http://schemas.microsoft.com/office/drawing/2014/main" id="{00000000-0008-0000-0400-000077010000}"/>
            </a:ext>
          </a:extLst>
        </xdr:cNvPr>
        <xdr:cNvSpPr/>
      </xdr:nvSpPr>
      <xdr:spPr>
        <a:xfrm>
          <a:off x="4775200" y="1325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29227</xdr:rowOff>
    </xdr:from>
    <xdr:ext cx="762000" cy="259045"/>
    <xdr:sp macro="" textlink="">
      <xdr:nvSpPr>
        <xdr:cNvPr id="376" name="公債費該当値テキスト">
          <a:extLst>
            <a:ext uri="{FF2B5EF4-FFF2-40B4-BE49-F238E27FC236}">
              <a16:creationId xmlns:a16="http://schemas.microsoft.com/office/drawing/2014/main" id="{00000000-0008-0000-0400-000078010000}"/>
            </a:ext>
          </a:extLst>
        </xdr:cNvPr>
        <xdr:cNvSpPr txBox="1"/>
      </xdr:nvSpPr>
      <xdr:spPr>
        <a:xfrm>
          <a:off x="49149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45720</xdr:rowOff>
    </xdr:from>
    <xdr:to>
      <xdr:col>20</xdr:col>
      <xdr:colOff>38100</xdr:colOff>
      <xdr:row>77</xdr:row>
      <xdr:rowOff>147320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39370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132097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333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129539</xdr:rowOff>
    </xdr:from>
    <xdr:to>
      <xdr:col>15</xdr:col>
      <xdr:colOff>149225</xdr:colOff>
      <xdr:row>77</xdr:row>
      <xdr:rowOff>59689</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048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44466</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160020</xdr:rowOff>
    </xdr:from>
    <xdr:to>
      <xdr:col>11</xdr:col>
      <xdr:colOff>60325</xdr:colOff>
      <xdr:row>77</xdr:row>
      <xdr:rowOff>90170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2159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74947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163830</xdr:rowOff>
    </xdr:from>
    <xdr:to>
      <xdr:col>6</xdr:col>
      <xdr:colOff>171450</xdr:colOff>
      <xdr:row>77</xdr:row>
      <xdr:rowOff>93980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12700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78757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a:extLst>
            <a:ext uri="{FF2B5EF4-FFF2-40B4-BE49-F238E27FC236}">
              <a16:creationId xmlns:a16="http://schemas.microsoft.com/office/drawing/2014/main" id="{00000000-0008-0000-0400-00008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a:extLst>
            <a:ext uri="{FF2B5EF4-FFF2-40B4-BE49-F238E27FC236}">
              <a16:creationId xmlns:a16="http://schemas.microsoft.com/office/drawing/2014/main" id="{00000000-0008-0000-0400-00008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決算額において、地方税の増により分母である経常一般財源が増加したものの、扶助費、物件費、補助費等の分子が増となったことから、比率は上昇している。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今後も経常経費の縮減に努め、比率の上昇を抑制していく。</a:t>
          </a:r>
        </a:p>
      </xdr:txBody>
    </xdr:sp>
    <xdr:clientData/>
  </xdr:twoCellAnchor>
  <xdr:oneCellAnchor>
    <xdr:from>
      <xdr:col>62</xdr:col>
      <xdr:colOff>6350</xdr:colOff>
      <xdr:row>69</xdr:row>
      <xdr:rowOff>107950</xdr:rowOff>
    </xdr:from>
    <xdr:ext cx="298543" cy="225703"/>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a:extLst>
            <a:ext uri="{FF2B5EF4-FFF2-40B4-BE49-F238E27FC236}">
              <a16:creationId xmlns:a16="http://schemas.microsoft.com/office/drawing/2014/main" id="{00000000-0008-0000-0400-00008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a:extLst>
            <a:ext uri="{FF2B5EF4-FFF2-40B4-BE49-F238E27FC236}">
              <a16:creationId xmlns:a16="http://schemas.microsoft.com/office/drawing/2014/main" id="{00000000-0008-0000-0400-00009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3" name="公債費以外最小値テキスト">
          <a:extLst>
            <a:ext uri="{FF2B5EF4-FFF2-40B4-BE49-F238E27FC236}">
              <a16:creationId xmlns:a16="http://schemas.microsoft.com/office/drawing/2014/main" id="{00000000-0008-0000-0400-00009D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5" name="公債費以外最大値テキスト">
          <a:extLst>
            <a:ext uri="{FF2B5EF4-FFF2-40B4-BE49-F238E27FC236}">
              <a16:creationId xmlns:a16="http://schemas.microsoft.com/office/drawing/2014/main" id="{00000000-0008-0000-0400-00009F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31750</xdr:rowOff>
    </xdr:from>
    <xdr:to>
      <xdr:col>82</xdr:col>
      <xdr:colOff>107950</xdr:colOff>
      <xdr:row>78</xdr:row>
      <xdr:rowOff>100330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5671800" y="1340485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52088</xdr:rowOff>
    </xdr:from>
    <xdr:ext cx="762000" cy="259045"/>
    <xdr:sp macro="" textlink="">
      <xdr:nvSpPr>
        <xdr:cNvPr id="418" name="公債費以外平均値テキスト">
          <a:extLst>
            <a:ext uri="{FF2B5EF4-FFF2-40B4-BE49-F238E27FC236}">
              <a16:creationId xmlns:a16="http://schemas.microsoft.com/office/drawing/2014/main" id="{00000000-0008-0000-0400-0000A2010000}"/>
            </a:ext>
          </a:extLst>
        </xdr:cNvPr>
        <xdr:cNvSpPr txBox="1"/>
      </xdr:nvSpPr>
      <xdr:spPr>
        <a:xfrm>
          <a:off x="16598900" y="13425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19" name="フローチャート: 判断 418">
          <a:extLst>
            <a:ext uri="{FF2B5EF4-FFF2-40B4-BE49-F238E27FC236}">
              <a16:creationId xmlns:a16="http://schemas.microsoft.com/office/drawing/2014/main" id="{00000000-0008-0000-0400-0000A3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92711</xdr:rowOff>
    </xdr:from>
    <xdr:to>
      <xdr:col>78</xdr:col>
      <xdr:colOff>69850</xdr:colOff>
      <xdr:row>78</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4782800" y="13294361"/>
          <a:ext cx="8890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124477</xdr:rowOff>
    </xdr:from>
    <xdr:ext cx="7366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5290800" y="1349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92711</xdr:rowOff>
    </xdr:from>
    <xdr:to>
      <xdr:col>73</xdr:col>
      <xdr:colOff>180975</xdr:colOff>
      <xdr:row>78</xdr:row>
      <xdr:rowOff>119380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3893800" y="13294361"/>
          <a:ext cx="889000" cy="198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4" name="フローチャート: 判断 423">
          <a:extLst>
            <a:ext uri="{FF2B5EF4-FFF2-40B4-BE49-F238E27FC236}">
              <a16:creationId xmlns:a16="http://schemas.microsoft.com/office/drawing/2014/main" id="{00000000-0008-0000-0400-0000A8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21607</xdr:rowOff>
    </xdr:from>
    <xdr:ext cx="762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4401800" y="1339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119380</xdr:rowOff>
    </xdr:from>
    <xdr:to>
      <xdr:col>69</xdr:col>
      <xdr:colOff>92075</xdr:colOff>
      <xdr:row>79</xdr:row>
      <xdr:rowOff>66039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3004800" y="13492480"/>
          <a:ext cx="8890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2557</xdr:rowOff>
    </xdr:from>
    <xdr:ext cx="762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35128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49530</xdr:rowOff>
    </xdr:from>
    <xdr:to>
      <xdr:col>82</xdr:col>
      <xdr:colOff>158750</xdr:colOff>
      <xdr:row>78</xdr:row>
      <xdr:rowOff>151130</xdr:rowOff>
    </xdr:to>
    <xdr:sp macro="" textlink="">
      <xdr:nvSpPr>
        <xdr:cNvPr id="436" name="楕円 435">
          <a:extLst>
            <a:ext uri="{FF2B5EF4-FFF2-40B4-BE49-F238E27FC236}">
              <a16:creationId xmlns:a16="http://schemas.microsoft.com/office/drawing/2014/main" id="{00000000-0008-0000-0400-0000B4010000}"/>
            </a:ext>
          </a:extLst>
        </xdr:cNvPr>
        <xdr:cNvSpPr/>
      </xdr:nvSpPr>
      <xdr:spPr>
        <a:xfrm>
          <a:off x="164592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66057</xdr:rowOff>
    </xdr:from>
    <xdr:ext cx="762000" cy="259045"/>
    <xdr:sp macro="" textlink="">
      <xdr:nvSpPr>
        <xdr:cNvPr id="437" name="公債費以外該当値テキスト">
          <a:extLst>
            <a:ext uri="{FF2B5EF4-FFF2-40B4-BE49-F238E27FC236}">
              <a16:creationId xmlns:a16="http://schemas.microsoft.com/office/drawing/2014/main" id="{00000000-0008-0000-0400-0000B5010000}"/>
            </a:ext>
          </a:extLst>
        </xdr:cNvPr>
        <xdr:cNvSpPr txBox="1"/>
      </xdr:nvSpPr>
      <xdr:spPr>
        <a:xfrm>
          <a:off x="16598900" y="13267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152400</xdr:rowOff>
    </xdr:from>
    <xdr:to>
      <xdr:col>78</xdr:col>
      <xdr:colOff>120650</xdr:colOff>
      <xdr:row>78</xdr:row>
      <xdr:rowOff>82550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56210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92727</xdr:rowOff>
    </xdr:from>
    <xdr:ext cx="7366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290800" y="1312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41911</xdr:rowOff>
    </xdr:from>
    <xdr:to>
      <xdr:col>74</xdr:col>
      <xdr:colOff>31750</xdr:colOff>
      <xdr:row>77</xdr:row>
      <xdr:rowOff>143511</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4732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153688</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68580</xdr:rowOff>
    </xdr:from>
    <xdr:to>
      <xdr:col>69</xdr:col>
      <xdr:colOff>142875</xdr:colOff>
      <xdr:row>78</xdr:row>
      <xdr:rowOff>170180</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38430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8907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21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15239</xdr:rowOff>
    </xdr:from>
    <xdr:to>
      <xdr:col>65</xdr:col>
      <xdr:colOff>53975</xdr:colOff>
      <xdr:row>79</xdr:row>
      <xdr:rowOff>116839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2954000" y="1355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101616</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3646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宮崎県日之影町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105489</xdr:rowOff>
    </xdr:from>
    <xdr:to>
      <xdr:col>29</xdr:col>
      <xdr:colOff>127000</xdr:colOff>
      <xdr:row>17</xdr:row>
      <xdr:rowOff>113880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003800" y="3067764"/>
          <a:ext cx="647700" cy="83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14614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805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105489</xdr:rowOff>
    </xdr:from>
    <xdr:to>
      <xdr:col>26</xdr:col>
      <xdr:colOff>50800</xdr:colOff>
      <xdr:row>17</xdr:row>
      <xdr:rowOff>143631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3067764"/>
          <a:ext cx="698500" cy="381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129552</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2748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143631</xdr:rowOff>
    </xdr:from>
    <xdr:to>
      <xdr:col>22</xdr:col>
      <xdr:colOff>114300</xdr:colOff>
      <xdr:row>18</xdr:row>
      <xdr:rowOff>2135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3105906"/>
          <a:ext cx="698500" cy="299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148553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2767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2135</xdr:rowOff>
    </xdr:from>
    <xdr:to>
      <xdr:col>18</xdr:col>
      <xdr:colOff>177800</xdr:colOff>
      <xdr:row>18</xdr:row>
      <xdr:rowOff>2542</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3135860"/>
          <a:ext cx="698500" cy="4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162726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278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2051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2792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63080</xdr:rowOff>
    </xdr:from>
    <xdr:to>
      <xdr:col>29</xdr:col>
      <xdr:colOff>177800</xdr:colOff>
      <xdr:row>17</xdr:row>
      <xdr:rowOff>164680</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3025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35157</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997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54689</xdr:rowOff>
    </xdr:from>
    <xdr:to>
      <xdr:col>26</xdr:col>
      <xdr:colOff>101600</xdr:colOff>
      <xdr:row>17</xdr:row>
      <xdr:rowOff>156289</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30169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141066</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310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92831</xdr:rowOff>
    </xdr:from>
    <xdr:to>
      <xdr:col>22</xdr:col>
      <xdr:colOff>165100</xdr:colOff>
      <xdr:row>18</xdr:row>
      <xdr:rowOff>22981</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3055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7758</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314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122785</xdr:rowOff>
    </xdr:from>
    <xdr:to>
      <xdr:col>19</xdr:col>
      <xdr:colOff>38100</xdr:colOff>
      <xdr:row>18</xdr:row>
      <xdr:rowOff>52935</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3085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37712</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317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123192</xdr:rowOff>
    </xdr:from>
    <xdr:to>
      <xdr:col>15</xdr:col>
      <xdr:colOff>101600</xdr:colOff>
      <xdr:row>18</xdr:row>
      <xdr:rowOff>53342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30854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38119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317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81737</xdr:rowOff>
    </xdr:from>
    <xdr:to>
      <xdr:col>29</xdr:col>
      <xdr:colOff>127000</xdr:colOff>
      <xdr:row>35</xdr:row>
      <xdr:rowOff>95193</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692087"/>
          <a:ext cx="647700" cy="134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66515</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676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95193</xdr:rowOff>
    </xdr:from>
    <xdr:to>
      <xdr:col>26</xdr:col>
      <xdr:colOff>50800</xdr:colOff>
      <xdr:row>35</xdr:row>
      <xdr:rowOff>190473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705543"/>
          <a:ext cx="698500" cy="952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190947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01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190473</xdr:rowOff>
    </xdr:from>
    <xdr:to>
      <xdr:col>22</xdr:col>
      <xdr:colOff>114300</xdr:colOff>
      <xdr:row>35</xdr:row>
      <xdr:rowOff>222724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800823"/>
          <a:ext cx="698500" cy="32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235407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50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222724</xdr:rowOff>
    </xdr:from>
    <xdr:to>
      <xdr:col>18</xdr:col>
      <xdr:colOff>177800</xdr:colOff>
      <xdr:row>35</xdr:row>
      <xdr:rowOff>253512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833074"/>
          <a:ext cx="698500" cy="307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257540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524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268810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536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30937</xdr:rowOff>
    </xdr:from>
    <xdr:to>
      <xdr:col>29</xdr:col>
      <xdr:colOff>177800</xdr:colOff>
      <xdr:row>35</xdr:row>
      <xdr:rowOff>132537</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641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218914</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486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44393</xdr:rowOff>
    </xdr:from>
    <xdr:to>
      <xdr:col>26</xdr:col>
      <xdr:colOff>101600</xdr:colOff>
      <xdr:row>35</xdr:row>
      <xdr:rowOff>145993</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6547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156170</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423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139673</xdr:rowOff>
    </xdr:from>
    <xdr:to>
      <xdr:col>22</xdr:col>
      <xdr:colOff>165100</xdr:colOff>
      <xdr:row>35</xdr:row>
      <xdr:rowOff>241273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7500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226050</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836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171924</xdr:rowOff>
    </xdr:from>
    <xdr:to>
      <xdr:col>19</xdr:col>
      <xdr:colOff>38100</xdr:colOff>
      <xdr:row>35</xdr:row>
      <xdr:rowOff>273524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7822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258301</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868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202712</xdr:rowOff>
    </xdr:from>
    <xdr:to>
      <xdr:col>15</xdr:col>
      <xdr:colOff>101600</xdr:colOff>
      <xdr:row>35</xdr:row>
      <xdr:rowOff>304312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8130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289089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899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宮崎県日之影町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3,485
3,480
277.67
6,715,455
6,289,343
57,474
3,150,205
6,765,652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115973</xdr:rowOff>
    </xdr:from>
    <xdr:to>
      <xdr:col>24</xdr:col>
      <xdr:colOff>63500</xdr:colOff>
      <xdr:row>36</xdr:row>
      <xdr:rowOff>141357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3797300" y="6288173"/>
          <a:ext cx="838200" cy="25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67105</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67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115973</xdr:rowOff>
    </xdr:from>
    <xdr:to>
      <xdr:col>19</xdr:col>
      <xdr:colOff>177800</xdr:colOff>
      <xdr:row>36</xdr:row>
      <xdr:rowOff>142180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288173"/>
          <a:ext cx="889000" cy="26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169302</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5998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142180</xdr:rowOff>
    </xdr:from>
    <xdr:to>
      <xdr:col>15</xdr:col>
      <xdr:colOff>50800</xdr:colOff>
      <xdr:row>37</xdr:row>
      <xdr:rowOff>3977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14380"/>
          <a:ext cx="889000" cy="33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13883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1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3977</xdr:rowOff>
    </xdr:from>
    <xdr:to>
      <xdr:col>10</xdr:col>
      <xdr:colOff>114300</xdr:colOff>
      <xdr:row>37</xdr:row>
      <xdr:rowOff>31705</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347627"/>
          <a:ext cx="889000" cy="27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27770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77399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90557</xdr:rowOff>
    </xdr:from>
    <xdr:to>
      <xdr:col>24</xdr:col>
      <xdr:colOff>114300</xdr:colOff>
      <xdr:row>37</xdr:row>
      <xdr:rowOff>20707</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262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68984</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41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65173</xdr:rowOff>
    </xdr:from>
    <xdr:to>
      <xdr:col>20</xdr:col>
      <xdr:colOff>38100</xdr:colOff>
      <xdr:row>36</xdr:row>
      <xdr:rowOff>166773</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23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157900</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330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91380</xdr:rowOff>
    </xdr:from>
    <xdr:to>
      <xdr:col>15</xdr:col>
      <xdr:colOff>101600</xdr:colOff>
      <xdr:row>37</xdr:row>
      <xdr:rowOff>21530</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26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12657</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356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124627</xdr:rowOff>
    </xdr:from>
    <xdr:to>
      <xdr:col>10</xdr:col>
      <xdr:colOff>165100</xdr:colOff>
      <xdr:row>37</xdr:row>
      <xdr:rowOff>54777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296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45904</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389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152355</xdr:rowOff>
    </xdr:from>
    <xdr:to>
      <xdr:col>6</xdr:col>
      <xdr:colOff>38100</xdr:colOff>
      <xdr:row>37</xdr:row>
      <xdr:rowOff>82505</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32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73632</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417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119197</xdr:rowOff>
    </xdr:from>
    <xdr:to>
      <xdr:col>24</xdr:col>
      <xdr:colOff>63500</xdr:colOff>
      <xdr:row>57</xdr:row>
      <xdr:rowOff>125872</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891847"/>
          <a:ext cx="838200" cy="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24317</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25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125872</xdr:rowOff>
    </xdr:from>
    <xdr:to>
      <xdr:col>19</xdr:col>
      <xdr:colOff>177800</xdr:colOff>
      <xdr:row>57</xdr:row>
      <xdr:rowOff>129093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898522"/>
          <a:ext cx="889000" cy="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123649</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553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129093</xdr:rowOff>
    </xdr:from>
    <xdr:to>
      <xdr:col>15</xdr:col>
      <xdr:colOff>50800</xdr:colOff>
      <xdr:row>57</xdr:row>
      <xdr:rowOff>135413</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901743"/>
          <a:ext cx="889000" cy="6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157395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87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135413</xdr:rowOff>
    </xdr:from>
    <xdr:to>
      <xdr:col>10</xdr:col>
      <xdr:colOff>114300</xdr:colOff>
      <xdr:row>58</xdr:row>
      <xdr:rowOff>2453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908063"/>
          <a:ext cx="889000" cy="3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170442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600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4485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0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68397</xdr:rowOff>
    </xdr:from>
    <xdr:to>
      <xdr:col>24</xdr:col>
      <xdr:colOff>114300</xdr:colOff>
      <xdr:row>57</xdr:row>
      <xdr:rowOff>169997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841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46824</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19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75072</xdr:rowOff>
    </xdr:from>
    <xdr:to>
      <xdr:col>20</xdr:col>
      <xdr:colOff>38100</xdr:colOff>
      <xdr:row>58</xdr:row>
      <xdr:rowOff>5222</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84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167799</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940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78293</xdr:rowOff>
    </xdr:from>
    <xdr:to>
      <xdr:col>15</xdr:col>
      <xdr:colOff>101600</xdr:colOff>
      <xdr:row>58</xdr:row>
      <xdr:rowOff>8443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85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171020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943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84613</xdr:rowOff>
    </xdr:from>
    <xdr:to>
      <xdr:col>10</xdr:col>
      <xdr:colOff>165100</xdr:colOff>
      <xdr:row>58</xdr:row>
      <xdr:rowOff>14763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857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5890</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949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123103</xdr:rowOff>
    </xdr:from>
    <xdr:to>
      <xdr:col>6</xdr:col>
      <xdr:colOff>38100</xdr:colOff>
      <xdr:row>58</xdr:row>
      <xdr:rowOff>53253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9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44380</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988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10423</xdr:rowOff>
    </xdr:from>
    <xdr:to>
      <xdr:col>24</xdr:col>
      <xdr:colOff>63500</xdr:colOff>
      <xdr:row>78</xdr:row>
      <xdr:rowOff>13404</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383523"/>
          <a:ext cx="838200" cy="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99359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29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10423</xdr:rowOff>
    </xdr:from>
    <xdr:to>
      <xdr:col>19</xdr:col>
      <xdr:colOff>177800</xdr:colOff>
      <xdr:row>78</xdr:row>
      <xdr:rowOff>74983</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383523"/>
          <a:ext cx="889000" cy="64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28340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058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74983</xdr:rowOff>
    </xdr:from>
    <xdr:to>
      <xdr:col>15</xdr:col>
      <xdr:colOff>50800</xdr:colOff>
      <xdr:row>78</xdr:row>
      <xdr:rowOff>82505</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48083"/>
          <a:ext cx="889000" cy="7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39426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06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65122</xdr:rowOff>
    </xdr:from>
    <xdr:to>
      <xdr:col>10</xdr:col>
      <xdr:colOff>114300</xdr:colOff>
      <xdr:row>78</xdr:row>
      <xdr:rowOff>82505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438222"/>
          <a:ext cx="889000" cy="17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57509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087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93212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12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134054</xdr:rowOff>
    </xdr:from>
    <xdr:to>
      <xdr:col>24</xdr:col>
      <xdr:colOff>114300</xdr:colOff>
      <xdr:row>78</xdr:row>
      <xdr:rowOff>64204</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33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54910</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256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131073</xdr:rowOff>
    </xdr:from>
    <xdr:to>
      <xdr:col>20</xdr:col>
      <xdr:colOff>38100</xdr:colOff>
      <xdr:row>78</xdr:row>
      <xdr:rowOff>61223</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3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52350</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42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24183</xdr:rowOff>
    </xdr:from>
    <xdr:to>
      <xdr:col>15</xdr:col>
      <xdr:colOff>101600</xdr:colOff>
      <xdr:row>78</xdr:row>
      <xdr:rowOff>125783</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9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116910</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49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31705</xdr:rowOff>
    </xdr:from>
    <xdr:to>
      <xdr:col>10</xdr:col>
      <xdr:colOff>165100</xdr:colOff>
      <xdr:row>78</xdr:row>
      <xdr:rowOff>133305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40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124432</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49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14322</xdr:rowOff>
    </xdr:from>
    <xdr:to>
      <xdr:col>6</xdr:col>
      <xdr:colOff>38100</xdr:colOff>
      <xdr:row>78</xdr:row>
      <xdr:rowOff>115922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38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107049</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48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92418</xdr:rowOff>
    </xdr:from>
    <xdr:to>
      <xdr:col>24</xdr:col>
      <xdr:colOff>63500</xdr:colOff>
      <xdr:row>94</xdr:row>
      <xdr:rowOff>151588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208718"/>
          <a:ext cx="838200" cy="59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128295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244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10990</xdr:rowOff>
    </xdr:from>
    <xdr:to>
      <xdr:col>19</xdr:col>
      <xdr:colOff>177800</xdr:colOff>
      <xdr:row>94</xdr:row>
      <xdr:rowOff>92418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127290"/>
          <a:ext cx="889000" cy="8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118160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405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10990</xdr:rowOff>
    </xdr:from>
    <xdr:to>
      <xdr:col>15</xdr:col>
      <xdr:colOff>50800</xdr:colOff>
      <xdr:row>95</xdr:row>
      <xdr:rowOff>76309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127290"/>
          <a:ext cx="889000" cy="236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55060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342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76309</xdr:rowOff>
    </xdr:from>
    <xdr:to>
      <xdr:col>10</xdr:col>
      <xdr:colOff>114300</xdr:colOff>
      <xdr:row>95</xdr:row>
      <xdr:rowOff>105913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364059"/>
          <a:ext cx="889000" cy="2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54982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51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81920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541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100788</xdr:rowOff>
    </xdr:from>
    <xdr:to>
      <xdr:col>24</xdr:col>
      <xdr:colOff>114300</xdr:colOff>
      <xdr:row>95</xdr:row>
      <xdr:rowOff>30938</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21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123665</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068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41618</xdr:rowOff>
    </xdr:from>
    <xdr:to>
      <xdr:col>20</xdr:col>
      <xdr:colOff>38100</xdr:colOff>
      <xdr:row>94</xdr:row>
      <xdr:rowOff>143218</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157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159745</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497795" y="15933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131640</xdr:rowOff>
    </xdr:from>
    <xdr:to>
      <xdr:col>15</xdr:col>
      <xdr:colOff>101600</xdr:colOff>
      <xdr:row>94</xdr:row>
      <xdr:rowOff>61790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07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78317</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08795" y="15851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25509</xdr:rowOff>
    </xdr:from>
    <xdr:to>
      <xdr:col>10</xdr:col>
      <xdr:colOff>165100</xdr:colOff>
      <xdr:row>95</xdr:row>
      <xdr:rowOff>127109</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31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143636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08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55113</xdr:rowOff>
    </xdr:from>
    <xdr:to>
      <xdr:col>6</xdr:col>
      <xdr:colOff>38100</xdr:colOff>
      <xdr:row>95</xdr:row>
      <xdr:rowOff>156713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34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1790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11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107035</xdr:rowOff>
    </xdr:from>
    <xdr:to>
      <xdr:col>55</xdr:col>
      <xdr:colOff>0</xdr:colOff>
      <xdr:row>36</xdr:row>
      <xdr:rowOff>45094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107785"/>
          <a:ext cx="838200" cy="10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127870</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128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45094</xdr:rowOff>
    </xdr:from>
    <xdr:to>
      <xdr:col>50</xdr:col>
      <xdr:colOff>114300</xdr:colOff>
      <xdr:row>36</xdr:row>
      <xdr:rowOff>56899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217294"/>
          <a:ext cx="889000" cy="11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107484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27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40570</xdr:rowOff>
    </xdr:from>
    <xdr:to>
      <xdr:col>45</xdr:col>
      <xdr:colOff>177800</xdr:colOff>
      <xdr:row>36</xdr:row>
      <xdr:rowOff>56899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041320"/>
          <a:ext cx="889000" cy="187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147986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32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40570</xdr:rowOff>
    </xdr:from>
    <xdr:to>
      <xdr:col>41</xdr:col>
      <xdr:colOff>50800</xdr:colOff>
      <xdr:row>36</xdr:row>
      <xdr:rowOff>86657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041320"/>
          <a:ext cx="889000" cy="21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129931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13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50559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3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56235</xdr:rowOff>
    </xdr:from>
    <xdr:to>
      <xdr:col>55</xdr:col>
      <xdr:colOff>50800</xdr:colOff>
      <xdr:row>35</xdr:row>
      <xdr:rowOff>157835</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05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79112</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908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165744</xdr:rowOff>
    </xdr:from>
    <xdr:to>
      <xdr:col>50</xdr:col>
      <xdr:colOff>165100</xdr:colOff>
      <xdr:row>36</xdr:row>
      <xdr:rowOff>95894</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16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112421</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941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6099</xdr:rowOff>
    </xdr:from>
    <xdr:to>
      <xdr:col>46</xdr:col>
      <xdr:colOff>38100</xdr:colOff>
      <xdr:row>36</xdr:row>
      <xdr:rowOff>107699</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178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124226</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953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161220</xdr:rowOff>
    </xdr:from>
    <xdr:to>
      <xdr:col>41</xdr:col>
      <xdr:colOff>101600</xdr:colOff>
      <xdr:row>35</xdr:row>
      <xdr:rowOff>91370</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99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107897</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765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35857</xdr:rowOff>
    </xdr:from>
    <xdr:to>
      <xdr:col>36</xdr:col>
      <xdr:colOff>165100</xdr:colOff>
      <xdr:row>36</xdr:row>
      <xdr:rowOff>137457</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20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153984</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5983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19202</xdr:rowOff>
    </xdr:from>
    <xdr:to>
      <xdr:col>55</xdr:col>
      <xdr:colOff>0</xdr:colOff>
      <xdr:row>58</xdr:row>
      <xdr:rowOff>57848</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9963302"/>
          <a:ext cx="838200" cy="38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134377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735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19202</xdr:rowOff>
    </xdr:from>
    <xdr:to>
      <xdr:col>50</xdr:col>
      <xdr:colOff>114300</xdr:colOff>
      <xdr:row>58</xdr:row>
      <xdr:rowOff>31218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963302"/>
          <a:ext cx="889000" cy="1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68148</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66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9684</xdr:rowOff>
    </xdr:from>
    <xdr:to>
      <xdr:col>45</xdr:col>
      <xdr:colOff>177800</xdr:colOff>
      <xdr:row>58</xdr:row>
      <xdr:rowOff>31218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7861300" y="9610884"/>
          <a:ext cx="889000" cy="364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71797</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67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9684</xdr:rowOff>
    </xdr:from>
    <xdr:to>
      <xdr:col>41</xdr:col>
      <xdr:colOff>50800</xdr:colOff>
      <xdr:row>56</xdr:row>
      <xdr:rowOff>168874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6972300" y="9610884"/>
          <a:ext cx="889000" cy="15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28439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972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53326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99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7048</xdr:rowOff>
    </xdr:from>
    <xdr:to>
      <xdr:col>55</xdr:col>
      <xdr:colOff>50800</xdr:colOff>
      <xdr:row>58</xdr:row>
      <xdr:rowOff>108648</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951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156925</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29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139852</xdr:rowOff>
    </xdr:from>
    <xdr:to>
      <xdr:col>50</xdr:col>
      <xdr:colOff>165100</xdr:colOff>
      <xdr:row>58</xdr:row>
      <xdr:rowOff>70002</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91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61129</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1000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151868</xdr:rowOff>
    </xdr:from>
    <xdr:to>
      <xdr:col>46</xdr:col>
      <xdr:colOff>38100</xdr:colOff>
      <xdr:row>58</xdr:row>
      <xdr:rowOff>82018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92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73145</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10017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130334</xdr:rowOff>
    </xdr:from>
    <xdr:to>
      <xdr:col>41</xdr:col>
      <xdr:colOff>101600</xdr:colOff>
      <xdr:row>56</xdr:row>
      <xdr:rowOff>60484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56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77011</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9335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118074</xdr:rowOff>
    </xdr:from>
    <xdr:to>
      <xdr:col>36</xdr:col>
      <xdr:colOff>165100</xdr:colOff>
      <xdr:row>57</xdr:row>
      <xdr:rowOff>48224</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719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64751</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494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33710</xdr:rowOff>
    </xdr:from>
    <xdr:to>
      <xdr:col>55</xdr:col>
      <xdr:colOff>0</xdr:colOff>
      <xdr:row>79</xdr:row>
      <xdr:rowOff>46996</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578260"/>
          <a:ext cx="838200" cy="1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166082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367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44383</xdr:rowOff>
    </xdr:from>
    <xdr:to>
      <xdr:col>50</xdr:col>
      <xdr:colOff>114300</xdr:colOff>
      <xdr:row>79</xdr:row>
      <xdr:rowOff>46996</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588933"/>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81149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25981</xdr:rowOff>
    </xdr:from>
    <xdr:to>
      <xdr:col>45</xdr:col>
      <xdr:colOff>177800</xdr:colOff>
      <xdr:row>79</xdr:row>
      <xdr:rowOff>44383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570531"/>
          <a:ext cx="889000" cy="18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92783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9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25981</xdr:rowOff>
    </xdr:from>
    <xdr:to>
      <xdr:col>41</xdr:col>
      <xdr:colOff>50800</xdr:colOff>
      <xdr:row>79</xdr:row>
      <xdr:rowOff>50753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570531"/>
          <a:ext cx="889000" cy="24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79567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8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81983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8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154360</xdr:rowOff>
    </xdr:from>
    <xdr:to>
      <xdr:col>55</xdr:col>
      <xdr:colOff>50800</xdr:colOff>
      <xdr:row>79</xdr:row>
      <xdr:rowOff>84510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52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121633</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49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167646</xdr:rowOff>
    </xdr:from>
    <xdr:to>
      <xdr:col>50</xdr:col>
      <xdr:colOff>165100</xdr:colOff>
      <xdr:row>79</xdr:row>
      <xdr:rowOff>97796</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40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88923</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63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165033</xdr:rowOff>
    </xdr:from>
    <xdr:to>
      <xdr:col>46</xdr:col>
      <xdr:colOff>38100</xdr:colOff>
      <xdr:row>79</xdr:row>
      <xdr:rowOff>95183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38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86310</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630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146631</xdr:rowOff>
    </xdr:from>
    <xdr:to>
      <xdr:col>41</xdr:col>
      <xdr:colOff>101600</xdr:colOff>
      <xdr:row>79</xdr:row>
      <xdr:rowOff>76781</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519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67908</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612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171403</xdr:rowOff>
    </xdr:from>
    <xdr:to>
      <xdr:col>36</xdr:col>
      <xdr:colOff>165100</xdr:colOff>
      <xdr:row>79</xdr:row>
      <xdr:rowOff>101553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44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92680</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637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73555</xdr:rowOff>
    </xdr:from>
    <xdr:to>
      <xdr:col>55</xdr:col>
      <xdr:colOff>0</xdr:colOff>
      <xdr:row>98</xdr:row>
      <xdr:rowOff>134516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875655"/>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44132</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674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73555</xdr:rowOff>
    </xdr:from>
    <xdr:to>
      <xdr:col>50</xdr:col>
      <xdr:colOff>114300</xdr:colOff>
      <xdr:row>98</xdr:row>
      <xdr:rowOff>87641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875655"/>
          <a:ext cx="889000" cy="1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137391</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93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116573</xdr:rowOff>
    </xdr:from>
    <xdr:to>
      <xdr:col>45</xdr:col>
      <xdr:colOff>177800</xdr:colOff>
      <xdr:row>98</xdr:row>
      <xdr:rowOff>87641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404323"/>
          <a:ext cx="889000" cy="485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149933</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95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116573</xdr:rowOff>
    </xdr:from>
    <xdr:to>
      <xdr:col>41</xdr:col>
      <xdr:colOff>50800</xdr:colOff>
      <xdr:row>96</xdr:row>
      <xdr:rowOff>134212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404323"/>
          <a:ext cx="889000" cy="18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116414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918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157266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959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83716</xdr:rowOff>
    </xdr:from>
    <xdr:to>
      <xdr:col>55</xdr:col>
      <xdr:colOff>50800</xdr:colOff>
      <xdr:row>99</xdr:row>
      <xdr:rowOff>13866</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85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62143</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864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22755</xdr:rowOff>
    </xdr:from>
    <xdr:to>
      <xdr:col>50</xdr:col>
      <xdr:colOff>165100</xdr:colOff>
      <xdr:row>98</xdr:row>
      <xdr:rowOff>124355</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2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140882</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60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36841</xdr:rowOff>
    </xdr:from>
    <xdr:to>
      <xdr:col>46</xdr:col>
      <xdr:colOff>38100</xdr:colOff>
      <xdr:row>98</xdr:row>
      <xdr:rowOff>138441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3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154968</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614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65773</xdr:rowOff>
    </xdr:from>
    <xdr:to>
      <xdr:col>41</xdr:col>
      <xdr:colOff>101600</xdr:colOff>
      <xdr:row>95</xdr:row>
      <xdr:rowOff>167373</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35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12450</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12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83412</xdr:rowOff>
    </xdr:from>
    <xdr:to>
      <xdr:col>36</xdr:col>
      <xdr:colOff>165100</xdr:colOff>
      <xdr:row>97</xdr:row>
      <xdr:rowOff>13562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54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30089</xdr:rowOff>
    </xdr:from>
    <xdr:ext cx="59901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672795" y="16317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102689</xdr:rowOff>
    </xdr:from>
    <xdr:to>
      <xdr:col>85</xdr:col>
      <xdr:colOff>127000</xdr:colOff>
      <xdr:row>38</xdr:row>
      <xdr:rowOff>42267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274889"/>
          <a:ext cx="838200" cy="28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110975</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26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42267</xdr:rowOff>
    </xdr:from>
    <xdr:to>
      <xdr:col>81</xdr:col>
      <xdr:colOff>50800</xdr:colOff>
      <xdr:row>39</xdr:row>
      <xdr:rowOff>9312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4592300" y="6557367"/>
          <a:ext cx="889000" cy="138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53015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73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165287</xdr:rowOff>
    </xdr:from>
    <xdr:to>
      <xdr:col>76</xdr:col>
      <xdr:colOff>114300</xdr:colOff>
      <xdr:row>39</xdr:row>
      <xdr:rowOff>9312</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680387"/>
          <a:ext cx="889000" cy="1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54380</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740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165287</xdr:rowOff>
    </xdr:from>
    <xdr:to>
      <xdr:col>71</xdr:col>
      <xdr:colOff>177800</xdr:colOff>
      <xdr:row>39</xdr:row>
      <xdr:rowOff>2606</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680387"/>
          <a:ext cx="889000" cy="8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56424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57106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743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51889</xdr:rowOff>
    </xdr:from>
    <xdr:to>
      <xdr:col>85</xdr:col>
      <xdr:colOff>177800</xdr:colOff>
      <xdr:row>36</xdr:row>
      <xdr:rowOff>153489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22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74766</xdr:rowOff>
    </xdr:from>
    <xdr:ext cx="599010"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075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162917</xdr:rowOff>
    </xdr:from>
    <xdr:to>
      <xdr:col>81</xdr:col>
      <xdr:colOff>101600</xdr:colOff>
      <xdr:row>38</xdr:row>
      <xdr:rowOff>93067</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506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36</xdr:row>
      <xdr:rowOff>109594</xdr:rowOff>
    </xdr:from>
    <xdr:ext cx="59901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181795" y="6281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129962</xdr:rowOff>
    </xdr:from>
    <xdr:to>
      <xdr:col>76</xdr:col>
      <xdr:colOff>165100</xdr:colOff>
      <xdr:row>39</xdr:row>
      <xdr:rowOff>60112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4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76638</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42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114487</xdr:rowOff>
    </xdr:from>
    <xdr:to>
      <xdr:col>72</xdr:col>
      <xdr:colOff>38100</xdr:colOff>
      <xdr:row>39</xdr:row>
      <xdr:rowOff>44637</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29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61164</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40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123256</xdr:rowOff>
    </xdr:from>
    <xdr:to>
      <xdr:col>67</xdr:col>
      <xdr:colOff>101600</xdr:colOff>
      <xdr:row>39</xdr:row>
      <xdr:rowOff>53406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3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69933</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41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20107</xdr:rowOff>
    </xdr:from>
    <xdr:to>
      <xdr:col>85</xdr:col>
      <xdr:colOff>127000</xdr:colOff>
      <xdr:row>77</xdr:row>
      <xdr:rowOff>41504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221757"/>
          <a:ext cx="838200" cy="2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157456</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187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41504</xdr:rowOff>
    </xdr:from>
    <xdr:to>
      <xdr:col>81</xdr:col>
      <xdr:colOff>50800</xdr:colOff>
      <xdr:row>77</xdr:row>
      <xdr:rowOff>82150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243154"/>
          <a:ext cx="889000" cy="40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103365</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82150</xdr:rowOff>
    </xdr:from>
    <xdr:to>
      <xdr:col>76</xdr:col>
      <xdr:colOff>114300</xdr:colOff>
      <xdr:row>77</xdr:row>
      <xdr:rowOff>103443</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283800"/>
          <a:ext cx="889000" cy="2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129359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103443</xdr:rowOff>
    </xdr:from>
    <xdr:to>
      <xdr:col>71</xdr:col>
      <xdr:colOff>177800</xdr:colOff>
      <xdr:row>77</xdr:row>
      <xdr:rowOff>119354</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305093"/>
          <a:ext cx="889000" cy="1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168634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5639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140757</xdr:rowOff>
    </xdr:from>
    <xdr:to>
      <xdr:col>85</xdr:col>
      <xdr:colOff>177800</xdr:colOff>
      <xdr:row>77</xdr:row>
      <xdr:rowOff>70907</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17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163634</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022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162154</xdr:rowOff>
    </xdr:from>
    <xdr:to>
      <xdr:col>81</xdr:col>
      <xdr:colOff>101600</xdr:colOff>
      <xdr:row>77</xdr:row>
      <xdr:rowOff>92304</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19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108832</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2967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31350</xdr:rowOff>
    </xdr:from>
    <xdr:to>
      <xdr:col>76</xdr:col>
      <xdr:colOff>165100</xdr:colOff>
      <xdr:row>77</xdr:row>
      <xdr:rowOff>132950</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2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149477</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3008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52643</xdr:rowOff>
    </xdr:from>
    <xdr:to>
      <xdr:col>72</xdr:col>
      <xdr:colOff>38100</xdr:colOff>
      <xdr:row>77</xdr:row>
      <xdr:rowOff>154243</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25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145370</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3347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68554</xdr:rowOff>
    </xdr:from>
    <xdr:to>
      <xdr:col>67</xdr:col>
      <xdr:colOff>101600</xdr:colOff>
      <xdr:row>77</xdr:row>
      <xdr:rowOff>170154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27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161281</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3362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131631</xdr:rowOff>
    </xdr:from>
    <xdr:to>
      <xdr:col>85</xdr:col>
      <xdr:colOff>127000</xdr:colOff>
      <xdr:row>98</xdr:row>
      <xdr:rowOff>148079</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5481300" y="16933731"/>
          <a:ext cx="838200" cy="1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45967</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76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28707</xdr:rowOff>
    </xdr:from>
    <xdr:to>
      <xdr:col>81</xdr:col>
      <xdr:colOff>50800</xdr:colOff>
      <xdr:row>98</xdr:row>
      <xdr:rowOff>148079</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830807"/>
          <a:ext cx="889000" cy="119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132697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28707</xdr:rowOff>
    </xdr:from>
    <xdr:to>
      <xdr:col>76</xdr:col>
      <xdr:colOff>114300</xdr:colOff>
      <xdr:row>99</xdr:row>
      <xdr:rowOff>1064</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830807"/>
          <a:ext cx="889000" cy="143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88876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89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1064</xdr:rowOff>
    </xdr:from>
    <xdr:to>
      <xdr:col>71</xdr:col>
      <xdr:colOff>177800</xdr:colOff>
      <xdr:row>99</xdr:row>
      <xdr:rowOff>26640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974614"/>
          <a:ext cx="889000" cy="25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9589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6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26066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65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80831</xdr:rowOff>
    </xdr:from>
    <xdr:to>
      <xdr:col>85</xdr:col>
      <xdr:colOff>177800</xdr:colOff>
      <xdr:row>99</xdr:row>
      <xdr:rowOff>10981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8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1517</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80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97279</xdr:rowOff>
    </xdr:from>
    <xdr:to>
      <xdr:col>81</xdr:col>
      <xdr:colOff>101600</xdr:colOff>
      <xdr:row>99</xdr:row>
      <xdr:rowOff>27429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89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18556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99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149357</xdr:rowOff>
    </xdr:from>
    <xdr:to>
      <xdr:col>76</xdr:col>
      <xdr:colOff>165100</xdr:colOff>
      <xdr:row>98</xdr:row>
      <xdr:rowOff>79507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8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96034</xdr:rowOff>
    </xdr:from>
    <xdr:ext cx="599010"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292795" y="1655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121714</xdr:rowOff>
    </xdr:from>
    <xdr:to>
      <xdr:col>72</xdr:col>
      <xdr:colOff>38100</xdr:colOff>
      <xdr:row>99</xdr:row>
      <xdr:rowOff>51864</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92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42991</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701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147290</xdr:rowOff>
    </xdr:from>
    <xdr:to>
      <xdr:col>67</xdr:col>
      <xdr:colOff>101600</xdr:colOff>
      <xdr:row>99</xdr:row>
      <xdr:rowOff>77440</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94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68567</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704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131585</xdr:rowOff>
    </xdr:from>
    <xdr:to>
      <xdr:col>116</xdr:col>
      <xdr:colOff>63500</xdr:colOff>
      <xdr:row>38</xdr:row>
      <xdr:rowOff>135719</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1323300" y="6646685"/>
          <a:ext cx="838200" cy="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75042</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590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135719</xdr:rowOff>
    </xdr:from>
    <xdr:to>
      <xdr:col>111</xdr:col>
      <xdr:colOff>177800</xdr:colOff>
      <xdr:row>38</xdr:row>
      <xdr:rowOff>141757</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flipV="1">
          <a:off x="20434300" y="6650819"/>
          <a:ext cx="889000" cy="6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33876</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720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141757</xdr:rowOff>
    </xdr:from>
    <xdr:to>
      <xdr:col>107</xdr:col>
      <xdr:colOff>50800</xdr:colOff>
      <xdr:row>38</xdr:row>
      <xdr:rowOff>149492</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6656857"/>
          <a:ext cx="889000" cy="7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38752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725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149492</xdr:rowOff>
    </xdr:from>
    <xdr:to>
      <xdr:col>102</xdr:col>
      <xdr:colOff>114300</xdr:colOff>
      <xdr:row>38</xdr:row>
      <xdr:rowOff>153321</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664592"/>
          <a:ext cx="889000" cy="3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38961</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725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65898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752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80785</xdr:rowOff>
    </xdr:from>
    <xdr:to>
      <xdr:col>116</xdr:col>
      <xdr:colOff>114300</xdr:colOff>
      <xdr:row>39</xdr:row>
      <xdr:rowOff>10935</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59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40162</xdr:rowOff>
    </xdr:from>
    <xdr:ext cx="469744"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383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84919</xdr:rowOff>
    </xdr:from>
    <xdr:to>
      <xdr:col>112</xdr:col>
      <xdr:colOff>38100</xdr:colOff>
      <xdr:row>39</xdr:row>
      <xdr:rowOff>15069</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00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31595</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088428" y="6375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90957</xdr:rowOff>
    </xdr:from>
    <xdr:to>
      <xdr:col>107</xdr:col>
      <xdr:colOff>101600</xdr:colOff>
      <xdr:row>39</xdr:row>
      <xdr:rowOff>21107</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0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37634</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199428" y="6381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98692</xdr:rowOff>
    </xdr:from>
    <xdr:to>
      <xdr:col>102</xdr:col>
      <xdr:colOff>165100</xdr:colOff>
      <xdr:row>39</xdr:row>
      <xdr:rowOff>28842</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1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45369</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10428" y="6389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102521</xdr:rowOff>
    </xdr:from>
    <xdr:to>
      <xdr:col>98</xdr:col>
      <xdr:colOff>38100</xdr:colOff>
      <xdr:row>39</xdr:row>
      <xdr:rowOff>32671</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1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49198</xdr:rowOff>
    </xdr:from>
    <xdr:ext cx="469744"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421428" y="639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100865</xdr:rowOff>
    </xdr:from>
    <xdr:to>
      <xdr:col>116</xdr:col>
      <xdr:colOff>63500</xdr:colOff>
      <xdr:row>58</xdr:row>
      <xdr:rowOff>105337</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44965"/>
          <a:ext cx="838200" cy="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41551</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14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40798</xdr:rowOff>
    </xdr:from>
    <xdr:to>
      <xdr:col>111</xdr:col>
      <xdr:colOff>177800</xdr:colOff>
      <xdr:row>58</xdr:row>
      <xdr:rowOff>105337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9984898"/>
          <a:ext cx="889000" cy="6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134039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33273</xdr:rowOff>
    </xdr:from>
    <xdr:to>
      <xdr:col>107</xdr:col>
      <xdr:colOff>50800</xdr:colOff>
      <xdr:row>58</xdr:row>
      <xdr:rowOff>40798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9545300" y="9977373"/>
          <a:ext cx="889000" cy="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108740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10052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29817</xdr:rowOff>
    </xdr:from>
    <xdr:to>
      <xdr:col>102</xdr:col>
      <xdr:colOff>114300</xdr:colOff>
      <xdr:row>58</xdr:row>
      <xdr:rowOff>33273</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9973917"/>
          <a:ext cx="889000" cy="3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107186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051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108566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05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50065</xdr:rowOff>
    </xdr:from>
    <xdr:to>
      <xdr:col>116</xdr:col>
      <xdr:colOff>114300</xdr:colOff>
      <xdr:row>58</xdr:row>
      <xdr:rowOff>151665</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999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168551</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41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54537</xdr:rowOff>
    </xdr:from>
    <xdr:to>
      <xdr:col>112</xdr:col>
      <xdr:colOff>38100</xdr:colOff>
      <xdr:row>58</xdr:row>
      <xdr:rowOff>156137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999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147264</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091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161448</xdr:rowOff>
    </xdr:from>
    <xdr:to>
      <xdr:col>107</xdr:col>
      <xdr:colOff>101600</xdr:colOff>
      <xdr:row>58</xdr:row>
      <xdr:rowOff>91598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993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108125</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67111" y="970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153923</xdr:rowOff>
    </xdr:from>
    <xdr:to>
      <xdr:col>102</xdr:col>
      <xdr:colOff>165100</xdr:colOff>
      <xdr:row>58</xdr:row>
      <xdr:rowOff>84073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992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100600</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278111" y="970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150467</xdr:rowOff>
    </xdr:from>
    <xdr:to>
      <xdr:col>98</xdr:col>
      <xdr:colOff>38100</xdr:colOff>
      <xdr:row>58</xdr:row>
      <xdr:rowOff>80617</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992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97144</xdr:rowOff>
    </xdr:from>
    <xdr:ext cx="534377"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389111" y="969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56490</xdr:rowOff>
    </xdr:from>
    <xdr:to>
      <xdr:col>116</xdr:col>
      <xdr:colOff>63500</xdr:colOff>
      <xdr:row>77</xdr:row>
      <xdr:rowOff>66122</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1323300" y="13258140"/>
          <a:ext cx="838200" cy="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102168</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60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66122</xdr:rowOff>
    </xdr:from>
    <xdr:to>
      <xdr:col>111</xdr:col>
      <xdr:colOff>177800</xdr:colOff>
      <xdr:row>77</xdr:row>
      <xdr:rowOff>79677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0434300" y="13267772"/>
          <a:ext cx="889000" cy="13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7322</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2866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72183</xdr:rowOff>
    </xdr:from>
    <xdr:to>
      <xdr:col>107</xdr:col>
      <xdr:colOff>50800</xdr:colOff>
      <xdr:row>77</xdr:row>
      <xdr:rowOff>79677</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3273833"/>
          <a:ext cx="889000" cy="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28380</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288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72183</xdr:rowOff>
    </xdr:from>
    <xdr:to>
      <xdr:col>102</xdr:col>
      <xdr:colOff>114300</xdr:colOff>
      <xdr:row>77</xdr:row>
      <xdr:rowOff>96963</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flipV="1">
          <a:off x="18656300" y="13273833"/>
          <a:ext cx="889000" cy="2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26422</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288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34194</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289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5690</xdr:rowOff>
    </xdr:from>
    <xdr:to>
      <xdr:col>116</xdr:col>
      <xdr:colOff>114300</xdr:colOff>
      <xdr:row>77</xdr:row>
      <xdr:rowOff>107290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20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155567</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18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15322</xdr:rowOff>
    </xdr:from>
    <xdr:to>
      <xdr:col>112</xdr:col>
      <xdr:colOff>38100</xdr:colOff>
      <xdr:row>77</xdr:row>
      <xdr:rowOff>116922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321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108049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56111" y="1330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28877</xdr:rowOff>
    </xdr:from>
    <xdr:to>
      <xdr:col>107</xdr:col>
      <xdr:colOff>101600</xdr:colOff>
      <xdr:row>77</xdr:row>
      <xdr:rowOff>130477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3230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121604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67111" y="1332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21383</xdr:rowOff>
    </xdr:from>
    <xdr:to>
      <xdr:col>102</xdr:col>
      <xdr:colOff>165100</xdr:colOff>
      <xdr:row>77</xdr:row>
      <xdr:rowOff>122983</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322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114110</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78111" y="1331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46163</xdr:rowOff>
    </xdr:from>
    <xdr:to>
      <xdr:col>98</xdr:col>
      <xdr:colOff>38100</xdr:colOff>
      <xdr:row>77</xdr:row>
      <xdr:rowOff>147763</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324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138890</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89111" y="1334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住民一人当たりの歳出額は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万円であり、人口減少の影響も受けて前年度比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万円の増となっている。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補助費等においては、物価高騰関係交付金、西臼杵広域行政事務組合負担金の増により前年から大きく増加し、類似団体平均値より高くなっている。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扶助費においては、住民税非課税世帯等臨時特別給付金事業、電力等価格高騰緊急給付金の減に伴い、減少しているものの類似団体平均値より高くなっている。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普通建設事業費においては、令和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年台風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号の災害復旧対応を優先したことにより減少し、災害復旧事業費は大幅に増加している。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積立金においては、水源の里振興基金、公共施設等整備基金の増に伴い増加しているが、物価高騰や災害復旧への対応により類似団体平均値より低くなっている。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宮崎県日之影町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3,485
3,480
277.67
6,715,455
6,289,343
57,474
3,150,205
6,765,652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112497</xdr:rowOff>
    </xdr:from>
    <xdr:to>
      <xdr:col>24</xdr:col>
      <xdr:colOff>63500</xdr:colOff>
      <xdr:row>37</xdr:row>
      <xdr:rowOff>132956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56147"/>
          <a:ext cx="838200" cy="20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11250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8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132956</xdr:rowOff>
    </xdr:from>
    <xdr:to>
      <xdr:col>19</xdr:col>
      <xdr:colOff>177800</xdr:colOff>
      <xdr:row>37</xdr:row>
      <xdr:rowOff>148958</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7660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111644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1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147187</xdr:rowOff>
    </xdr:from>
    <xdr:to>
      <xdr:col>15</xdr:col>
      <xdr:colOff>50800</xdr:colOff>
      <xdr:row>37</xdr:row>
      <xdr:rowOff>148958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90837"/>
          <a:ext cx="889000" cy="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125417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139586</xdr:rowOff>
    </xdr:from>
    <xdr:to>
      <xdr:col>10</xdr:col>
      <xdr:colOff>114300</xdr:colOff>
      <xdr:row>37</xdr:row>
      <xdr:rowOff>147187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483236"/>
          <a:ext cx="889000" cy="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127588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116806</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61697</xdr:rowOff>
    </xdr:from>
    <xdr:to>
      <xdr:col>24</xdr:col>
      <xdr:colOff>114300</xdr:colOff>
      <xdr:row>37</xdr:row>
      <xdr:rowOff>163297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40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148074</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2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82156</xdr:rowOff>
    </xdr:from>
    <xdr:to>
      <xdr:col>20</xdr:col>
      <xdr:colOff>38100</xdr:colOff>
      <xdr:row>38</xdr:row>
      <xdr:rowOff>12306</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425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3433</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518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98158</xdr:rowOff>
    </xdr:from>
    <xdr:to>
      <xdr:col>15</xdr:col>
      <xdr:colOff>101600</xdr:colOff>
      <xdr:row>38</xdr:row>
      <xdr:rowOff>28308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441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19435</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53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96387</xdr:rowOff>
    </xdr:from>
    <xdr:to>
      <xdr:col>10</xdr:col>
      <xdr:colOff>165100</xdr:colOff>
      <xdr:row>38</xdr:row>
      <xdr:rowOff>26536</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44003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17663</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53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88786</xdr:rowOff>
    </xdr:from>
    <xdr:to>
      <xdr:col>6</xdr:col>
      <xdr:colOff>38100</xdr:colOff>
      <xdr:row>38</xdr:row>
      <xdr:rowOff>18935</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4324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10063</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525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14855</xdr:rowOff>
    </xdr:from>
    <xdr:to>
      <xdr:col>24</xdr:col>
      <xdr:colOff>63500</xdr:colOff>
      <xdr:row>57</xdr:row>
      <xdr:rowOff>32589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3797300" y="9787505"/>
          <a:ext cx="838200" cy="1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134669</xdr:rowOff>
    </xdr:from>
    <xdr:ext cx="599010"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564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11940</xdr:rowOff>
    </xdr:from>
    <xdr:to>
      <xdr:col>19</xdr:col>
      <xdr:colOff>177800</xdr:colOff>
      <xdr:row>57</xdr:row>
      <xdr:rowOff>32589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2908300" y="9784590"/>
          <a:ext cx="889000" cy="20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46875</xdr:rowOff>
    </xdr:from>
    <xdr:ext cx="599010"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497795" y="947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140901</xdr:rowOff>
    </xdr:from>
    <xdr:to>
      <xdr:col>15</xdr:col>
      <xdr:colOff>50800</xdr:colOff>
      <xdr:row>57</xdr:row>
      <xdr:rowOff>11940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019300" y="9570651"/>
          <a:ext cx="889000" cy="213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52957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08795" y="9482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140901</xdr:rowOff>
    </xdr:from>
    <xdr:to>
      <xdr:col>10</xdr:col>
      <xdr:colOff>114300</xdr:colOff>
      <xdr:row>56</xdr:row>
      <xdr:rowOff>117268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570651"/>
          <a:ext cx="889000" cy="147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169687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19795" y="977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7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76919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30795" y="9849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135505</xdr:rowOff>
    </xdr:from>
    <xdr:to>
      <xdr:col>24</xdr:col>
      <xdr:colOff>114300</xdr:colOff>
      <xdr:row>57</xdr:row>
      <xdr:rowOff>65655</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73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90219</xdr:rowOff>
    </xdr:from>
    <xdr:ext cx="599010"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691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153239</xdr:rowOff>
    </xdr:from>
    <xdr:to>
      <xdr:col>20</xdr:col>
      <xdr:colOff>38100</xdr:colOff>
      <xdr:row>57</xdr:row>
      <xdr:rowOff>83389</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75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74516</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497795" y="984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132590</xdr:rowOff>
    </xdr:from>
    <xdr:to>
      <xdr:col>15</xdr:col>
      <xdr:colOff>101600</xdr:colOff>
      <xdr:row>57</xdr:row>
      <xdr:rowOff>62740</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73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53867</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08795" y="982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90101</xdr:rowOff>
    </xdr:from>
    <xdr:to>
      <xdr:col>10</xdr:col>
      <xdr:colOff>165100</xdr:colOff>
      <xdr:row>56</xdr:row>
      <xdr:rowOff>20251</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51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36778</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19795" y="9295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66468</xdr:rowOff>
    </xdr:from>
    <xdr:to>
      <xdr:col>6</xdr:col>
      <xdr:colOff>38100</xdr:colOff>
      <xdr:row>56</xdr:row>
      <xdr:rowOff>168068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66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13145</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30795" y="9442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13069</xdr:rowOff>
    </xdr:from>
    <xdr:to>
      <xdr:col>24</xdr:col>
      <xdr:colOff>63500</xdr:colOff>
      <xdr:row>76</xdr:row>
      <xdr:rowOff>38898</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3797300" y="13043269"/>
          <a:ext cx="838200" cy="2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10877</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8696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169258</xdr:rowOff>
    </xdr:from>
    <xdr:to>
      <xdr:col>19</xdr:col>
      <xdr:colOff>177800</xdr:colOff>
      <xdr:row>76</xdr:row>
      <xdr:rowOff>13069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3028008"/>
          <a:ext cx="889000" cy="1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120625</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315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169258</xdr:rowOff>
    </xdr:from>
    <xdr:to>
      <xdr:col>15</xdr:col>
      <xdr:colOff>50800</xdr:colOff>
      <xdr:row>76</xdr:row>
      <xdr:rowOff>97727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028008"/>
          <a:ext cx="889000" cy="99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110655</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3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97727</xdr:rowOff>
    </xdr:from>
    <xdr:to>
      <xdr:col>10</xdr:col>
      <xdr:colOff>114300</xdr:colOff>
      <xdr:row>76</xdr:row>
      <xdr:rowOff>125279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127927"/>
          <a:ext cx="889000" cy="27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152154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318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14223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321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159548</xdr:rowOff>
    </xdr:from>
    <xdr:to>
      <xdr:col>24</xdr:col>
      <xdr:colOff>114300</xdr:colOff>
      <xdr:row>76</xdr:row>
      <xdr:rowOff>89698</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01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137975</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996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133719</xdr:rowOff>
    </xdr:from>
    <xdr:to>
      <xdr:col>20</xdr:col>
      <xdr:colOff>38100</xdr:colOff>
      <xdr:row>76</xdr:row>
      <xdr:rowOff>63869</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99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80396</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2767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118458</xdr:rowOff>
    </xdr:from>
    <xdr:to>
      <xdr:col>15</xdr:col>
      <xdr:colOff>101600</xdr:colOff>
      <xdr:row>76</xdr:row>
      <xdr:rowOff>48608</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977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65135</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752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46927</xdr:rowOff>
    </xdr:from>
    <xdr:to>
      <xdr:col>10</xdr:col>
      <xdr:colOff>165100</xdr:colOff>
      <xdr:row>76</xdr:row>
      <xdr:rowOff>148527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07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165054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285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74479</xdr:rowOff>
    </xdr:from>
    <xdr:to>
      <xdr:col>6</xdr:col>
      <xdr:colOff>38100</xdr:colOff>
      <xdr:row>77</xdr:row>
      <xdr:rowOff>4629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10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21156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2879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147292</xdr:rowOff>
    </xdr:from>
    <xdr:to>
      <xdr:col>24</xdr:col>
      <xdr:colOff>63500</xdr:colOff>
      <xdr:row>97</xdr:row>
      <xdr:rowOff>151664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777942"/>
          <a:ext cx="838200" cy="4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77250</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536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151664</xdr:rowOff>
    </xdr:from>
    <xdr:to>
      <xdr:col>19</xdr:col>
      <xdr:colOff>177800</xdr:colOff>
      <xdr:row>98</xdr:row>
      <xdr:rowOff>95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782314"/>
          <a:ext cx="889000" cy="1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25454</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95</xdr:rowOff>
    </xdr:from>
    <xdr:to>
      <xdr:col>15</xdr:col>
      <xdr:colOff>50800</xdr:colOff>
      <xdr:row>98</xdr:row>
      <xdr:rowOff>7466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802195"/>
          <a:ext cx="889000" cy="7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32955</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7466</xdr:rowOff>
    </xdr:from>
    <xdr:to>
      <xdr:col>10</xdr:col>
      <xdr:colOff>114300</xdr:colOff>
      <xdr:row>98</xdr:row>
      <xdr:rowOff>7643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809566"/>
          <a:ext cx="889000" cy="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41563</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68248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52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96492</xdr:rowOff>
    </xdr:from>
    <xdr:to>
      <xdr:col>24</xdr:col>
      <xdr:colOff>114300</xdr:colOff>
      <xdr:row>98</xdr:row>
      <xdr:rowOff>26642</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72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74919</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705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100864</xdr:rowOff>
    </xdr:from>
    <xdr:to>
      <xdr:col>20</xdr:col>
      <xdr:colOff>38100</xdr:colOff>
      <xdr:row>98</xdr:row>
      <xdr:rowOff>31014</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73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22141</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795" y="16824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120745</xdr:rowOff>
    </xdr:from>
    <xdr:to>
      <xdr:col>15</xdr:col>
      <xdr:colOff>101600</xdr:colOff>
      <xdr:row>98</xdr:row>
      <xdr:rowOff>50895</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75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42022</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08795" y="16844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128116</xdr:rowOff>
    </xdr:from>
    <xdr:to>
      <xdr:col>10</xdr:col>
      <xdr:colOff>165100</xdr:colOff>
      <xdr:row>98</xdr:row>
      <xdr:rowOff>58266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75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49393</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19795" y="16851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128293</xdr:rowOff>
    </xdr:from>
    <xdr:to>
      <xdr:col>6</xdr:col>
      <xdr:colOff>38100</xdr:colOff>
      <xdr:row>98</xdr:row>
      <xdr:rowOff>58443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75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49570</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30795" y="16851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44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70973</xdr:rowOff>
    </xdr:from>
    <xdr:to>
      <xdr:col>55</xdr:col>
      <xdr:colOff>0</xdr:colOff>
      <xdr:row>57</xdr:row>
      <xdr:rowOff>82021</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843623"/>
          <a:ext cx="838200" cy="11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20101</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792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70973</xdr:rowOff>
    </xdr:from>
    <xdr:to>
      <xdr:col>50</xdr:col>
      <xdr:colOff>114300</xdr:colOff>
      <xdr:row>57</xdr:row>
      <xdr:rowOff>81205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843623"/>
          <a:ext cx="889000" cy="1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130049</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902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81205</xdr:rowOff>
    </xdr:from>
    <xdr:to>
      <xdr:col>45</xdr:col>
      <xdr:colOff>177800</xdr:colOff>
      <xdr:row>57</xdr:row>
      <xdr:rowOff>85895</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853855"/>
          <a:ext cx="889000" cy="4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142111</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91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82859</xdr:rowOff>
    </xdr:from>
    <xdr:to>
      <xdr:col>41</xdr:col>
      <xdr:colOff>50800</xdr:colOff>
      <xdr:row>57</xdr:row>
      <xdr:rowOff>85895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9855509"/>
          <a:ext cx="889000" cy="3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147343</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91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148835</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92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31221</xdr:rowOff>
    </xdr:from>
    <xdr:to>
      <xdr:col>55</xdr:col>
      <xdr:colOff>50800</xdr:colOff>
      <xdr:row>57</xdr:row>
      <xdr:rowOff>132821</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0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162048</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591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20173</xdr:rowOff>
    </xdr:from>
    <xdr:to>
      <xdr:col>50</xdr:col>
      <xdr:colOff>165100</xdr:colOff>
      <xdr:row>57</xdr:row>
      <xdr:rowOff>121773</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79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138300</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9568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30405</xdr:rowOff>
    </xdr:from>
    <xdr:to>
      <xdr:col>46</xdr:col>
      <xdr:colOff>38100</xdr:colOff>
      <xdr:row>57</xdr:row>
      <xdr:rowOff>132005</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80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148532</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9578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35095</xdr:rowOff>
    </xdr:from>
    <xdr:to>
      <xdr:col>41</xdr:col>
      <xdr:colOff>101600</xdr:colOff>
      <xdr:row>57</xdr:row>
      <xdr:rowOff>136695</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80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153222</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582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32059</xdr:rowOff>
    </xdr:from>
    <xdr:to>
      <xdr:col>36</xdr:col>
      <xdr:colOff>165100</xdr:colOff>
      <xdr:row>57</xdr:row>
      <xdr:rowOff>133659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804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150186</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9579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145377</xdr:rowOff>
    </xdr:from>
    <xdr:to>
      <xdr:col>55</xdr:col>
      <xdr:colOff>0</xdr:colOff>
      <xdr:row>78</xdr:row>
      <xdr:rowOff>2346</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3347027"/>
          <a:ext cx="838200" cy="2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93812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124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83697</xdr:rowOff>
    </xdr:from>
    <xdr:to>
      <xdr:col>50</xdr:col>
      <xdr:colOff>114300</xdr:colOff>
      <xdr:row>78</xdr:row>
      <xdr:rowOff>2346</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8750300" y="13285347"/>
          <a:ext cx="889000" cy="9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7658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03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83697</xdr:rowOff>
    </xdr:from>
    <xdr:to>
      <xdr:col>45</xdr:col>
      <xdr:colOff>177800</xdr:colOff>
      <xdr:row>77</xdr:row>
      <xdr:rowOff>108545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7861300" y="13285347"/>
          <a:ext cx="889000" cy="24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13857</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108545</xdr:rowOff>
    </xdr:from>
    <xdr:to>
      <xdr:col>41</xdr:col>
      <xdr:colOff>50800</xdr:colOff>
      <xdr:row>77</xdr:row>
      <xdr:rowOff>158998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310195"/>
          <a:ext cx="889000" cy="50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58134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43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94577</xdr:rowOff>
    </xdr:from>
    <xdr:to>
      <xdr:col>55</xdr:col>
      <xdr:colOff>50800</xdr:colOff>
      <xdr:row>78</xdr:row>
      <xdr:rowOff>24727</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29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73004</xdr:rowOff>
    </xdr:from>
    <xdr:ext cx="534377"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27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122996</xdr:rowOff>
    </xdr:from>
    <xdr:to>
      <xdr:col>50</xdr:col>
      <xdr:colOff>165100</xdr:colOff>
      <xdr:row>78</xdr:row>
      <xdr:rowOff>53146</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324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44273</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72111" y="1341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32897</xdr:rowOff>
    </xdr:from>
    <xdr:to>
      <xdr:col>46</xdr:col>
      <xdr:colOff>38100</xdr:colOff>
      <xdr:row>77</xdr:row>
      <xdr:rowOff>134497</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23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151024</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300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57745</xdr:rowOff>
    </xdr:from>
    <xdr:to>
      <xdr:col>41</xdr:col>
      <xdr:colOff>101600</xdr:colOff>
      <xdr:row>77</xdr:row>
      <xdr:rowOff>159345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25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4422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303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108198</xdr:rowOff>
    </xdr:from>
    <xdr:to>
      <xdr:col>36</xdr:col>
      <xdr:colOff>165100</xdr:colOff>
      <xdr:row>78</xdr:row>
      <xdr:rowOff>38348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309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54875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085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61469</xdr:rowOff>
    </xdr:from>
    <xdr:to>
      <xdr:col>55</xdr:col>
      <xdr:colOff>0</xdr:colOff>
      <xdr:row>98</xdr:row>
      <xdr:rowOff>142018</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863569"/>
          <a:ext cx="838200" cy="80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127336</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5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56497</xdr:rowOff>
    </xdr:from>
    <xdr:to>
      <xdr:col>50</xdr:col>
      <xdr:colOff>114300</xdr:colOff>
      <xdr:row>98</xdr:row>
      <xdr:rowOff>61469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858597"/>
          <a:ext cx="889000" cy="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62510</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521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36654</xdr:rowOff>
    </xdr:from>
    <xdr:to>
      <xdr:col>45</xdr:col>
      <xdr:colOff>177800</xdr:colOff>
      <xdr:row>98</xdr:row>
      <xdr:rowOff>56497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838754"/>
          <a:ext cx="889000" cy="1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75888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53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15046</xdr:rowOff>
    </xdr:from>
    <xdr:to>
      <xdr:col>41</xdr:col>
      <xdr:colOff>50800</xdr:colOff>
      <xdr:row>98</xdr:row>
      <xdr:rowOff>36654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972300" y="16817146"/>
          <a:ext cx="889000" cy="2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84765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5439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72373</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874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91218</xdr:rowOff>
    </xdr:from>
    <xdr:to>
      <xdr:col>55</xdr:col>
      <xdr:colOff>50800</xdr:colOff>
      <xdr:row>99</xdr:row>
      <xdr:rowOff>21368</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89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6145</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80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10669</xdr:rowOff>
    </xdr:from>
    <xdr:to>
      <xdr:col>50</xdr:col>
      <xdr:colOff>165100</xdr:colOff>
      <xdr:row>98</xdr:row>
      <xdr:rowOff>112269</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81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103396</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905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5697</xdr:rowOff>
    </xdr:from>
    <xdr:to>
      <xdr:col>46</xdr:col>
      <xdr:colOff>38100</xdr:colOff>
      <xdr:row>98</xdr:row>
      <xdr:rowOff>107297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80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98424</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900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157304</xdr:rowOff>
    </xdr:from>
    <xdr:to>
      <xdr:col>41</xdr:col>
      <xdr:colOff>101600</xdr:colOff>
      <xdr:row>98</xdr:row>
      <xdr:rowOff>87454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78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78581</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88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135696</xdr:rowOff>
    </xdr:from>
    <xdr:to>
      <xdr:col>36</xdr:col>
      <xdr:colOff>165100</xdr:colOff>
      <xdr:row>98</xdr:row>
      <xdr:rowOff>65846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66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82373</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541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100838</xdr:rowOff>
    </xdr:from>
    <xdr:to>
      <xdr:col>85</xdr:col>
      <xdr:colOff>127000</xdr:colOff>
      <xdr:row>37</xdr:row>
      <xdr:rowOff>127762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6444488"/>
          <a:ext cx="838200" cy="26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12615</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184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127762</xdr:rowOff>
    </xdr:from>
    <xdr:to>
      <xdr:col>81</xdr:col>
      <xdr:colOff>50800</xdr:colOff>
      <xdr:row>37</xdr:row>
      <xdr:rowOff>142155</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471412"/>
          <a:ext cx="889000" cy="14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114590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11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41525</xdr:rowOff>
    </xdr:from>
    <xdr:to>
      <xdr:col>76</xdr:col>
      <xdr:colOff>114300</xdr:colOff>
      <xdr:row>37</xdr:row>
      <xdr:rowOff>142155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3703300" y="6042275"/>
          <a:ext cx="889000" cy="44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118147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118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41525</xdr:rowOff>
    </xdr:from>
    <xdr:to>
      <xdr:col>71</xdr:col>
      <xdr:colOff>177800</xdr:colOff>
      <xdr:row>37</xdr:row>
      <xdr:rowOff>159638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2814300" y="6042275"/>
          <a:ext cx="889000" cy="461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33206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376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136051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136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50038</xdr:rowOff>
    </xdr:from>
    <xdr:to>
      <xdr:col>85</xdr:col>
      <xdr:colOff>177800</xdr:colOff>
      <xdr:row>37</xdr:row>
      <xdr:rowOff>151638</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39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28465</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372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76962</xdr:rowOff>
    </xdr:from>
    <xdr:to>
      <xdr:col>81</xdr:col>
      <xdr:colOff>101600</xdr:colOff>
      <xdr:row>38</xdr:row>
      <xdr:rowOff>7113</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4206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169690</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51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91355</xdr:rowOff>
    </xdr:from>
    <xdr:to>
      <xdr:col>76</xdr:col>
      <xdr:colOff>165100</xdr:colOff>
      <xdr:row>38</xdr:row>
      <xdr:rowOff>21506</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43500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12632</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52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162175</xdr:rowOff>
    </xdr:from>
    <xdr:to>
      <xdr:col>72</xdr:col>
      <xdr:colOff>38100</xdr:colOff>
      <xdr:row>35</xdr:row>
      <xdr:rowOff>92325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599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33</xdr:row>
      <xdr:rowOff>108852</xdr:rowOff>
    </xdr:from>
    <xdr:ext cx="59901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03795" y="5766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108838</xdr:rowOff>
    </xdr:from>
    <xdr:to>
      <xdr:col>67</xdr:col>
      <xdr:colOff>101600</xdr:colOff>
      <xdr:row>38</xdr:row>
      <xdr:rowOff>38988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45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30115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545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135995</xdr:rowOff>
    </xdr:from>
    <xdr:to>
      <xdr:col>85</xdr:col>
      <xdr:colOff>127000</xdr:colOff>
      <xdr:row>58</xdr:row>
      <xdr:rowOff>42538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908645"/>
          <a:ext cx="838200" cy="77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53408</xdr:rowOff>
    </xdr:from>
    <xdr:ext cx="599010"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54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10198</xdr:rowOff>
    </xdr:from>
    <xdr:to>
      <xdr:col>81</xdr:col>
      <xdr:colOff>50800</xdr:colOff>
      <xdr:row>58</xdr:row>
      <xdr:rowOff>42538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954298"/>
          <a:ext cx="889000" cy="32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21680</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181795" y="9622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10198</xdr:rowOff>
    </xdr:from>
    <xdr:to>
      <xdr:col>76</xdr:col>
      <xdr:colOff>114300</xdr:colOff>
      <xdr:row>58</xdr:row>
      <xdr:rowOff>13467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954298"/>
          <a:ext cx="889000" cy="3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17639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292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13467</xdr:rowOff>
    </xdr:from>
    <xdr:to>
      <xdr:col>71</xdr:col>
      <xdr:colOff>177800</xdr:colOff>
      <xdr:row>58</xdr:row>
      <xdr:rowOff>63340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957567"/>
          <a:ext cx="889000" cy="4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16335</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03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50423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14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85195</xdr:rowOff>
    </xdr:from>
    <xdr:to>
      <xdr:col>85</xdr:col>
      <xdr:colOff>177800</xdr:colOff>
      <xdr:row>58</xdr:row>
      <xdr:rowOff>15345</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85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63622</xdr:rowOff>
    </xdr:from>
    <xdr:ext cx="599010"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836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163188</xdr:rowOff>
    </xdr:from>
    <xdr:to>
      <xdr:col>81</xdr:col>
      <xdr:colOff>101600</xdr:colOff>
      <xdr:row>58</xdr:row>
      <xdr:rowOff>93338</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935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84465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10028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130848</xdr:rowOff>
    </xdr:from>
    <xdr:to>
      <xdr:col>76</xdr:col>
      <xdr:colOff>165100</xdr:colOff>
      <xdr:row>58</xdr:row>
      <xdr:rowOff>60998</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903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52125</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292795" y="999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134117</xdr:rowOff>
    </xdr:from>
    <xdr:to>
      <xdr:col>72</xdr:col>
      <xdr:colOff>38100</xdr:colOff>
      <xdr:row>58</xdr:row>
      <xdr:rowOff>64267</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906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55394</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03795" y="9999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12540</xdr:rowOff>
    </xdr:from>
    <xdr:to>
      <xdr:col>67</xdr:col>
      <xdr:colOff>101600</xdr:colOff>
      <xdr:row>58</xdr:row>
      <xdr:rowOff>114140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95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105267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1004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102690</xdr:rowOff>
    </xdr:from>
    <xdr:to>
      <xdr:col>85</xdr:col>
      <xdr:colOff>127000</xdr:colOff>
      <xdr:row>78</xdr:row>
      <xdr:rowOff>42267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132890"/>
          <a:ext cx="838200" cy="282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110974</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84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42267</xdr:rowOff>
    </xdr:from>
    <xdr:to>
      <xdr:col>81</xdr:col>
      <xdr:colOff>50800</xdr:colOff>
      <xdr:row>79</xdr:row>
      <xdr:rowOff>9311</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415367"/>
          <a:ext cx="889000" cy="138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52995</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59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165286</xdr:rowOff>
    </xdr:from>
    <xdr:to>
      <xdr:col>76</xdr:col>
      <xdr:colOff>114300</xdr:colOff>
      <xdr:row>79</xdr:row>
      <xdr:rowOff>9311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38386"/>
          <a:ext cx="889000" cy="15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54379</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598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165286</xdr:rowOff>
    </xdr:from>
    <xdr:to>
      <xdr:col>71</xdr:col>
      <xdr:colOff>177800</xdr:colOff>
      <xdr:row>79</xdr:row>
      <xdr:rowOff>2606</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538386"/>
          <a:ext cx="889000" cy="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56422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600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57103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60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51890</xdr:rowOff>
    </xdr:from>
    <xdr:to>
      <xdr:col>85</xdr:col>
      <xdr:colOff>177800</xdr:colOff>
      <xdr:row>76</xdr:row>
      <xdr:rowOff>153490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08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74767</xdr:rowOff>
    </xdr:from>
    <xdr:ext cx="599010"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2933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162917</xdr:rowOff>
    </xdr:from>
    <xdr:to>
      <xdr:col>81</xdr:col>
      <xdr:colOff>101600</xdr:colOff>
      <xdr:row>78</xdr:row>
      <xdr:rowOff>93067</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36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109594</xdr:rowOff>
    </xdr:from>
    <xdr:ext cx="59901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181795" y="13139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129961</xdr:rowOff>
    </xdr:from>
    <xdr:to>
      <xdr:col>76</xdr:col>
      <xdr:colOff>165100</xdr:colOff>
      <xdr:row>79</xdr:row>
      <xdr:rowOff>60111</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0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76638</xdr:rowOff>
    </xdr:from>
    <xdr:ext cx="534377"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25111" y="1327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114486</xdr:rowOff>
    </xdr:from>
    <xdr:to>
      <xdr:col>72</xdr:col>
      <xdr:colOff>38100</xdr:colOff>
      <xdr:row>79</xdr:row>
      <xdr:rowOff>44636</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48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61163</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3262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123256</xdr:rowOff>
    </xdr:from>
    <xdr:to>
      <xdr:col>67</xdr:col>
      <xdr:colOff>101600</xdr:colOff>
      <xdr:row>79</xdr:row>
      <xdr:rowOff>53406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496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69933</xdr:rowOff>
    </xdr:from>
    <xdr:ext cx="534377"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47111" y="1327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20107</xdr:rowOff>
    </xdr:from>
    <xdr:to>
      <xdr:col>85</xdr:col>
      <xdr:colOff>127000</xdr:colOff>
      <xdr:row>97</xdr:row>
      <xdr:rowOff>41504</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650757"/>
          <a:ext cx="838200" cy="21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157456</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616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41504</xdr:rowOff>
    </xdr:from>
    <xdr:to>
      <xdr:col>81</xdr:col>
      <xdr:colOff>50800</xdr:colOff>
      <xdr:row>97</xdr:row>
      <xdr:rowOff>82150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672154"/>
          <a:ext cx="889000" cy="40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103306</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181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82150</xdr:rowOff>
    </xdr:from>
    <xdr:to>
      <xdr:col>76</xdr:col>
      <xdr:colOff>114300</xdr:colOff>
      <xdr:row>97</xdr:row>
      <xdr:rowOff>103443</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712800"/>
          <a:ext cx="889000" cy="2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129356</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103443</xdr:rowOff>
    </xdr:from>
    <xdr:to>
      <xdr:col>71</xdr:col>
      <xdr:colOff>177800</xdr:colOff>
      <xdr:row>97</xdr:row>
      <xdr:rowOff>119354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734093"/>
          <a:ext cx="889000" cy="1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168634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03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5611</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140757</xdr:rowOff>
    </xdr:from>
    <xdr:to>
      <xdr:col>85</xdr:col>
      <xdr:colOff>177800</xdr:colOff>
      <xdr:row>97</xdr:row>
      <xdr:rowOff>70907</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59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163634</xdr:rowOff>
    </xdr:from>
    <xdr:ext cx="599010"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451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162154</xdr:rowOff>
    </xdr:from>
    <xdr:to>
      <xdr:col>81</xdr:col>
      <xdr:colOff>101600</xdr:colOff>
      <xdr:row>97</xdr:row>
      <xdr:rowOff>92304</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62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108831</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181795" y="16396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31350</xdr:rowOff>
    </xdr:from>
    <xdr:to>
      <xdr:col>76</xdr:col>
      <xdr:colOff>165100</xdr:colOff>
      <xdr:row>97</xdr:row>
      <xdr:rowOff>132950</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6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149477</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292795" y="16437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52643</xdr:rowOff>
    </xdr:from>
    <xdr:to>
      <xdr:col>72</xdr:col>
      <xdr:colOff>38100</xdr:colOff>
      <xdr:row>97</xdr:row>
      <xdr:rowOff>154243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68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145370</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03795" y="1677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68554</xdr:rowOff>
    </xdr:from>
    <xdr:to>
      <xdr:col>67</xdr:col>
      <xdr:colOff>101600</xdr:colOff>
      <xdr:row>97</xdr:row>
      <xdr:rowOff>170154</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69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161281</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14795" y="1679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106570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450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総務費は、退職手当組合負担金やケーブルネットワーク管理費が減少した一方で、物価高世帯支援給付金や積立金の増加幅が上回ったことに伴い、増加している。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民生費は、障害者自立支援事業扶助費や養護老人ホームへの老人保護委託費が増加した一方で、電力・ガス・食料品等価格高騰緊急支援給付金事業が皆減となったことに伴い、減少している。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商工費は、公共施設整備や民間施設整備補助が皆減になった一方で、物価高騰に係る商品券配布事業及び施設管理委託料が増加したことに伴い、増加している。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土木費は、令和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年台風</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号の災害復旧対応を優先したことにより減少ししている。</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災害復旧費は、令和</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年台風</a:t>
          </a:r>
          <a:r>
            <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14</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号災害の過年災害復旧事業により、大幅に増加した。</a:t>
          </a:r>
          <a:endParaRPr kumimoji="1" lang="en-US" altLang="ja-JP"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公債費は、道の駅整備事業、庁舎建設等の大型事業の起債償還が順次開始されたため、増加している。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宮崎県日之影町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年度においては、物価高騰対策や令和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年台風</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14</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号に係る過年発生災害復旧事業等により決算額が増加したものの、歳出予算の不用額が見込より大きくなったため、実質収支は増加している。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財政調整基金残高の標準財政規模比が減少しているが、これは分母となる標準財政規模が大きくなったことによるものである。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今後も、事務事業の見直しや、統廃合等歳出の合理化等、行財政改革を推進し、安定的な財政運営に努めていく。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宮崎県日之影町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a:t>
          </a: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一般会計、公営企業会計及び公営企業以外の各特別会計において、いずれも実質赤字額及び資金不足額は生じておらず、黒字で推移している。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今後とも、各会計において、赤字や資金不足にならないよう十分に留意しながら、町全体の安定的な財政運営に努めていく。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 thickBot="1" x14ac:dyDescent="0.25">
      <c r="B2" s="176" t="s">
        <v>77</v>
      </c>
      <c r="C2" s="176"/>
      <c r="D2" s="177"/>
    </row>
    <row r="3" spans="1:119" ht="18.75" customHeight="1" thickBot="1" x14ac:dyDescent="0.25">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6715455</v>
      </c>
      <c r="BO4" s="358"/>
      <c r="BP4" s="358"/>
      <c r="BQ4" s="358"/>
      <c r="BR4" s="358"/>
      <c r="BS4" s="358"/>
      <c r="BT4" s="358"/>
      <c r="BU4" s="359"/>
      <c r="BV4" s="357">
        <v>5921324</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1.8</v>
      </c>
      <c r="CU4" s="364"/>
      <c r="CV4" s="364"/>
      <c r="CW4" s="364"/>
      <c r="CX4" s="364"/>
      <c r="CY4" s="364"/>
      <c r="CZ4" s="364"/>
      <c r="DA4" s="365"/>
      <c r="DB4" s="363">
        <v>1.7</v>
      </c>
      <c r="DC4" s="364"/>
      <c r="DD4" s="364"/>
      <c r="DE4" s="364"/>
      <c r="DF4" s="364"/>
      <c r="DG4" s="364"/>
      <c r="DH4" s="364"/>
      <c r="DI4" s="365"/>
    </row>
    <row r="5" spans="1:119" ht="18.75" customHeight="1" x14ac:dyDescent="0.2">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6289343</v>
      </c>
      <c r="BO5" s="395"/>
      <c r="BP5" s="395"/>
      <c r="BQ5" s="395"/>
      <c r="BR5" s="395"/>
      <c r="BS5" s="395"/>
      <c r="BT5" s="395"/>
      <c r="BU5" s="396"/>
      <c r="BV5" s="394">
        <v>5619921</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86.3</v>
      </c>
      <c r="CU5" s="392"/>
      <c r="CV5" s="392"/>
      <c r="CW5" s="392"/>
      <c r="CX5" s="392"/>
      <c r="CY5" s="392"/>
      <c r="CZ5" s="392"/>
      <c r="DA5" s="393"/>
      <c r="DB5" s="391">
        <v>84.2</v>
      </c>
      <c r="DC5" s="392"/>
      <c r="DD5" s="392"/>
      <c r="DE5" s="392"/>
      <c r="DF5" s="392"/>
      <c r="DG5" s="392"/>
      <c r="DH5" s="392"/>
      <c r="DI5" s="393"/>
    </row>
    <row r="6" spans="1:119" ht="18.75" customHeight="1" x14ac:dyDescent="0.2">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426112</v>
      </c>
      <c r="BO6" s="395"/>
      <c r="BP6" s="395"/>
      <c r="BQ6" s="395"/>
      <c r="BR6" s="395"/>
      <c r="BS6" s="395"/>
      <c r="BT6" s="395"/>
      <c r="BU6" s="396"/>
      <c r="BV6" s="394">
        <v>301403</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86.6</v>
      </c>
      <c r="CU6" s="432"/>
      <c r="CV6" s="432"/>
      <c r="CW6" s="432"/>
      <c r="CX6" s="432"/>
      <c r="CY6" s="432"/>
      <c r="CZ6" s="432"/>
      <c r="DA6" s="433"/>
      <c r="DB6" s="431">
        <v>84.9</v>
      </c>
      <c r="DC6" s="432"/>
      <c r="DD6" s="432"/>
      <c r="DE6" s="432"/>
      <c r="DF6" s="432"/>
      <c r="DG6" s="432"/>
      <c r="DH6" s="432"/>
      <c r="DI6" s="433"/>
    </row>
    <row r="7" spans="1:119" ht="18.75" customHeight="1" x14ac:dyDescent="0.2">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368638</v>
      </c>
      <c r="BO7" s="395"/>
      <c r="BP7" s="395"/>
      <c r="BQ7" s="395"/>
      <c r="BR7" s="395"/>
      <c r="BS7" s="395"/>
      <c r="BT7" s="395"/>
      <c r="BU7" s="396"/>
      <c r="BV7" s="394">
        <v>247954</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3150205</v>
      </c>
      <c r="CU7" s="395"/>
      <c r="CV7" s="395"/>
      <c r="CW7" s="395"/>
      <c r="CX7" s="395"/>
      <c r="CY7" s="395"/>
      <c r="CZ7" s="395"/>
      <c r="DA7" s="396"/>
      <c r="DB7" s="394">
        <v>3087104</v>
      </c>
      <c r="DC7" s="395"/>
      <c r="DD7" s="395"/>
      <c r="DE7" s="395"/>
      <c r="DF7" s="395"/>
      <c r="DG7" s="395"/>
      <c r="DH7" s="395"/>
      <c r="DI7" s="396"/>
    </row>
    <row r="8" spans="1:119" ht="18.75" customHeight="1" thickBot="1" x14ac:dyDescent="0.25">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57474</v>
      </c>
      <c r="BO8" s="395"/>
      <c r="BP8" s="395"/>
      <c r="BQ8" s="395"/>
      <c r="BR8" s="395"/>
      <c r="BS8" s="395"/>
      <c r="BT8" s="395"/>
      <c r="BU8" s="396"/>
      <c r="BV8" s="394">
        <v>53449</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0.17</v>
      </c>
      <c r="CU8" s="435"/>
      <c r="CV8" s="435"/>
      <c r="CW8" s="435"/>
      <c r="CX8" s="435"/>
      <c r="CY8" s="435"/>
      <c r="CZ8" s="435"/>
      <c r="DA8" s="436"/>
      <c r="DB8" s="434">
        <v>0.16</v>
      </c>
      <c r="DC8" s="435"/>
      <c r="DD8" s="435"/>
      <c r="DE8" s="435"/>
      <c r="DF8" s="435"/>
      <c r="DG8" s="435"/>
      <c r="DH8" s="435"/>
      <c r="DI8" s="436"/>
    </row>
    <row r="9" spans="1:119" ht="18.75" customHeight="1" thickBot="1" x14ac:dyDescent="0.25">
      <c r="A9" s="175"/>
      <c r="B9" s="388" t="s">
        <v>106</v>
      </c>
      <c r="C9" s="389"/>
      <c r="D9" s="389"/>
      <c r="E9" s="389"/>
      <c r="F9" s="389"/>
      <c r="G9" s="389"/>
      <c r="H9" s="389"/>
      <c r="I9" s="389"/>
      <c r="J9" s="389"/>
      <c r="K9" s="437"/>
      <c r="L9" s="438" t="s">
        <v>107</v>
      </c>
      <c r="M9" s="439"/>
      <c r="N9" s="439"/>
      <c r="O9" s="439"/>
      <c r="P9" s="439"/>
      <c r="Q9" s="440"/>
      <c r="R9" s="441">
        <v>3635</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4025</v>
      </c>
      <c r="BO9" s="395"/>
      <c r="BP9" s="395"/>
      <c r="BQ9" s="395"/>
      <c r="BR9" s="395"/>
      <c r="BS9" s="395"/>
      <c r="BT9" s="395"/>
      <c r="BU9" s="396"/>
      <c r="BV9" s="394">
        <v>1493</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16.100000000000001</v>
      </c>
      <c r="CU9" s="392"/>
      <c r="CV9" s="392"/>
      <c r="CW9" s="392"/>
      <c r="CX9" s="392"/>
      <c r="CY9" s="392"/>
      <c r="CZ9" s="392"/>
      <c r="DA9" s="393"/>
      <c r="DB9" s="391">
        <v>16.600000000000001</v>
      </c>
      <c r="DC9" s="392"/>
      <c r="DD9" s="392"/>
      <c r="DE9" s="392"/>
      <c r="DF9" s="392"/>
      <c r="DG9" s="392"/>
      <c r="DH9" s="392"/>
      <c r="DI9" s="393"/>
    </row>
    <row r="10" spans="1:119" ht="18.75" customHeight="1" thickBot="1" x14ac:dyDescent="0.25">
      <c r="A10" s="175"/>
      <c r="B10" s="388"/>
      <c r="C10" s="389"/>
      <c r="D10" s="389"/>
      <c r="E10" s="389"/>
      <c r="F10" s="389"/>
      <c r="G10" s="389"/>
      <c r="H10" s="389"/>
      <c r="I10" s="389"/>
      <c r="J10" s="389"/>
      <c r="K10" s="437"/>
      <c r="L10" s="444" t="s">
        <v>112</v>
      </c>
      <c r="M10" s="424"/>
      <c r="N10" s="424"/>
      <c r="O10" s="424"/>
      <c r="P10" s="424"/>
      <c r="Q10" s="425"/>
      <c r="R10" s="445">
        <v>3946</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39</v>
      </c>
      <c r="BO10" s="395"/>
      <c r="BP10" s="395"/>
      <c r="BQ10" s="395"/>
      <c r="BR10" s="395"/>
      <c r="BS10" s="395"/>
      <c r="BT10" s="395"/>
      <c r="BU10" s="396"/>
      <c r="BV10" s="394">
        <v>40</v>
      </c>
      <c r="BW10" s="395"/>
      <c r="BX10" s="395"/>
      <c r="BY10" s="395"/>
      <c r="BZ10" s="395"/>
      <c r="CA10" s="395"/>
      <c r="CB10" s="395"/>
      <c r="CC10" s="396"/>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114</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75"/>
      <c r="B12" s="454" t="s">
        <v>123</v>
      </c>
      <c r="C12" s="455"/>
      <c r="D12" s="455"/>
      <c r="E12" s="455"/>
      <c r="F12" s="455"/>
      <c r="G12" s="455"/>
      <c r="H12" s="455"/>
      <c r="I12" s="455"/>
      <c r="J12" s="455"/>
      <c r="K12" s="456"/>
      <c r="L12" s="463" t="s">
        <v>124</v>
      </c>
      <c r="M12" s="464"/>
      <c r="N12" s="464"/>
      <c r="O12" s="464"/>
      <c r="P12" s="464"/>
      <c r="Q12" s="465"/>
      <c r="R12" s="466">
        <v>3485</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75"/>
      <c r="B13" s="457"/>
      <c r="C13" s="458"/>
      <c r="D13" s="458"/>
      <c r="E13" s="458"/>
      <c r="F13" s="458"/>
      <c r="G13" s="458"/>
      <c r="H13" s="458"/>
      <c r="I13" s="458"/>
      <c r="J13" s="458"/>
      <c r="K13" s="459"/>
      <c r="L13" s="184"/>
      <c r="M13" s="485" t="s">
        <v>130</v>
      </c>
      <c r="N13" s="486"/>
      <c r="O13" s="486"/>
      <c r="P13" s="486"/>
      <c r="Q13" s="487"/>
      <c r="R13" s="478">
        <v>3480</v>
      </c>
      <c r="S13" s="479"/>
      <c r="T13" s="479"/>
      <c r="U13" s="479"/>
      <c r="V13" s="480"/>
      <c r="W13" s="410" t="s">
        <v>131</v>
      </c>
      <c r="X13" s="411"/>
      <c r="Y13" s="411"/>
      <c r="Z13" s="411"/>
      <c r="AA13" s="411"/>
      <c r="AB13" s="401"/>
      <c r="AC13" s="445">
        <v>615</v>
      </c>
      <c r="AD13" s="446"/>
      <c r="AE13" s="446"/>
      <c r="AF13" s="446"/>
      <c r="AG13" s="488"/>
      <c r="AH13" s="445">
        <v>774</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4064</v>
      </c>
      <c r="BO13" s="395"/>
      <c r="BP13" s="395"/>
      <c r="BQ13" s="395"/>
      <c r="BR13" s="395"/>
      <c r="BS13" s="395"/>
      <c r="BT13" s="395"/>
      <c r="BU13" s="396"/>
      <c r="BV13" s="394">
        <v>1533</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8.5</v>
      </c>
      <c r="CU13" s="392"/>
      <c r="CV13" s="392"/>
      <c r="CW13" s="392"/>
      <c r="CX13" s="392"/>
      <c r="CY13" s="392"/>
      <c r="CZ13" s="392"/>
      <c r="DA13" s="393"/>
      <c r="DB13" s="391">
        <v>7.5</v>
      </c>
      <c r="DC13" s="392"/>
      <c r="DD13" s="392"/>
      <c r="DE13" s="392"/>
      <c r="DF13" s="392"/>
      <c r="DG13" s="392"/>
      <c r="DH13" s="392"/>
      <c r="DI13" s="393"/>
    </row>
    <row r="14" spans="1:119" ht="18.75" customHeight="1" thickBot="1" x14ac:dyDescent="0.25">
      <c r="A14" s="175"/>
      <c r="B14" s="457"/>
      <c r="C14" s="458"/>
      <c r="D14" s="458"/>
      <c r="E14" s="458"/>
      <c r="F14" s="458"/>
      <c r="G14" s="458"/>
      <c r="H14" s="458"/>
      <c r="I14" s="458"/>
      <c r="J14" s="458"/>
      <c r="K14" s="459"/>
      <c r="L14" s="475" t="s">
        <v>135</v>
      </c>
      <c r="M14" s="476"/>
      <c r="N14" s="476"/>
      <c r="O14" s="476"/>
      <c r="P14" s="476"/>
      <c r="Q14" s="477"/>
      <c r="R14" s="478">
        <v>3592</v>
      </c>
      <c r="S14" s="479"/>
      <c r="T14" s="479"/>
      <c r="U14" s="479"/>
      <c r="V14" s="480"/>
      <c r="W14" s="384"/>
      <c r="X14" s="385"/>
      <c r="Y14" s="385"/>
      <c r="Z14" s="385"/>
      <c r="AA14" s="385"/>
      <c r="AB14" s="374"/>
      <c r="AC14" s="481">
        <v>31</v>
      </c>
      <c r="AD14" s="482"/>
      <c r="AE14" s="482"/>
      <c r="AF14" s="482"/>
      <c r="AG14" s="483"/>
      <c r="AH14" s="481">
        <v>35.9</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75"/>
      <c r="B15" s="457"/>
      <c r="C15" s="458"/>
      <c r="D15" s="458"/>
      <c r="E15" s="458"/>
      <c r="F15" s="458"/>
      <c r="G15" s="458"/>
      <c r="H15" s="458"/>
      <c r="I15" s="458"/>
      <c r="J15" s="458"/>
      <c r="K15" s="459"/>
      <c r="L15" s="184"/>
      <c r="M15" s="485" t="s">
        <v>130</v>
      </c>
      <c r="N15" s="486"/>
      <c r="O15" s="486"/>
      <c r="P15" s="486"/>
      <c r="Q15" s="487"/>
      <c r="R15" s="478">
        <v>3587</v>
      </c>
      <c r="S15" s="479"/>
      <c r="T15" s="479"/>
      <c r="U15" s="479"/>
      <c r="V15" s="480"/>
      <c r="W15" s="410" t="s">
        <v>137</v>
      </c>
      <c r="X15" s="411"/>
      <c r="Y15" s="411"/>
      <c r="Z15" s="411"/>
      <c r="AA15" s="411"/>
      <c r="AB15" s="401"/>
      <c r="AC15" s="445">
        <v>388</v>
      </c>
      <c r="AD15" s="446"/>
      <c r="AE15" s="446"/>
      <c r="AF15" s="446"/>
      <c r="AG15" s="488"/>
      <c r="AH15" s="445">
        <v>384</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554923</v>
      </c>
      <c r="BO15" s="358"/>
      <c r="BP15" s="358"/>
      <c r="BQ15" s="358"/>
      <c r="BR15" s="358"/>
      <c r="BS15" s="358"/>
      <c r="BT15" s="358"/>
      <c r="BU15" s="359"/>
      <c r="BV15" s="357">
        <v>487375</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19.5</v>
      </c>
      <c r="AD16" s="482"/>
      <c r="AE16" s="482"/>
      <c r="AF16" s="482"/>
      <c r="AG16" s="483"/>
      <c r="AH16" s="481">
        <v>17.8</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3029396</v>
      </c>
      <c r="BO16" s="395"/>
      <c r="BP16" s="395"/>
      <c r="BQ16" s="395"/>
      <c r="BR16" s="395"/>
      <c r="BS16" s="395"/>
      <c r="BT16" s="395"/>
      <c r="BU16" s="396"/>
      <c r="BV16" s="394">
        <v>2973079</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75"/>
      <c r="B17" s="460"/>
      <c r="C17" s="461"/>
      <c r="D17" s="461"/>
      <c r="E17" s="461"/>
      <c r="F17" s="461"/>
      <c r="G17" s="461"/>
      <c r="H17" s="461"/>
      <c r="I17" s="461"/>
      <c r="J17" s="461"/>
      <c r="K17" s="462"/>
      <c r="L17" s="189"/>
      <c r="M17" s="505" t="s">
        <v>143</v>
      </c>
      <c r="N17" s="506"/>
      <c r="O17" s="506"/>
      <c r="P17" s="506"/>
      <c r="Q17" s="507"/>
      <c r="R17" s="500" t="s">
        <v>141</v>
      </c>
      <c r="S17" s="501"/>
      <c r="T17" s="501"/>
      <c r="U17" s="501"/>
      <c r="V17" s="502"/>
      <c r="W17" s="410" t="s">
        <v>144</v>
      </c>
      <c r="X17" s="411"/>
      <c r="Y17" s="411"/>
      <c r="Z17" s="411"/>
      <c r="AA17" s="411"/>
      <c r="AB17" s="401"/>
      <c r="AC17" s="445">
        <v>982</v>
      </c>
      <c r="AD17" s="446"/>
      <c r="AE17" s="446"/>
      <c r="AF17" s="446"/>
      <c r="AG17" s="488"/>
      <c r="AH17" s="445">
        <v>1000</v>
      </c>
      <c r="AI17" s="446"/>
      <c r="AJ17" s="446"/>
      <c r="AK17" s="446"/>
      <c r="AL17" s="447"/>
      <c r="AM17" s="423"/>
      <c r="AN17" s="424"/>
      <c r="AO17" s="424"/>
      <c r="AP17" s="424"/>
      <c r="AQ17" s="424"/>
      <c r="AR17" s="424"/>
      <c r="AS17" s="424"/>
      <c r="AT17" s="425"/>
      <c r="AU17" s="426"/>
      <c r="AV17" s="427"/>
      <c r="AW17" s="427"/>
      <c r="AX17" s="427"/>
      <c r="AY17" s="428" t="s">
        <v>145</v>
      </c>
      <c r="AZ17" s="429"/>
      <c r="BA17" s="429"/>
      <c r="BB17" s="429"/>
      <c r="BC17" s="429"/>
      <c r="BD17" s="429"/>
      <c r="BE17" s="429"/>
      <c r="BF17" s="429"/>
      <c r="BG17" s="429"/>
      <c r="BH17" s="429"/>
      <c r="BI17" s="429"/>
      <c r="BJ17" s="429"/>
      <c r="BK17" s="429"/>
      <c r="BL17" s="429"/>
      <c r="BM17" s="430"/>
      <c r="BN17" s="394">
        <v>663553</v>
      </c>
      <c r="BO17" s="395"/>
      <c r="BP17" s="395"/>
      <c r="BQ17" s="395"/>
      <c r="BR17" s="395"/>
      <c r="BS17" s="395"/>
      <c r="BT17" s="395"/>
      <c r="BU17" s="396"/>
      <c r="BV17" s="394">
        <v>576001</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75"/>
      <c r="B18" s="516" t="s">
        <v>146</v>
      </c>
      <c r="C18" s="437"/>
      <c r="D18" s="437"/>
      <c r="E18" s="517"/>
      <c r="F18" s="517"/>
      <c r="G18" s="517"/>
      <c r="H18" s="517"/>
      <c r="I18" s="517"/>
      <c r="J18" s="517"/>
      <c r="K18" s="517"/>
      <c r="L18" s="518">
        <v>277.67</v>
      </c>
      <c r="M18" s="518"/>
      <c r="N18" s="518"/>
      <c r="O18" s="518"/>
      <c r="P18" s="518"/>
      <c r="Q18" s="518"/>
      <c r="R18" s="519"/>
      <c r="S18" s="519"/>
      <c r="T18" s="519"/>
      <c r="U18" s="519"/>
      <c r="V18" s="520"/>
      <c r="W18" s="412"/>
      <c r="X18" s="413"/>
      <c r="Y18" s="413"/>
      <c r="Z18" s="413"/>
      <c r="AA18" s="413"/>
      <c r="AB18" s="404"/>
      <c r="AC18" s="521">
        <v>49.5</v>
      </c>
      <c r="AD18" s="522"/>
      <c r="AE18" s="522"/>
      <c r="AF18" s="522"/>
      <c r="AG18" s="523"/>
      <c r="AH18" s="521">
        <v>46.3</v>
      </c>
      <c r="AI18" s="522"/>
      <c r="AJ18" s="522"/>
      <c r="AK18" s="522"/>
      <c r="AL18" s="524"/>
      <c r="AM18" s="423"/>
      <c r="AN18" s="424"/>
      <c r="AO18" s="424"/>
      <c r="AP18" s="424"/>
      <c r="AQ18" s="424"/>
      <c r="AR18" s="424"/>
      <c r="AS18" s="424"/>
      <c r="AT18" s="425"/>
      <c r="AU18" s="426"/>
      <c r="AV18" s="427"/>
      <c r="AW18" s="427"/>
      <c r="AX18" s="427"/>
      <c r="AY18" s="428" t="s">
        <v>147</v>
      </c>
      <c r="AZ18" s="429"/>
      <c r="BA18" s="429"/>
      <c r="BB18" s="429"/>
      <c r="BC18" s="429"/>
      <c r="BD18" s="429"/>
      <c r="BE18" s="429"/>
      <c r="BF18" s="429"/>
      <c r="BG18" s="429"/>
      <c r="BH18" s="429"/>
      <c r="BI18" s="429"/>
      <c r="BJ18" s="429"/>
      <c r="BK18" s="429"/>
      <c r="BL18" s="429"/>
      <c r="BM18" s="430"/>
      <c r="BN18" s="394">
        <v>2764096</v>
      </c>
      <c r="BO18" s="395"/>
      <c r="BP18" s="395"/>
      <c r="BQ18" s="395"/>
      <c r="BR18" s="395"/>
      <c r="BS18" s="395"/>
      <c r="BT18" s="395"/>
      <c r="BU18" s="396"/>
      <c r="BV18" s="394">
        <v>2652755</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75"/>
      <c r="B19" s="516" t="s">
        <v>148</v>
      </c>
      <c r="C19" s="437"/>
      <c r="D19" s="437"/>
      <c r="E19" s="517"/>
      <c r="F19" s="517"/>
      <c r="G19" s="517"/>
      <c r="H19" s="517"/>
      <c r="I19" s="517"/>
      <c r="J19" s="517"/>
      <c r="K19" s="517"/>
      <c r="L19" s="525">
        <v>13</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149</v>
      </c>
      <c r="AZ19" s="429"/>
      <c r="BA19" s="429"/>
      <c r="BB19" s="429"/>
      <c r="BC19" s="429"/>
      <c r="BD19" s="429"/>
      <c r="BE19" s="429"/>
      <c r="BF19" s="429"/>
      <c r="BG19" s="429"/>
      <c r="BH19" s="429"/>
      <c r="BI19" s="429"/>
      <c r="BJ19" s="429"/>
      <c r="BK19" s="429"/>
      <c r="BL19" s="429"/>
      <c r="BM19" s="430"/>
      <c r="BN19" s="394">
        <v>4170810</v>
      </c>
      <c r="BO19" s="395"/>
      <c r="BP19" s="395"/>
      <c r="BQ19" s="395"/>
      <c r="BR19" s="395"/>
      <c r="BS19" s="395"/>
      <c r="BT19" s="395"/>
      <c r="BU19" s="396"/>
      <c r="BV19" s="394">
        <v>3931930</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75"/>
      <c r="B20" s="516" t="s">
        <v>150</v>
      </c>
      <c r="C20" s="437"/>
      <c r="D20" s="437"/>
      <c r="E20" s="517"/>
      <c r="F20" s="517"/>
      <c r="G20" s="517"/>
      <c r="H20" s="517"/>
      <c r="I20" s="517"/>
      <c r="J20" s="517"/>
      <c r="K20" s="517"/>
      <c r="L20" s="525">
        <v>1493</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75"/>
      <c r="B21" s="534" t="s">
        <v>151</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75"/>
      <c r="B22" s="564" t="s">
        <v>152</v>
      </c>
      <c r="C22" s="538"/>
      <c r="D22" s="539"/>
      <c r="E22" s="406" t="s">
        <v>1</v>
      </c>
      <c r="F22" s="411"/>
      <c r="G22" s="411"/>
      <c r="H22" s="411"/>
      <c r="I22" s="411"/>
      <c r="J22" s="411"/>
      <c r="K22" s="401"/>
      <c r="L22" s="406" t="s">
        <v>153</v>
      </c>
      <c r="M22" s="411"/>
      <c r="N22" s="411"/>
      <c r="O22" s="411"/>
      <c r="P22" s="401"/>
      <c r="Q22" s="569" t="s">
        <v>154</v>
      </c>
      <c r="R22" s="570"/>
      <c r="S22" s="570"/>
      <c r="T22" s="570"/>
      <c r="U22" s="570"/>
      <c r="V22" s="571"/>
      <c r="W22" s="537" t="s">
        <v>155</v>
      </c>
      <c r="X22" s="538"/>
      <c r="Y22" s="539"/>
      <c r="Z22" s="406" t="s">
        <v>1</v>
      </c>
      <c r="AA22" s="411"/>
      <c r="AB22" s="411"/>
      <c r="AC22" s="411"/>
      <c r="AD22" s="411"/>
      <c r="AE22" s="411"/>
      <c r="AF22" s="411"/>
      <c r="AG22" s="401"/>
      <c r="AH22" s="575" t="s">
        <v>156</v>
      </c>
      <c r="AI22" s="411"/>
      <c r="AJ22" s="411"/>
      <c r="AK22" s="411"/>
      <c r="AL22" s="401"/>
      <c r="AM22" s="575" t="s">
        <v>157</v>
      </c>
      <c r="AN22" s="576"/>
      <c r="AO22" s="576"/>
      <c r="AP22" s="576"/>
      <c r="AQ22" s="576"/>
      <c r="AR22" s="577"/>
      <c r="AS22" s="569" t="s">
        <v>154</v>
      </c>
      <c r="AT22" s="570"/>
      <c r="AU22" s="570"/>
      <c r="AV22" s="570"/>
      <c r="AW22" s="570"/>
      <c r="AX22" s="581"/>
      <c r="AY22" s="354" t="s">
        <v>158</v>
      </c>
      <c r="AZ22" s="355"/>
      <c r="BA22" s="355"/>
      <c r="BB22" s="355"/>
      <c r="BC22" s="355"/>
      <c r="BD22" s="355"/>
      <c r="BE22" s="355"/>
      <c r="BF22" s="355"/>
      <c r="BG22" s="355"/>
      <c r="BH22" s="355"/>
      <c r="BI22" s="355"/>
      <c r="BJ22" s="355"/>
      <c r="BK22" s="355"/>
      <c r="BL22" s="355"/>
      <c r="BM22" s="356"/>
      <c r="BN22" s="357">
        <v>6765652</v>
      </c>
      <c r="BO22" s="358"/>
      <c r="BP22" s="358"/>
      <c r="BQ22" s="358"/>
      <c r="BR22" s="358"/>
      <c r="BS22" s="358"/>
      <c r="BT22" s="358"/>
      <c r="BU22" s="359"/>
      <c r="BV22" s="357">
        <v>7055683</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159</v>
      </c>
      <c r="AZ23" s="429"/>
      <c r="BA23" s="429"/>
      <c r="BB23" s="429"/>
      <c r="BC23" s="429"/>
      <c r="BD23" s="429"/>
      <c r="BE23" s="429"/>
      <c r="BF23" s="429"/>
      <c r="BG23" s="429"/>
      <c r="BH23" s="429"/>
      <c r="BI23" s="429"/>
      <c r="BJ23" s="429"/>
      <c r="BK23" s="429"/>
      <c r="BL23" s="429"/>
      <c r="BM23" s="430"/>
      <c r="BN23" s="394">
        <v>5594888</v>
      </c>
      <c r="BO23" s="395"/>
      <c r="BP23" s="395"/>
      <c r="BQ23" s="395"/>
      <c r="BR23" s="395"/>
      <c r="BS23" s="395"/>
      <c r="BT23" s="395"/>
      <c r="BU23" s="396"/>
      <c r="BV23" s="394">
        <v>5836013</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75"/>
      <c r="B24" s="565"/>
      <c r="C24" s="541"/>
      <c r="D24" s="542"/>
      <c r="E24" s="444" t="s">
        <v>160</v>
      </c>
      <c r="F24" s="424"/>
      <c r="G24" s="424"/>
      <c r="H24" s="424"/>
      <c r="I24" s="424"/>
      <c r="J24" s="424"/>
      <c r="K24" s="425"/>
      <c r="L24" s="445">
        <v>1</v>
      </c>
      <c r="M24" s="446"/>
      <c r="N24" s="446"/>
      <c r="O24" s="446"/>
      <c r="P24" s="488"/>
      <c r="Q24" s="445">
        <v>6800</v>
      </c>
      <c r="R24" s="446"/>
      <c r="S24" s="446"/>
      <c r="T24" s="446"/>
      <c r="U24" s="446"/>
      <c r="V24" s="488"/>
      <c r="W24" s="540"/>
      <c r="X24" s="541"/>
      <c r="Y24" s="542"/>
      <c r="Z24" s="444" t="s">
        <v>161</v>
      </c>
      <c r="AA24" s="424"/>
      <c r="AB24" s="424"/>
      <c r="AC24" s="424"/>
      <c r="AD24" s="424"/>
      <c r="AE24" s="424"/>
      <c r="AF24" s="424"/>
      <c r="AG24" s="425"/>
      <c r="AH24" s="445">
        <v>85</v>
      </c>
      <c r="AI24" s="446"/>
      <c r="AJ24" s="446"/>
      <c r="AK24" s="446"/>
      <c r="AL24" s="488"/>
      <c r="AM24" s="445">
        <v>254065</v>
      </c>
      <c r="AN24" s="446"/>
      <c r="AO24" s="446"/>
      <c r="AP24" s="446"/>
      <c r="AQ24" s="446"/>
      <c r="AR24" s="488"/>
      <c r="AS24" s="445">
        <v>2989</v>
      </c>
      <c r="AT24" s="446"/>
      <c r="AU24" s="446"/>
      <c r="AV24" s="446"/>
      <c r="AW24" s="446"/>
      <c r="AX24" s="447"/>
      <c r="AY24" s="510" t="s">
        <v>162</v>
      </c>
      <c r="AZ24" s="511"/>
      <c r="BA24" s="511"/>
      <c r="BB24" s="511"/>
      <c r="BC24" s="511"/>
      <c r="BD24" s="511"/>
      <c r="BE24" s="511"/>
      <c r="BF24" s="511"/>
      <c r="BG24" s="511"/>
      <c r="BH24" s="511"/>
      <c r="BI24" s="511"/>
      <c r="BJ24" s="511"/>
      <c r="BK24" s="511"/>
      <c r="BL24" s="511"/>
      <c r="BM24" s="512"/>
      <c r="BN24" s="394">
        <v>5468239</v>
      </c>
      <c r="BO24" s="395"/>
      <c r="BP24" s="395"/>
      <c r="BQ24" s="395"/>
      <c r="BR24" s="395"/>
      <c r="BS24" s="395"/>
      <c r="BT24" s="395"/>
      <c r="BU24" s="396"/>
      <c r="BV24" s="394">
        <v>5610561</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75"/>
      <c r="B25" s="565"/>
      <c r="C25" s="541"/>
      <c r="D25" s="542"/>
      <c r="E25" s="444" t="s">
        <v>163</v>
      </c>
      <c r="F25" s="424"/>
      <c r="G25" s="424"/>
      <c r="H25" s="424"/>
      <c r="I25" s="424"/>
      <c r="J25" s="424"/>
      <c r="K25" s="425"/>
      <c r="L25" s="445">
        <v>1</v>
      </c>
      <c r="M25" s="446"/>
      <c r="N25" s="446"/>
      <c r="O25" s="446"/>
      <c r="P25" s="488"/>
      <c r="Q25" s="445">
        <v>5550</v>
      </c>
      <c r="R25" s="446"/>
      <c r="S25" s="446"/>
      <c r="T25" s="446"/>
      <c r="U25" s="446"/>
      <c r="V25" s="488"/>
      <c r="W25" s="540"/>
      <c r="X25" s="541"/>
      <c r="Y25" s="542"/>
      <c r="Z25" s="444" t="s">
        <v>164</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165</v>
      </c>
      <c r="AZ25" s="355"/>
      <c r="BA25" s="355"/>
      <c r="BB25" s="355"/>
      <c r="BC25" s="355"/>
      <c r="BD25" s="355"/>
      <c r="BE25" s="355"/>
      <c r="BF25" s="355"/>
      <c r="BG25" s="355"/>
      <c r="BH25" s="355"/>
      <c r="BI25" s="355"/>
      <c r="BJ25" s="355"/>
      <c r="BK25" s="355"/>
      <c r="BL25" s="355"/>
      <c r="BM25" s="356"/>
      <c r="BN25" s="357">
        <v>2138</v>
      </c>
      <c r="BO25" s="358"/>
      <c r="BP25" s="358"/>
      <c r="BQ25" s="358"/>
      <c r="BR25" s="358"/>
      <c r="BS25" s="358"/>
      <c r="BT25" s="358"/>
      <c r="BU25" s="359"/>
      <c r="BV25" s="357">
        <v>2380</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75"/>
      <c r="B26" s="565"/>
      <c r="C26" s="541"/>
      <c r="D26" s="542"/>
      <c r="E26" s="444" t="s">
        <v>166</v>
      </c>
      <c r="F26" s="424"/>
      <c r="G26" s="424"/>
      <c r="H26" s="424"/>
      <c r="I26" s="424"/>
      <c r="J26" s="424"/>
      <c r="K26" s="425"/>
      <c r="L26" s="445">
        <v>1</v>
      </c>
      <c r="M26" s="446"/>
      <c r="N26" s="446"/>
      <c r="O26" s="446"/>
      <c r="P26" s="488"/>
      <c r="Q26" s="445">
        <v>5300</v>
      </c>
      <c r="R26" s="446"/>
      <c r="S26" s="446"/>
      <c r="T26" s="446"/>
      <c r="U26" s="446"/>
      <c r="V26" s="488"/>
      <c r="W26" s="540"/>
      <c r="X26" s="541"/>
      <c r="Y26" s="542"/>
      <c r="Z26" s="444" t="s">
        <v>167</v>
      </c>
      <c r="AA26" s="546"/>
      <c r="AB26" s="546"/>
      <c r="AC26" s="546"/>
      <c r="AD26" s="546"/>
      <c r="AE26" s="546"/>
      <c r="AF26" s="546"/>
      <c r="AG26" s="547"/>
      <c r="AH26" s="445" t="s">
        <v>122</v>
      </c>
      <c r="AI26" s="446"/>
      <c r="AJ26" s="446"/>
      <c r="AK26" s="446"/>
      <c r="AL26" s="488"/>
      <c r="AM26" s="445" t="s">
        <v>122</v>
      </c>
      <c r="AN26" s="446"/>
      <c r="AO26" s="446"/>
      <c r="AP26" s="446"/>
      <c r="AQ26" s="446"/>
      <c r="AR26" s="488"/>
      <c r="AS26" s="445" t="s">
        <v>122</v>
      </c>
      <c r="AT26" s="446"/>
      <c r="AU26" s="446"/>
      <c r="AV26" s="446"/>
      <c r="AW26" s="446"/>
      <c r="AX26" s="447"/>
      <c r="AY26" s="397" t="s">
        <v>168</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75"/>
      <c r="B27" s="565"/>
      <c r="C27" s="541"/>
      <c r="D27" s="542"/>
      <c r="E27" s="444" t="s">
        <v>169</v>
      </c>
      <c r="F27" s="424"/>
      <c r="G27" s="424"/>
      <c r="H27" s="424"/>
      <c r="I27" s="424"/>
      <c r="J27" s="424"/>
      <c r="K27" s="425"/>
      <c r="L27" s="445">
        <v>1</v>
      </c>
      <c r="M27" s="446"/>
      <c r="N27" s="446"/>
      <c r="O27" s="446"/>
      <c r="P27" s="488"/>
      <c r="Q27" s="445">
        <v>2930</v>
      </c>
      <c r="R27" s="446"/>
      <c r="S27" s="446"/>
      <c r="T27" s="446"/>
      <c r="U27" s="446"/>
      <c r="V27" s="488"/>
      <c r="W27" s="540"/>
      <c r="X27" s="541"/>
      <c r="Y27" s="542"/>
      <c r="Z27" s="444" t="s">
        <v>170</v>
      </c>
      <c r="AA27" s="424"/>
      <c r="AB27" s="424"/>
      <c r="AC27" s="424"/>
      <c r="AD27" s="424"/>
      <c r="AE27" s="424"/>
      <c r="AF27" s="424"/>
      <c r="AG27" s="425"/>
      <c r="AH27" s="445">
        <v>1</v>
      </c>
      <c r="AI27" s="446"/>
      <c r="AJ27" s="446"/>
      <c r="AK27" s="446"/>
      <c r="AL27" s="488"/>
      <c r="AM27" s="445" t="s">
        <v>171</v>
      </c>
      <c r="AN27" s="446"/>
      <c r="AO27" s="446"/>
      <c r="AP27" s="446"/>
      <c r="AQ27" s="446"/>
      <c r="AR27" s="488"/>
      <c r="AS27" s="445" t="s">
        <v>171</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60001</v>
      </c>
      <c r="BO27" s="514"/>
      <c r="BP27" s="514"/>
      <c r="BQ27" s="514"/>
      <c r="BR27" s="514"/>
      <c r="BS27" s="514"/>
      <c r="BT27" s="514"/>
      <c r="BU27" s="515"/>
      <c r="BV27" s="513">
        <v>98503</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75"/>
      <c r="B28" s="565"/>
      <c r="C28" s="541"/>
      <c r="D28" s="542"/>
      <c r="E28" s="444" t="s">
        <v>173</v>
      </c>
      <c r="F28" s="424"/>
      <c r="G28" s="424"/>
      <c r="H28" s="424"/>
      <c r="I28" s="424"/>
      <c r="J28" s="424"/>
      <c r="K28" s="425"/>
      <c r="L28" s="445">
        <v>1</v>
      </c>
      <c r="M28" s="446"/>
      <c r="N28" s="446"/>
      <c r="O28" s="446"/>
      <c r="P28" s="488"/>
      <c r="Q28" s="445">
        <v>2220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1665109</v>
      </c>
      <c r="BO28" s="358"/>
      <c r="BP28" s="358"/>
      <c r="BQ28" s="358"/>
      <c r="BR28" s="358"/>
      <c r="BS28" s="358"/>
      <c r="BT28" s="358"/>
      <c r="BU28" s="359"/>
      <c r="BV28" s="357">
        <v>1638070</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75"/>
      <c r="B29" s="565"/>
      <c r="C29" s="541"/>
      <c r="D29" s="542"/>
      <c r="E29" s="444" t="s">
        <v>176</v>
      </c>
      <c r="F29" s="424"/>
      <c r="G29" s="424"/>
      <c r="H29" s="424"/>
      <c r="I29" s="424"/>
      <c r="J29" s="424"/>
      <c r="K29" s="425"/>
      <c r="L29" s="445">
        <v>6</v>
      </c>
      <c r="M29" s="446"/>
      <c r="N29" s="446"/>
      <c r="O29" s="446"/>
      <c r="P29" s="488"/>
      <c r="Q29" s="445">
        <v>2120</v>
      </c>
      <c r="R29" s="446"/>
      <c r="S29" s="446"/>
      <c r="T29" s="446"/>
      <c r="U29" s="446"/>
      <c r="V29" s="488"/>
      <c r="W29" s="543"/>
      <c r="X29" s="544"/>
      <c r="Y29" s="545"/>
      <c r="Z29" s="444" t="s">
        <v>177</v>
      </c>
      <c r="AA29" s="424"/>
      <c r="AB29" s="424"/>
      <c r="AC29" s="424"/>
      <c r="AD29" s="424"/>
      <c r="AE29" s="424"/>
      <c r="AF29" s="424"/>
      <c r="AG29" s="425"/>
      <c r="AH29" s="445">
        <v>86</v>
      </c>
      <c r="AI29" s="446"/>
      <c r="AJ29" s="446"/>
      <c r="AK29" s="446"/>
      <c r="AL29" s="488"/>
      <c r="AM29" s="445">
        <v>257686</v>
      </c>
      <c r="AN29" s="446"/>
      <c r="AO29" s="446"/>
      <c r="AP29" s="446"/>
      <c r="AQ29" s="446"/>
      <c r="AR29" s="488"/>
      <c r="AS29" s="445">
        <v>2996</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343342</v>
      </c>
      <c r="BO29" s="395"/>
      <c r="BP29" s="395"/>
      <c r="BQ29" s="395"/>
      <c r="BR29" s="395"/>
      <c r="BS29" s="395"/>
      <c r="BT29" s="395"/>
      <c r="BU29" s="396"/>
      <c r="BV29" s="394">
        <v>332634</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96.9</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1755536</v>
      </c>
      <c r="BO30" s="514"/>
      <c r="BP30" s="514"/>
      <c r="BQ30" s="514"/>
      <c r="BR30" s="514"/>
      <c r="BS30" s="514"/>
      <c r="BT30" s="514"/>
      <c r="BU30" s="515"/>
      <c r="BV30" s="513">
        <v>1652390</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2">
      <c r="A33" s="175"/>
      <c r="B33" s="199"/>
      <c r="C33" s="418" t="s">
        <v>186</v>
      </c>
      <c r="D33" s="418"/>
      <c r="E33" s="383" t="s">
        <v>187</v>
      </c>
      <c r="F33" s="383"/>
      <c r="G33" s="383"/>
      <c r="H33" s="383"/>
      <c r="I33" s="383"/>
      <c r="J33" s="383"/>
      <c r="K33" s="383"/>
      <c r="L33" s="383"/>
      <c r="M33" s="383"/>
      <c r="N33" s="383"/>
      <c r="O33" s="383"/>
      <c r="P33" s="383"/>
      <c r="Q33" s="383"/>
      <c r="R33" s="383"/>
      <c r="S33" s="383"/>
      <c r="T33" s="200"/>
      <c r="U33" s="418" t="s">
        <v>186</v>
      </c>
      <c r="V33" s="418"/>
      <c r="W33" s="383" t="s">
        <v>187</v>
      </c>
      <c r="X33" s="383"/>
      <c r="Y33" s="383"/>
      <c r="Z33" s="383"/>
      <c r="AA33" s="383"/>
      <c r="AB33" s="383"/>
      <c r="AC33" s="383"/>
      <c r="AD33" s="383"/>
      <c r="AE33" s="383"/>
      <c r="AF33" s="383"/>
      <c r="AG33" s="383"/>
      <c r="AH33" s="383"/>
      <c r="AI33" s="383"/>
      <c r="AJ33" s="383"/>
      <c r="AK33" s="383"/>
      <c r="AL33" s="200"/>
      <c r="AM33" s="418" t="s">
        <v>186</v>
      </c>
      <c r="AN33" s="418"/>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418" t="s">
        <v>188</v>
      </c>
      <c r="BX33" s="418"/>
      <c r="BY33" s="383" t="s">
        <v>190</v>
      </c>
      <c r="BZ33" s="383"/>
      <c r="CA33" s="383"/>
      <c r="CB33" s="383"/>
      <c r="CC33" s="383"/>
      <c r="CD33" s="383"/>
      <c r="CE33" s="383"/>
      <c r="CF33" s="383"/>
      <c r="CG33" s="383"/>
      <c r="CH33" s="383"/>
      <c r="CI33" s="383"/>
      <c r="CJ33" s="383"/>
      <c r="CK33" s="383"/>
      <c r="CL33" s="383"/>
      <c r="CM33" s="383"/>
      <c r="CN33" s="200"/>
      <c r="CO33" s="418" t="s">
        <v>186</v>
      </c>
      <c r="CP33" s="418"/>
      <c r="CQ33" s="383" t="s">
        <v>191</v>
      </c>
      <c r="CR33" s="383"/>
      <c r="CS33" s="383"/>
      <c r="CT33" s="383"/>
      <c r="CU33" s="383"/>
      <c r="CV33" s="383"/>
      <c r="CW33" s="383"/>
      <c r="CX33" s="383"/>
      <c r="CY33" s="383"/>
      <c r="CZ33" s="383"/>
      <c r="DA33" s="383"/>
      <c r="DB33" s="383"/>
      <c r="DC33" s="383"/>
      <c r="DD33" s="383"/>
      <c r="DE33" s="383"/>
      <c r="DF33" s="200"/>
      <c r="DG33" s="583" t="s">
        <v>192</v>
      </c>
      <c r="DH33" s="583"/>
      <c r="DI33" s="202"/>
    </row>
    <row r="34" spans="1:113" ht="32.25" customHeight="1" x14ac:dyDescent="0.2">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3</v>
      </c>
      <c r="V34" s="584"/>
      <c r="W34" s="585" t="str">
        <f>IF('各会計、関係団体の財政状況及び健全化判断比率'!B28="","",'各会計、関係団体の財政状況及び健全化判断比率'!B28)</f>
        <v>日之影町国民健康保険事業特別会計</v>
      </c>
      <c r="X34" s="585"/>
      <c r="Y34" s="585"/>
      <c r="Z34" s="585"/>
      <c r="AA34" s="585"/>
      <c r="AB34" s="585"/>
      <c r="AC34" s="585"/>
      <c r="AD34" s="585"/>
      <c r="AE34" s="585"/>
      <c r="AF34" s="585"/>
      <c r="AG34" s="585"/>
      <c r="AH34" s="585"/>
      <c r="AI34" s="585"/>
      <c r="AJ34" s="585"/>
      <c r="AK34" s="585"/>
      <c r="AL34" s="175"/>
      <c r="AM34" s="584">
        <f>IF(AO34="","",MAX(C34:D43,U34:V43)+1)</f>
        <v>7</v>
      </c>
      <c r="AN34" s="584"/>
      <c r="AO34" s="585" t="str">
        <f>IF('各会計、関係団体の財政状況及び健全化判断比率'!B32="","",'各会計、関係団体の財政状況及び健全化判断比率'!B32)</f>
        <v>日之影町国民健康保険病院事業会計</v>
      </c>
      <c r="AP34" s="585"/>
      <c r="AQ34" s="585"/>
      <c r="AR34" s="585"/>
      <c r="AS34" s="585"/>
      <c r="AT34" s="585"/>
      <c r="AU34" s="585"/>
      <c r="AV34" s="585"/>
      <c r="AW34" s="585"/>
      <c r="AX34" s="585"/>
      <c r="AY34" s="585"/>
      <c r="AZ34" s="585"/>
      <c r="BA34" s="585"/>
      <c r="BB34" s="585"/>
      <c r="BC34" s="585"/>
      <c r="BD34" s="175"/>
      <c r="BE34" s="584">
        <f>IF(BG34="","",MAX(C34:D43,U34:V43,AM34:AN43)+1)</f>
        <v>8</v>
      </c>
      <c r="BF34" s="584"/>
      <c r="BG34" s="585" t="str">
        <f>IF('各会計、関係団体の財政状況及び健全化判断比率'!B33="","",'各会計、関係団体の財政状況及び健全化判断比率'!B33)</f>
        <v>日之影町簡易水道事業特別会計</v>
      </c>
      <c r="BH34" s="585"/>
      <c r="BI34" s="585"/>
      <c r="BJ34" s="585"/>
      <c r="BK34" s="585"/>
      <c r="BL34" s="585"/>
      <c r="BM34" s="585"/>
      <c r="BN34" s="585"/>
      <c r="BO34" s="585"/>
      <c r="BP34" s="585"/>
      <c r="BQ34" s="585"/>
      <c r="BR34" s="585"/>
      <c r="BS34" s="585"/>
      <c r="BT34" s="585"/>
      <c r="BU34" s="585"/>
      <c r="BV34" s="175"/>
      <c r="BW34" s="584">
        <f>IF(BY34="","",MAX(C34:D43,U34:V43,AM34:AN43,BE34:BF43)+1)</f>
        <v>10</v>
      </c>
      <c r="BX34" s="584"/>
      <c r="BY34" s="585" t="str">
        <f>IF('各会計、関係団体の財政状況及び健全化判断比率'!B68="","",'各会計、関係団体の財政状況及び健全化判断比率'!B68)</f>
        <v>西臼杵広域行政事務組合</v>
      </c>
      <c r="BZ34" s="585"/>
      <c r="CA34" s="585"/>
      <c r="CB34" s="585"/>
      <c r="CC34" s="585"/>
      <c r="CD34" s="585"/>
      <c r="CE34" s="585"/>
      <c r="CF34" s="585"/>
      <c r="CG34" s="585"/>
      <c r="CH34" s="585"/>
      <c r="CI34" s="585"/>
      <c r="CJ34" s="585"/>
      <c r="CK34" s="585"/>
      <c r="CL34" s="585"/>
      <c r="CM34" s="585"/>
      <c r="CN34" s="175"/>
      <c r="CO34" s="584">
        <f>IF(CQ34="","",MAX(C34:D43,U34:V43,AM34:AN43,BE34:BF43,BW34:BX43)+1)</f>
        <v>18</v>
      </c>
      <c r="CP34" s="584"/>
      <c r="CQ34" s="585" t="str">
        <f>IF('各会計、関係団体の財政状況及び健全化判断比率'!BS7="","",'各会計、関係団体の財政状況及び健全化判断比率'!BS7)</f>
        <v>日之影町村おこし総合産業株式会社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x14ac:dyDescent="0.2">
      <c r="A35" s="175"/>
      <c r="B35" s="199"/>
      <c r="C35" s="584">
        <f>IF(E35="","",C34+1)</f>
        <v>2</v>
      </c>
      <c r="D35" s="584"/>
      <c r="E35" s="585" t="str">
        <f>IF('各会計、関係団体の財政状況及び健全化判断比率'!B8="","",'各会計、関係団体の財政状況及び健全化判断比率'!B8)</f>
        <v>日之影町奨学資金事業特別会計</v>
      </c>
      <c r="F35" s="585"/>
      <c r="G35" s="585"/>
      <c r="H35" s="585"/>
      <c r="I35" s="585"/>
      <c r="J35" s="585"/>
      <c r="K35" s="585"/>
      <c r="L35" s="585"/>
      <c r="M35" s="585"/>
      <c r="N35" s="585"/>
      <c r="O35" s="585"/>
      <c r="P35" s="585"/>
      <c r="Q35" s="585"/>
      <c r="R35" s="585"/>
      <c r="S35" s="585"/>
      <c r="T35" s="175"/>
      <c r="U35" s="584">
        <f>IF(W35="","",U34+1)</f>
        <v>4</v>
      </c>
      <c r="V35" s="584"/>
      <c r="W35" s="585" t="str">
        <f>IF('各会計、関係団体の財政状況及び健全化判断比率'!B29="","",'各会計、関係団体の財政状況及び健全化判断比率'!B29)</f>
        <v>日之影町介護保険特別会計（保険事業勘定）</v>
      </c>
      <c r="X35" s="585"/>
      <c r="Y35" s="585"/>
      <c r="Z35" s="585"/>
      <c r="AA35" s="585"/>
      <c r="AB35" s="585"/>
      <c r="AC35" s="585"/>
      <c r="AD35" s="585"/>
      <c r="AE35" s="585"/>
      <c r="AF35" s="585"/>
      <c r="AG35" s="585"/>
      <c r="AH35" s="585"/>
      <c r="AI35" s="585"/>
      <c r="AJ35" s="585"/>
      <c r="AK35" s="585"/>
      <c r="AL35" s="175"/>
      <c r="AM35" s="584" t="str">
        <f t="shared" ref="AM35:AM43" si="0">IF(AO35="","",AM34+1)</f>
        <v/>
      </c>
      <c r="AN35" s="584"/>
      <c r="AO35" s="585"/>
      <c r="AP35" s="585"/>
      <c r="AQ35" s="585"/>
      <c r="AR35" s="585"/>
      <c r="AS35" s="585"/>
      <c r="AT35" s="585"/>
      <c r="AU35" s="585"/>
      <c r="AV35" s="585"/>
      <c r="AW35" s="585"/>
      <c r="AX35" s="585"/>
      <c r="AY35" s="585"/>
      <c r="AZ35" s="585"/>
      <c r="BA35" s="585"/>
      <c r="BB35" s="585"/>
      <c r="BC35" s="585"/>
      <c r="BD35" s="175"/>
      <c r="BE35" s="584">
        <f t="shared" ref="BE35:BE43" si="1">IF(BG35="","",BE34+1)</f>
        <v>9</v>
      </c>
      <c r="BF35" s="584"/>
      <c r="BG35" s="585" t="str">
        <f>IF('各会計、関係団体の財政状況及び健全化判断比率'!B34="","",'各会計、関係団体の財政状況及び健全化判断比率'!B34)</f>
        <v>日之影町農業集落排水事業特別会計</v>
      </c>
      <c r="BH35" s="585"/>
      <c r="BI35" s="585"/>
      <c r="BJ35" s="585"/>
      <c r="BK35" s="585"/>
      <c r="BL35" s="585"/>
      <c r="BM35" s="585"/>
      <c r="BN35" s="585"/>
      <c r="BO35" s="585"/>
      <c r="BP35" s="585"/>
      <c r="BQ35" s="585"/>
      <c r="BR35" s="585"/>
      <c r="BS35" s="585"/>
      <c r="BT35" s="585"/>
      <c r="BU35" s="585"/>
      <c r="BV35" s="175"/>
      <c r="BW35" s="584">
        <f t="shared" ref="BW35:BW43" si="2">IF(BY35="","",BW34+1)</f>
        <v>11</v>
      </c>
      <c r="BX35" s="584"/>
      <c r="BY35" s="585" t="str">
        <f>IF('各会計、関係団体の財政状況及び健全化判断比率'!B69="","",'各会計、関係団体の財政状況及び健全化判断比率'!B69)</f>
        <v>宮崎県市町村総合事務組合　一般会計</v>
      </c>
      <c r="BZ35" s="585"/>
      <c r="CA35" s="585"/>
      <c r="CB35" s="585"/>
      <c r="CC35" s="585"/>
      <c r="CD35" s="585"/>
      <c r="CE35" s="585"/>
      <c r="CF35" s="585"/>
      <c r="CG35" s="585"/>
      <c r="CH35" s="585"/>
      <c r="CI35" s="585"/>
      <c r="CJ35" s="585"/>
      <c r="CK35" s="585"/>
      <c r="CL35" s="585"/>
      <c r="CM35" s="585"/>
      <c r="CN35" s="175"/>
      <c r="CO35" s="584">
        <f t="shared" ref="CO35:CO43" si="3">IF(CQ35="","",CO34+1)</f>
        <v>19</v>
      </c>
      <c r="CP35" s="584"/>
      <c r="CQ35" s="585" t="str">
        <f>IF('各会計、関係団体の財政状況及び健全化判断比率'!BS8="","",'各会計、関係団体の財政状況及び健全化判断比率'!BS8)</f>
        <v>株式会社ひのかげアグリファーム</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2">
      <c r="A36" s="175"/>
      <c r="B36" s="199"/>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75"/>
      <c r="U36" s="584">
        <f t="shared" ref="U36:U43" si="4">IF(W36="","",U35+1)</f>
        <v>5</v>
      </c>
      <c r="V36" s="584"/>
      <c r="W36" s="585" t="str">
        <f>IF('各会計、関係団体の財政状況及び健全化判断比率'!B30="","",'各会計、関係団体の財政状況及び健全化判断比率'!B30)</f>
        <v>日之影町介護保険特別会計（介護サービス事業勘定）</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12</v>
      </c>
      <c r="BX36" s="584"/>
      <c r="BY36" s="585" t="str">
        <f>IF('各会計、関係団体の財政状況及び健全化判断比率'!B70="","",'各会計、関係団体の財政状況及び健全化判断比率'!B70)</f>
        <v>宮崎県市町村総合事務組合　市町村交通災害共済事業特別会計</v>
      </c>
      <c r="BZ36" s="585"/>
      <c r="CA36" s="585"/>
      <c r="CB36" s="585"/>
      <c r="CC36" s="585"/>
      <c r="CD36" s="585"/>
      <c r="CE36" s="585"/>
      <c r="CF36" s="585"/>
      <c r="CG36" s="585"/>
      <c r="CH36" s="585"/>
      <c r="CI36" s="585"/>
      <c r="CJ36" s="585"/>
      <c r="CK36" s="585"/>
      <c r="CL36" s="585"/>
      <c r="CM36" s="585"/>
      <c r="CN36" s="175"/>
      <c r="CO36" s="584">
        <f t="shared" si="3"/>
        <v>20</v>
      </c>
      <c r="CP36" s="584"/>
      <c r="CQ36" s="585" t="str">
        <f>IF('各会計、関係団体の財政状況及び健全化判断比率'!BS9="","",'各会計、関係団体の財政状況及び健全化判断比率'!BS9)</f>
        <v>一般社団法人宮崎県林業公社</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2">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f t="shared" si="4"/>
        <v>6</v>
      </c>
      <c r="V37" s="584"/>
      <c r="W37" s="585" t="str">
        <f>IF('各会計、関係団体の財政状況及び健全化判断比率'!B31="","",'各会計、関係団体の財政状況及び健全化判断比率'!B31)</f>
        <v>日之影町後期高齢者医療特別会計</v>
      </c>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13</v>
      </c>
      <c r="BX37" s="584"/>
      <c r="BY37" s="585" t="str">
        <f>IF('各会計、関係団体の財政状況及び健全化判断比率'!B71="","",'各会計、関係団体の財政状況及び健全化判断比率'!B71)</f>
        <v>宮崎県市町村総合事務組合　自治会館管理運営特別会計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2">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14</v>
      </c>
      <c r="BX38" s="584"/>
      <c r="BY38" s="585" t="str">
        <f>IF('各会計、関係団体の財政状況及び健全化判断比率'!B72="","",'各会計、関係団体の財政状況及び健全化判断比率'!B72)</f>
        <v>宮崎県後期高齢者医療広域連合　一般会計</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2">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15</v>
      </c>
      <c r="BX39" s="584"/>
      <c r="BY39" s="585" t="str">
        <f>IF('各会計、関係団体の財政状況及び健全化判断比率'!B73="","",'各会計、関係団体の財政状況及び健全化判断比率'!B73)</f>
        <v>宮崎県後期高齢者医療広域連合　後期高齢者医療特別会計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2">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16</v>
      </c>
      <c r="BX40" s="584"/>
      <c r="BY40" s="585" t="str">
        <f>IF('各会計、関係団体の財政状況及び健全化判断比率'!B74="","",'各会計、関係団体の財政状況及び健全化判断比率'!B74)</f>
        <v>宮崎県北部広域行政事務組合（一般会計）</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2">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f t="shared" si="2"/>
        <v>17</v>
      </c>
      <c r="BX41" s="584"/>
      <c r="BY41" s="585" t="str">
        <f>IF('各会計、関係団体の財政状況及び健全化判断比率'!B75="","",'各会計、関係団体の財政状況及び健全化判断比率'!B75)</f>
        <v>宮崎県北部広域行政事務組合（特別会計）</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2">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2">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KpzBhUBe/N4Afjbs3rix1/ChlawKAr9+dxsgI+Uox0K+QdpwjeFICGnh/49QVCuMJylq+MRNKAUK6HM7Pp9a8Q==" saltValue="+B+bwBvmcsDXXI7jpFc2C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35" t="s">
        <v>535</v>
      </c>
      <c r="D34" s="1135"/>
      <c r="E34" s="1136"/>
      <c r="F34" s="32">
        <v>11.63</v>
      </c>
      <c r="G34" s="33">
        <v>11.73</v>
      </c>
      <c r="H34" s="33">
        <v>11.31</v>
      </c>
      <c r="I34" s="33">
        <v>11.63</v>
      </c>
      <c r="J34" s="34">
        <v>12.03</v>
      </c>
      <c r="K34" s="22"/>
      <c r="L34" s="22"/>
      <c r="M34" s="22"/>
      <c r="N34" s="22"/>
      <c r="O34" s="22"/>
      <c r="P34" s="22"/>
    </row>
    <row r="35" spans="1:16" ht="39" customHeight="1" x14ac:dyDescent="0.2">
      <c r="A35" s="22"/>
      <c r="B35" s="35"/>
      <c r="C35" s="1131" t="s">
        <v>536</v>
      </c>
      <c r="D35" s="1131"/>
      <c r="E35" s="1132"/>
      <c r="F35" s="36">
        <v>1.77</v>
      </c>
      <c r="G35" s="37">
        <v>1.82</v>
      </c>
      <c r="H35" s="37">
        <v>1.63</v>
      </c>
      <c r="I35" s="37">
        <v>1.72</v>
      </c>
      <c r="J35" s="38">
        <v>1.82</v>
      </c>
      <c r="K35" s="22"/>
      <c r="L35" s="22"/>
      <c r="M35" s="22"/>
      <c r="N35" s="22"/>
      <c r="O35" s="22"/>
      <c r="P35" s="22"/>
    </row>
    <row r="36" spans="1:16" ht="39" customHeight="1" x14ac:dyDescent="0.2">
      <c r="A36" s="22"/>
      <c r="B36" s="35"/>
      <c r="C36" s="1131" t="s">
        <v>537</v>
      </c>
      <c r="D36" s="1131"/>
      <c r="E36" s="1132"/>
      <c r="F36" s="36">
        <v>0.04</v>
      </c>
      <c r="G36" s="37">
        <v>7.0000000000000007E-2</v>
      </c>
      <c r="H36" s="37">
        <v>7.0000000000000007E-2</v>
      </c>
      <c r="I36" s="37">
        <v>0.05</v>
      </c>
      <c r="J36" s="38">
        <v>0.73</v>
      </c>
      <c r="K36" s="22"/>
      <c r="L36" s="22"/>
      <c r="M36" s="22"/>
      <c r="N36" s="22"/>
      <c r="O36" s="22"/>
      <c r="P36" s="22"/>
    </row>
    <row r="37" spans="1:16" ht="39" customHeight="1" x14ac:dyDescent="0.2">
      <c r="A37" s="22"/>
      <c r="B37" s="35"/>
      <c r="C37" s="1131" t="s">
        <v>538</v>
      </c>
      <c r="D37" s="1131"/>
      <c r="E37" s="1132"/>
      <c r="F37" s="36">
        <v>0.03</v>
      </c>
      <c r="G37" s="37">
        <v>0.59</v>
      </c>
      <c r="H37" s="37">
        <v>0.56999999999999995</v>
      </c>
      <c r="I37" s="37">
        <v>0.88</v>
      </c>
      <c r="J37" s="38">
        <v>0.56000000000000005</v>
      </c>
      <c r="K37" s="22"/>
      <c r="L37" s="22"/>
      <c r="M37" s="22"/>
      <c r="N37" s="22"/>
      <c r="O37" s="22"/>
      <c r="P37" s="22"/>
    </row>
    <row r="38" spans="1:16" ht="39" customHeight="1" x14ac:dyDescent="0.2">
      <c r="A38" s="22"/>
      <c r="B38" s="35"/>
      <c r="C38" s="1131" t="s">
        <v>539</v>
      </c>
      <c r="D38" s="1131"/>
      <c r="E38" s="1132"/>
      <c r="F38" s="36">
        <v>0</v>
      </c>
      <c r="G38" s="37">
        <v>0</v>
      </c>
      <c r="H38" s="37">
        <v>0.01</v>
      </c>
      <c r="I38" s="37">
        <v>0</v>
      </c>
      <c r="J38" s="38">
        <v>0.28000000000000003</v>
      </c>
      <c r="K38" s="22"/>
      <c r="L38" s="22"/>
      <c r="M38" s="22"/>
      <c r="N38" s="22"/>
      <c r="O38" s="22"/>
      <c r="P38" s="22"/>
    </row>
    <row r="39" spans="1:16" ht="39" customHeight="1" x14ac:dyDescent="0.2">
      <c r="A39" s="22"/>
      <c r="B39" s="35"/>
      <c r="C39" s="1131" t="s">
        <v>540</v>
      </c>
      <c r="D39" s="1131"/>
      <c r="E39" s="1132"/>
      <c r="F39" s="36">
        <v>0.24</v>
      </c>
      <c r="G39" s="37">
        <v>0.09</v>
      </c>
      <c r="H39" s="37">
        <v>0.12</v>
      </c>
      <c r="I39" s="37">
        <v>0.2</v>
      </c>
      <c r="J39" s="38">
        <v>0.19</v>
      </c>
      <c r="K39" s="22"/>
      <c r="L39" s="22"/>
      <c r="M39" s="22"/>
      <c r="N39" s="22"/>
      <c r="O39" s="22"/>
      <c r="P39" s="22"/>
    </row>
    <row r="40" spans="1:16" ht="39" customHeight="1" x14ac:dyDescent="0.2">
      <c r="A40" s="22"/>
      <c r="B40" s="35"/>
      <c r="C40" s="1131" t="s">
        <v>541</v>
      </c>
      <c r="D40" s="1131"/>
      <c r="E40" s="1132"/>
      <c r="F40" s="36">
        <v>0</v>
      </c>
      <c r="G40" s="37">
        <v>0</v>
      </c>
      <c r="H40" s="37">
        <v>0</v>
      </c>
      <c r="I40" s="37">
        <v>0</v>
      </c>
      <c r="J40" s="38">
        <v>0</v>
      </c>
      <c r="K40" s="22"/>
      <c r="L40" s="22"/>
      <c r="M40" s="22"/>
      <c r="N40" s="22"/>
      <c r="O40" s="22"/>
      <c r="P40" s="22"/>
    </row>
    <row r="41" spans="1:16" ht="39" customHeight="1" x14ac:dyDescent="0.2">
      <c r="A41" s="22"/>
      <c r="B41" s="35"/>
      <c r="C41" s="1131" t="s">
        <v>542</v>
      </c>
      <c r="D41" s="1131"/>
      <c r="E41" s="1132"/>
      <c r="F41" s="36">
        <v>0</v>
      </c>
      <c r="G41" s="37">
        <v>0</v>
      </c>
      <c r="H41" s="37">
        <v>0</v>
      </c>
      <c r="I41" s="37">
        <v>0</v>
      </c>
      <c r="J41" s="38">
        <v>0</v>
      </c>
      <c r="K41" s="22"/>
      <c r="L41" s="22"/>
      <c r="M41" s="22"/>
      <c r="N41" s="22"/>
      <c r="O41" s="22"/>
      <c r="P41" s="22"/>
    </row>
    <row r="42" spans="1:16" ht="39" customHeight="1" x14ac:dyDescent="0.2">
      <c r="A42" s="22"/>
      <c r="B42" s="39"/>
      <c r="C42" s="1131" t="s">
        <v>543</v>
      </c>
      <c r="D42" s="1131"/>
      <c r="E42" s="1132"/>
      <c r="F42" s="36" t="s">
        <v>489</v>
      </c>
      <c r="G42" s="37" t="s">
        <v>489</v>
      </c>
      <c r="H42" s="37" t="s">
        <v>489</v>
      </c>
      <c r="I42" s="37" t="s">
        <v>489</v>
      </c>
      <c r="J42" s="38" t="s">
        <v>489</v>
      </c>
      <c r="K42" s="22"/>
      <c r="L42" s="22"/>
      <c r="M42" s="22"/>
      <c r="N42" s="22"/>
      <c r="O42" s="22"/>
      <c r="P42" s="22"/>
    </row>
    <row r="43" spans="1:16" ht="39" customHeight="1" thickBot="1" x14ac:dyDescent="0.25">
      <c r="A43" s="22"/>
      <c r="B43" s="40"/>
      <c r="C43" s="1133" t="s">
        <v>544</v>
      </c>
      <c r="D43" s="1133"/>
      <c r="E43" s="1134"/>
      <c r="F43" s="41">
        <v>0</v>
      </c>
      <c r="G43" s="42">
        <v>0</v>
      </c>
      <c r="H43" s="42">
        <v>0</v>
      </c>
      <c r="I43" s="42">
        <v>0</v>
      </c>
      <c r="J43" s="43">
        <v>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szDQOxc2p6SqRrMgiNDO6vFxTIFuyBtUtYsukiudnyDfUS4Ob7Z8VUqbWpZpUphBxL3tSSqjnPnqfWPggjBdRg==" saltValue="CqNGX6JFTlIO/iKCCNO38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2">
      <c r="A45" s="46"/>
      <c r="B45" s="1137" t="s">
        <v>9</v>
      </c>
      <c r="C45" s="1138"/>
      <c r="D45" s="56"/>
      <c r="E45" s="1143" t="s">
        <v>10</v>
      </c>
      <c r="F45" s="1143"/>
      <c r="G45" s="1143"/>
      <c r="H45" s="1143"/>
      <c r="I45" s="1143"/>
      <c r="J45" s="1144"/>
      <c r="K45" s="57">
        <v>556</v>
      </c>
      <c r="L45" s="58">
        <v>573</v>
      </c>
      <c r="M45" s="58">
        <v>597</v>
      </c>
      <c r="N45" s="58">
        <v>652</v>
      </c>
      <c r="O45" s="59">
        <v>672</v>
      </c>
      <c r="P45" s="46"/>
      <c r="Q45" s="46"/>
      <c r="R45" s="46"/>
      <c r="S45" s="46"/>
      <c r="T45" s="46"/>
      <c r="U45" s="46"/>
    </row>
    <row r="46" spans="1:21" ht="30.75" customHeight="1" x14ac:dyDescent="0.2">
      <c r="A46" s="46"/>
      <c r="B46" s="1139"/>
      <c r="C46" s="1140"/>
      <c r="D46" s="60"/>
      <c r="E46" s="1145" t="s">
        <v>11</v>
      </c>
      <c r="F46" s="1145"/>
      <c r="G46" s="1145"/>
      <c r="H46" s="1145"/>
      <c r="I46" s="1145"/>
      <c r="J46" s="1146"/>
      <c r="K46" s="61" t="s">
        <v>489</v>
      </c>
      <c r="L46" s="62" t="s">
        <v>489</v>
      </c>
      <c r="M46" s="62" t="s">
        <v>489</v>
      </c>
      <c r="N46" s="62" t="s">
        <v>489</v>
      </c>
      <c r="O46" s="63" t="s">
        <v>489</v>
      </c>
      <c r="P46" s="46"/>
      <c r="Q46" s="46"/>
      <c r="R46" s="46"/>
      <c r="S46" s="46"/>
      <c r="T46" s="46"/>
      <c r="U46" s="46"/>
    </row>
    <row r="47" spans="1:21" ht="30.75" customHeight="1" x14ac:dyDescent="0.2">
      <c r="A47" s="46"/>
      <c r="B47" s="1139"/>
      <c r="C47" s="1140"/>
      <c r="D47" s="60"/>
      <c r="E47" s="1145" t="s">
        <v>12</v>
      </c>
      <c r="F47" s="1145"/>
      <c r="G47" s="1145"/>
      <c r="H47" s="1145"/>
      <c r="I47" s="1145"/>
      <c r="J47" s="1146"/>
      <c r="K47" s="61" t="s">
        <v>489</v>
      </c>
      <c r="L47" s="62" t="s">
        <v>489</v>
      </c>
      <c r="M47" s="62" t="s">
        <v>489</v>
      </c>
      <c r="N47" s="62" t="s">
        <v>489</v>
      </c>
      <c r="O47" s="63" t="s">
        <v>489</v>
      </c>
      <c r="P47" s="46"/>
      <c r="Q47" s="46"/>
      <c r="R47" s="46"/>
      <c r="S47" s="46"/>
      <c r="T47" s="46"/>
      <c r="U47" s="46"/>
    </row>
    <row r="48" spans="1:21" ht="30.75" customHeight="1" x14ac:dyDescent="0.2">
      <c r="A48" s="46"/>
      <c r="B48" s="1139"/>
      <c r="C48" s="1140"/>
      <c r="D48" s="60"/>
      <c r="E48" s="1145" t="s">
        <v>13</v>
      </c>
      <c r="F48" s="1145"/>
      <c r="G48" s="1145"/>
      <c r="H48" s="1145"/>
      <c r="I48" s="1145"/>
      <c r="J48" s="1146"/>
      <c r="K48" s="61">
        <v>47</v>
      </c>
      <c r="L48" s="62">
        <v>46</v>
      </c>
      <c r="M48" s="62">
        <v>44</v>
      </c>
      <c r="N48" s="62">
        <v>45</v>
      </c>
      <c r="O48" s="63">
        <v>46</v>
      </c>
      <c r="P48" s="46"/>
      <c r="Q48" s="46"/>
      <c r="R48" s="46"/>
      <c r="S48" s="46"/>
      <c r="T48" s="46"/>
      <c r="U48" s="46"/>
    </row>
    <row r="49" spans="1:21" ht="30.75" customHeight="1" x14ac:dyDescent="0.2">
      <c r="A49" s="46"/>
      <c r="B49" s="1139"/>
      <c r="C49" s="1140"/>
      <c r="D49" s="60"/>
      <c r="E49" s="1145" t="s">
        <v>14</v>
      </c>
      <c r="F49" s="1145"/>
      <c r="G49" s="1145"/>
      <c r="H49" s="1145"/>
      <c r="I49" s="1145"/>
      <c r="J49" s="1146"/>
      <c r="K49" s="61">
        <v>10</v>
      </c>
      <c r="L49" s="62">
        <v>18</v>
      </c>
      <c r="M49" s="62">
        <v>18</v>
      </c>
      <c r="N49" s="62">
        <v>18</v>
      </c>
      <c r="O49" s="63">
        <v>21</v>
      </c>
      <c r="P49" s="46"/>
      <c r="Q49" s="46"/>
      <c r="R49" s="46"/>
      <c r="S49" s="46"/>
      <c r="T49" s="46"/>
      <c r="U49" s="46"/>
    </row>
    <row r="50" spans="1:21" ht="30.75" customHeight="1" x14ac:dyDescent="0.2">
      <c r="A50" s="46"/>
      <c r="B50" s="1139"/>
      <c r="C50" s="1140"/>
      <c r="D50" s="60"/>
      <c r="E50" s="1145" t="s">
        <v>15</v>
      </c>
      <c r="F50" s="1145"/>
      <c r="G50" s="1145"/>
      <c r="H50" s="1145"/>
      <c r="I50" s="1145"/>
      <c r="J50" s="1146"/>
      <c r="K50" s="61">
        <v>0</v>
      </c>
      <c r="L50" s="62">
        <v>0</v>
      </c>
      <c r="M50" s="62">
        <v>0</v>
      </c>
      <c r="N50" s="62">
        <v>0</v>
      </c>
      <c r="O50" s="63">
        <v>0</v>
      </c>
      <c r="P50" s="46"/>
      <c r="Q50" s="46"/>
      <c r="R50" s="46"/>
      <c r="S50" s="46"/>
      <c r="T50" s="46"/>
      <c r="U50" s="46"/>
    </row>
    <row r="51" spans="1:21" ht="30.75" customHeight="1" x14ac:dyDescent="0.2">
      <c r="A51" s="46"/>
      <c r="B51" s="1141"/>
      <c r="C51" s="1142"/>
      <c r="D51" s="64"/>
      <c r="E51" s="1145" t="s">
        <v>16</v>
      </c>
      <c r="F51" s="1145"/>
      <c r="G51" s="1145"/>
      <c r="H51" s="1145"/>
      <c r="I51" s="1145"/>
      <c r="J51" s="1146"/>
      <c r="K51" s="61">
        <v>0</v>
      </c>
      <c r="L51" s="62" t="s">
        <v>489</v>
      </c>
      <c r="M51" s="62" t="s">
        <v>489</v>
      </c>
      <c r="N51" s="62" t="s">
        <v>489</v>
      </c>
      <c r="O51" s="63" t="s">
        <v>489</v>
      </c>
      <c r="P51" s="46"/>
      <c r="Q51" s="46"/>
      <c r="R51" s="46"/>
      <c r="S51" s="46"/>
      <c r="T51" s="46"/>
      <c r="U51" s="46"/>
    </row>
    <row r="52" spans="1:21" ht="30.75" customHeight="1" x14ac:dyDescent="0.2">
      <c r="A52" s="46"/>
      <c r="B52" s="1147" t="s">
        <v>17</v>
      </c>
      <c r="C52" s="1148"/>
      <c r="D52" s="64"/>
      <c r="E52" s="1145" t="s">
        <v>18</v>
      </c>
      <c r="F52" s="1145"/>
      <c r="G52" s="1145"/>
      <c r="H52" s="1145"/>
      <c r="I52" s="1145"/>
      <c r="J52" s="1146"/>
      <c r="K52" s="61">
        <v>475</v>
      </c>
      <c r="L52" s="62">
        <v>478</v>
      </c>
      <c r="M52" s="62">
        <v>477</v>
      </c>
      <c r="N52" s="62">
        <v>466</v>
      </c>
      <c r="O52" s="63">
        <v>486</v>
      </c>
      <c r="P52" s="46"/>
      <c r="Q52" s="46"/>
      <c r="R52" s="46"/>
      <c r="S52" s="46"/>
      <c r="T52" s="46"/>
      <c r="U52" s="46"/>
    </row>
    <row r="53" spans="1:21" ht="30.75" customHeight="1" thickBot="1" x14ac:dyDescent="0.25">
      <c r="A53" s="46"/>
      <c r="B53" s="1149" t="s">
        <v>19</v>
      </c>
      <c r="C53" s="1150"/>
      <c r="D53" s="65"/>
      <c r="E53" s="1151" t="s">
        <v>20</v>
      </c>
      <c r="F53" s="1151"/>
      <c r="G53" s="1151"/>
      <c r="H53" s="1151"/>
      <c r="I53" s="1151"/>
      <c r="J53" s="1152"/>
      <c r="K53" s="66">
        <v>138</v>
      </c>
      <c r="L53" s="67">
        <v>159</v>
      </c>
      <c r="M53" s="67">
        <v>182</v>
      </c>
      <c r="N53" s="67">
        <v>249</v>
      </c>
      <c r="O53" s="68">
        <v>253</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2">
      <c r="B58" s="1153" t="s">
        <v>24</v>
      </c>
      <c r="C58" s="1154"/>
      <c r="D58" s="1159" t="s">
        <v>25</v>
      </c>
      <c r="E58" s="1160"/>
      <c r="F58" s="1160"/>
      <c r="G58" s="1160"/>
      <c r="H58" s="1160"/>
      <c r="I58" s="1160"/>
      <c r="J58" s="1161"/>
      <c r="K58" s="81" t="s">
        <v>563</v>
      </c>
      <c r="L58" s="82" t="s">
        <v>563</v>
      </c>
      <c r="M58" s="82" t="s">
        <v>563</v>
      </c>
      <c r="N58" s="82" t="s">
        <v>563</v>
      </c>
      <c r="O58" s="83" t="s">
        <v>563</v>
      </c>
    </row>
    <row r="59" spans="1:21" ht="31.5" customHeight="1" x14ac:dyDescent="0.2">
      <c r="B59" s="1155"/>
      <c r="C59" s="1156"/>
      <c r="D59" s="1162" t="s">
        <v>26</v>
      </c>
      <c r="E59" s="1163"/>
      <c r="F59" s="1163"/>
      <c r="G59" s="1163"/>
      <c r="H59" s="1163"/>
      <c r="I59" s="1163"/>
      <c r="J59" s="1164"/>
      <c r="K59" s="84" t="s">
        <v>563</v>
      </c>
      <c r="L59" s="85" t="s">
        <v>563</v>
      </c>
      <c r="M59" s="85" t="s">
        <v>563</v>
      </c>
      <c r="N59" s="85" t="s">
        <v>563</v>
      </c>
      <c r="O59" s="86" t="s">
        <v>563</v>
      </c>
    </row>
    <row r="60" spans="1:21" ht="31.5" customHeight="1" thickBot="1" x14ac:dyDescent="0.25">
      <c r="B60" s="1157"/>
      <c r="C60" s="1158"/>
      <c r="D60" s="1165" t="s">
        <v>27</v>
      </c>
      <c r="E60" s="1166"/>
      <c r="F60" s="1166"/>
      <c r="G60" s="1166"/>
      <c r="H60" s="1166"/>
      <c r="I60" s="1166"/>
      <c r="J60" s="1167"/>
      <c r="K60" s="87" t="s">
        <v>563</v>
      </c>
      <c r="L60" s="88" t="s">
        <v>563</v>
      </c>
      <c r="M60" s="88" t="s">
        <v>563</v>
      </c>
      <c r="N60" s="88" t="s">
        <v>563</v>
      </c>
      <c r="O60" s="89" t="s">
        <v>563</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z6pMizVGhN9Uz+/QCuYpNhEikOgB1euZj+ooMg4jBu6AUR4Jm0MyyYz/OkSvt+BUnQvEIxa5giAZuUJrhXzXZw==" saltValue="3G+F9uC0P/sVkOuV4/m7J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528</v>
      </c>
      <c r="J40" s="101" t="s">
        <v>529</v>
      </c>
      <c r="K40" s="101" t="s">
        <v>530</v>
      </c>
      <c r="L40" s="101" t="s">
        <v>531</v>
      </c>
      <c r="M40" s="102" t="s">
        <v>532</v>
      </c>
    </row>
    <row r="41" spans="2:13" ht="27.75" customHeight="1" x14ac:dyDescent="0.2">
      <c r="B41" s="1168" t="s">
        <v>30</v>
      </c>
      <c r="C41" s="1169"/>
      <c r="D41" s="103"/>
      <c r="E41" s="1174" t="s">
        <v>31</v>
      </c>
      <c r="F41" s="1174"/>
      <c r="G41" s="1174"/>
      <c r="H41" s="1175"/>
      <c r="I41" s="342">
        <v>6072</v>
      </c>
      <c r="J41" s="343">
        <v>7290</v>
      </c>
      <c r="K41" s="343">
        <v>7208</v>
      </c>
      <c r="L41" s="343">
        <v>7056</v>
      </c>
      <c r="M41" s="344">
        <v>6766</v>
      </c>
    </row>
    <row r="42" spans="2:13" ht="27.75" customHeight="1" x14ac:dyDescent="0.2">
      <c r="B42" s="1170"/>
      <c r="C42" s="1171"/>
      <c r="D42" s="104"/>
      <c r="E42" s="1176" t="s">
        <v>32</v>
      </c>
      <c r="F42" s="1176"/>
      <c r="G42" s="1176"/>
      <c r="H42" s="1177"/>
      <c r="I42" s="345">
        <v>3</v>
      </c>
      <c r="J42" s="346">
        <v>0</v>
      </c>
      <c r="K42" s="346">
        <v>3</v>
      </c>
      <c r="L42" s="346">
        <v>2</v>
      </c>
      <c r="M42" s="347">
        <v>2</v>
      </c>
    </row>
    <row r="43" spans="2:13" ht="27.75" customHeight="1" x14ac:dyDescent="0.2">
      <c r="B43" s="1170"/>
      <c r="C43" s="1171"/>
      <c r="D43" s="104"/>
      <c r="E43" s="1176" t="s">
        <v>33</v>
      </c>
      <c r="F43" s="1176"/>
      <c r="G43" s="1176"/>
      <c r="H43" s="1177"/>
      <c r="I43" s="345">
        <v>472</v>
      </c>
      <c r="J43" s="346">
        <v>440</v>
      </c>
      <c r="K43" s="346">
        <v>414</v>
      </c>
      <c r="L43" s="346">
        <v>428</v>
      </c>
      <c r="M43" s="347">
        <v>408</v>
      </c>
    </row>
    <row r="44" spans="2:13" ht="27.75" customHeight="1" x14ac:dyDescent="0.2">
      <c r="B44" s="1170"/>
      <c r="C44" s="1171"/>
      <c r="D44" s="104"/>
      <c r="E44" s="1176" t="s">
        <v>34</v>
      </c>
      <c r="F44" s="1176"/>
      <c r="G44" s="1176"/>
      <c r="H44" s="1177"/>
      <c r="I44" s="345">
        <v>317</v>
      </c>
      <c r="J44" s="346">
        <v>296</v>
      </c>
      <c r="K44" s="346">
        <v>275</v>
      </c>
      <c r="L44" s="346">
        <v>257</v>
      </c>
      <c r="M44" s="347">
        <v>244</v>
      </c>
    </row>
    <row r="45" spans="2:13" ht="27.75" customHeight="1" x14ac:dyDescent="0.2">
      <c r="B45" s="1170"/>
      <c r="C45" s="1171"/>
      <c r="D45" s="104"/>
      <c r="E45" s="1176" t="s">
        <v>35</v>
      </c>
      <c r="F45" s="1176"/>
      <c r="G45" s="1176"/>
      <c r="H45" s="1177"/>
      <c r="I45" s="345">
        <v>811</v>
      </c>
      <c r="J45" s="346">
        <v>829</v>
      </c>
      <c r="K45" s="346">
        <v>793</v>
      </c>
      <c r="L45" s="346">
        <v>790</v>
      </c>
      <c r="M45" s="347">
        <v>809</v>
      </c>
    </row>
    <row r="46" spans="2:13" ht="27.75" customHeight="1" x14ac:dyDescent="0.2">
      <c r="B46" s="1170"/>
      <c r="C46" s="1171"/>
      <c r="D46" s="105"/>
      <c r="E46" s="1176" t="s">
        <v>36</v>
      </c>
      <c r="F46" s="1176"/>
      <c r="G46" s="1176"/>
      <c r="H46" s="1177"/>
      <c r="I46" s="345" t="s">
        <v>489</v>
      </c>
      <c r="J46" s="346" t="s">
        <v>489</v>
      </c>
      <c r="K46" s="346" t="s">
        <v>489</v>
      </c>
      <c r="L46" s="346" t="s">
        <v>489</v>
      </c>
      <c r="M46" s="347" t="s">
        <v>489</v>
      </c>
    </row>
    <row r="47" spans="2:13" ht="27.75" customHeight="1" x14ac:dyDescent="0.2">
      <c r="B47" s="1170"/>
      <c r="C47" s="1171"/>
      <c r="D47" s="106"/>
      <c r="E47" s="1178" t="s">
        <v>37</v>
      </c>
      <c r="F47" s="1179"/>
      <c r="G47" s="1179"/>
      <c r="H47" s="1180"/>
      <c r="I47" s="345" t="s">
        <v>489</v>
      </c>
      <c r="J47" s="346" t="s">
        <v>489</v>
      </c>
      <c r="K47" s="346" t="s">
        <v>489</v>
      </c>
      <c r="L47" s="346" t="s">
        <v>489</v>
      </c>
      <c r="M47" s="347" t="s">
        <v>489</v>
      </c>
    </row>
    <row r="48" spans="2:13" ht="27.75" customHeight="1" x14ac:dyDescent="0.2">
      <c r="B48" s="1170"/>
      <c r="C48" s="1171"/>
      <c r="D48" s="104"/>
      <c r="E48" s="1176" t="s">
        <v>38</v>
      </c>
      <c r="F48" s="1176"/>
      <c r="G48" s="1176"/>
      <c r="H48" s="1177"/>
      <c r="I48" s="345" t="s">
        <v>489</v>
      </c>
      <c r="J48" s="346" t="s">
        <v>489</v>
      </c>
      <c r="K48" s="346" t="s">
        <v>489</v>
      </c>
      <c r="L48" s="346" t="s">
        <v>489</v>
      </c>
      <c r="M48" s="347" t="s">
        <v>489</v>
      </c>
    </row>
    <row r="49" spans="2:13" ht="27.75" customHeight="1" x14ac:dyDescent="0.2">
      <c r="B49" s="1172"/>
      <c r="C49" s="1173"/>
      <c r="D49" s="104"/>
      <c r="E49" s="1176" t="s">
        <v>39</v>
      </c>
      <c r="F49" s="1176"/>
      <c r="G49" s="1176"/>
      <c r="H49" s="1177"/>
      <c r="I49" s="345" t="s">
        <v>489</v>
      </c>
      <c r="J49" s="346" t="s">
        <v>489</v>
      </c>
      <c r="K49" s="346" t="s">
        <v>489</v>
      </c>
      <c r="L49" s="346" t="s">
        <v>489</v>
      </c>
      <c r="M49" s="347" t="s">
        <v>489</v>
      </c>
    </row>
    <row r="50" spans="2:13" ht="27.75" customHeight="1" x14ac:dyDescent="0.2">
      <c r="B50" s="1181" t="s">
        <v>40</v>
      </c>
      <c r="C50" s="1182"/>
      <c r="D50" s="107"/>
      <c r="E50" s="1176" t="s">
        <v>41</v>
      </c>
      <c r="F50" s="1176"/>
      <c r="G50" s="1176"/>
      <c r="H50" s="1177"/>
      <c r="I50" s="345">
        <v>3568</v>
      </c>
      <c r="J50" s="346">
        <v>3325</v>
      </c>
      <c r="K50" s="346">
        <v>3773</v>
      </c>
      <c r="L50" s="346">
        <v>3866</v>
      </c>
      <c r="M50" s="347">
        <v>3967</v>
      </c>
    </row>
    <row r="51" spans="2:13" ht="27.75" customHeight="1" x14ac:dyDescent="0.2">
      <c r="B51" s="1170"/>
      <c r="C51" s="1171"/>
      <c r="D51" s="104"/>
      <c r="E51" s="1176" t="s">
        <v>42</v>
      </c>
      <c r="F51" s="1176"/>
      <c r="G51" s="1176"/>
      <c r="H51" s="1177"/>
      <c r="I51" s="345" t="s">
        <v>489</v>
      </c>
      <c r="J51" s="346" t="s">
        <v>489</v>
      </c>
      <c r="K51" s="346" t="s">
        <v>489</v>
      </c>
      <c r="L51" s="346" t="s">
        <v>489</v>
      </c>
      <c r="M51" s="347" t="s">
        <v>489</v>
      </c>
    </row>
    <row r="52" spans="2:13" ht="27.75" customHeight="1" x14ac:dyDescent="0.2">
      <c r="B52" s="1172"/>
      <c r="C52" s="1173"/>
      <c r="D52" s="104"/>
      <c r="E52" s="1176" t="s">
        <v>43</v>
      </c>
      <c r="F52" s="1176"/>
      <c r="G52" s="1176"/>
      <c r="H52" s="1177"/>
      <c r="I52" s="345">
        <v>4780</v>
      </c>
      <c r="J52" s="346">
        <v>5301</v>
      </c>
      <c r="K52" s="346">
        <v>5225</v>
      </c>
      <c r="L52" s="346">
        <v>5179</v>
      </c>
      <c r="M52" s="347">
        <v>4982</v>
      </c>
    </row>
    <row r="53" spans="2:13" ht="27.75" customHeight="1" thickBot="1" x14ac:dyDescent="0.25">
      <c r="B53" s="1183" t="s">
        <v>19</v>
      </c>
      <c r="C53" s="1184"/>
      <c r="D53" s="108"/>
      <c r="E53" s="1185" t="s">
        <v>44</v>
      </c>
      <c r="F53" s="1185"/>
      <c r="G53" s="1185"/>
      <c r="H53" s="1186"/>
      <c r="I53" s="348">
        <v>-673</v>
      </c>
      <c r="J53" s="349">
        <v>229</v>
      </c>
      <c r="K53" s="349">
        <v>-305</v>
      </c>
      <c r="L53" s="349">
        <v>-512</v>
      </c>
      <c r="M53" s="350">
        <v>-720</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LHKn9nFf0/fLkAUP1cbdJYn3+aDpjmRaEie/y2bBL9TEjTwOlfeVhJZ3RipinfqP+DzJ7LJvCPAjRSvTOnA==" saltValue="YqrvSRFBYUBp5lHzix8uT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530</v>
      </c>
      <c r="G54" s="117" t="s">
        <v>531</v>
      </c>
      <c r="H54" s="118" t="s">
        <v>532</v>
      </c>
    </row>
    <row r="55" spans="2:8" ht="52.5" customHeight="1" x14ac:dyDescent="0.2">
      <c r="B55" s="119"/>
      <c r="C55" s="1195" t="s">
        <v>46</v>
      </c>
      <c r="D55" s="1195"/>
      <c r="E55" s="1196"/>
      <c r="F55" s="120">
        <v>1612</v>
      </c>
      <c r="G55" s="120">
        <v>1638</v>
      </c>
      <c r="H55" s="121">
        <v>1665</v>
      </c>
    </row>
    <row r="56" spans="2:8" ht="52.5" customHeight="1" x14ac:dyDescent="0.2">
      <c r="B56" s="122"/>
      <c r="C56" s="1197" t="s">
        <v>47</v>
      </c>
      <c r="D56" s="1197"/>
      <c r="E56" s="1198"/>
      <c r="F56" s="123">
        <v>306</v>
      </c>
      <c r="G56" s="123">
        <v>333</v>
      </c>
      <c r="H56" s="124">
        <v>343</v>
      </c>
    </row>
    <row r="57" spans="2:8" ht="53.25" customHeight="1" x14ac:dyDescent="0.2">
      <c r="B57" s="122"/>
      <c r="C57" s="1199" t="s">
        <v>48</v>
      </c>
      <c r="D57" s="1199"/>
      <c r="E57" s="1200"/>
      <c r="F57" s="125">
        <v>1602</v>
      </c>
      <c r="G57" s="125">
        <v>1652</v>
      </c>
      <c r="H57" s="126">
        <v>1756</v>
      </c>
    </row>
    <row r="58" spans="2:8" ht="45.75" customHeight="1" x14ac:dyDescent="0.2">
      <c r="B58" s="127"/>
      <c r="C58" s="1187" t="s">
        <v>564</v>
      </c>
      <c r="D58" s="1188"/>
      <c r="E58" s="1189"/>
      <c r="F58" s="128">
        <v>1177</v>
      </c>
      <c r="G58" s="128">
        <v>1205</v>
      </c>
      <c r="H58" s="129">
        <v>1298</v>
      </c>
    </row>
    <row r="59" spans="2:8" ht="45.75" customHeight="1" x14ac:dyDescent="0.2">
      <c r="B59" s="127"/>
      <c r="C59" s="1187" t="s">
        <v>565</v>
      </c>
      <c r="D59" s="1188"/>
      <c r="E59" s="1189"/>
      <c r="F59" s="128">
        <v>157</v>
      </c>
      <c r="G59" s="128">
        <v>157</v>
      </c>
      <c r="H59" s="129">
        <v>157</v>
      </c>
    </row>
    <row r="60" spans="2:8" ht="45.75" customHeight="1" x14ac:dyDescent="0.2">
      <c r="B60" s="127"/>
      <c r="C60" s="1187" t="s">
        <v>566</v>
      </c>
      <c r="D60" s="1188"/>
      <c r="E60" s="1189"/>
      <c r="F60" s="128">
        <v>75</v>
      </c>
      <c r="G60" s="128">
        <v>103</v>
      </c>
      <c r="H60" s="129">
        <v>113</v>
      </c>
    </row>
    <row r="61" spans="2:8" ht="45.75" customHeight="1" x14ac:dyDescent="0.2">
      <c r="B61" s="127"/>
      <c r="C61" s="1187" t="s">
        <v>567</v>
      </c>
      <c r="D61" s="1188"/>
      <c r="E61" s="1189"/>
      <c r="F61" s="128">
        <v>78</v>
      </c>
      <c r="G61" s="128">
        <v>82</v>
      </c>
      <c r="H61" s="129">
        <v>78</v>
      </c>
    </row>
    <row r="62" spans="2:8" ht="45.75" customHeight="1" thickBot="1" x14ac:dyDescent="0.25">
      <c r="B62" s="130"/>
      <c r="C62" s="1190" t="s">
        <v>568</v>
      </c>
      <c r="D62" s="1191"/>
      <c r="E62" s="1192"/>
      <c r="F62" s="131">
        <v>27</v>
      </c>
      <c r="G62" s="131">
        <v>25</v>
      </c>
      <c r="H62" s="132">
        <v>31</v>
      </c>
    </row>
    <row r="63" spans="2:8" ht="52.5" customHeight="1" thickBot="1" x14ac:dyDescent="0.25">
      <c r="B63" s="133"/>
      <c r="C63" s="1193" t="s">
        <v>49</v>
      </c>
      <c r="D63" s="1193"/>
      <c r="E63" s="1194"/>
      <c r="F63" s="134">
        <v>3520</v>
      </c>
      <c r="G63" s="134">
        <v>3623</v>
      </c>
      <c r="H63" s="135">
        <v>3764</v>
      </c>
    </row>
    <row r="64" spans="2:8" ht="13.2" x14ac:dyDescent="0.2"/>
  </sheetData>
  <sheetProtection algorithmName="SHA-512" hashValue="FBbaI3bSka70ANVkvTsi8kYHD9JrHAX24Eny/iEukDA7riD8Ivyo8TD5dsKfga5lqzTjU+mrgXyg9Hte1j4FUg==" saltValue="dIZ2cTAsZl/N7RSgSqop4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E33808-6680-4688-AD8E-969F64E4B031}">
  <sheetPr>
    <pageSetUpPr fitToPage="1"/>
  </sheetPr>
  <dimension ref="A1:DE85"/>
  <sheetViews>
    <sheetView showGridLines="0" zoomScaleNormal="100" zoomScaleSheetLayoutView="55" workbookViewId="0"/>
  </sheetViews>
  <sheetFormatPr defaultColWidth="0" defaultRowHeight="0"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1248"/>
      <c r="B1" s="1247"/>
      <c r="DD1" s="255"/>
      <c r="DE1" s="255"/>
    </row>
    <row r="2" spans="1:109" ht="25.5" customHeight="1" x14ac:dyDescent="0.2">
      <c r="A2" s="1246"/>
      <c r="C2" s="1246"/>
      <c r="O2" s="1246"/>
      <c r="P2" s="1246"/>
      <c r="Q2" s="1246"/>
      <c r="R2" s="1246"/>
      <c r="S2" s="1246"/>
      <c r="T2" s="1246"/>
      <c r="U2" s="1246"/>
      <c r="V2" s="1246"/>
      <c r="W2" s="1246"/>
      <c r="X2" s="1246"/>
      <c r="Y2" s="1246"/>
      <c r="Z2" s="1246"/>
      <c r="AA2" s="1246"/>
      <c r="AB2" s="1246"/>
      <c r="AC2" s="1246"/>
      <c r="AD2" s="1246"/>
      <c r="AE2" s="1246"/>
      <c r="AF2" s="1246"/>
      <c r="AG2" s="1246"/>
      <c r="AH2" s="1246"/>
      <c r="AI2" s="1246"/>
      <c r="AU2" s="1246"/>
      <c r="BG2" s="1246"/>
      <c r="BS2" s="1246"/>
      <c r="CE2" s="1246"/>
      <c r="CQ2" s="1246"/>
      <c r="DD2" s="255"/>
      <c r="DE2" s="255"/>
    </row>
    <row r="3" spans="1:109" ht="25.5" customHeight="1" x14ac:dyDescent="0.2">
      <c r="A3" s="1246"/>
      <c r="C3" s="1246"/>
      <c r="O3" s="1246"/>
      <c r="P3" s="1246"/>
      <c r="Q3" s="1246"/>
      <c r="R3" s="1246"/>
      <c r="S3" s="1246"/>
      <c r="T3" s="1246"/>
      <c r="U3" s="1246"/>
      <c r="V3" s="1246"/>
      <c r="W3" s="1246"/>
      <c r="X3" s="1246"/>
      <c r="Y3" s="1246"/>
      <c r="Z3" s="1246"/>
      <c r="AA3" s="1246"/>
      <c r="AB3" s="1246"/>
      <c r="AC3" s="1246"/>
      <c r="AD3" s="1246"/>
      <c r="AE3" s="1246"/>
      <c r="AF3" s="1246"/>
      <c r="AG3" s="1246"/>
      <c r="AH3" s="1246"/>
      <c r="AI3" s="1246"/>
      <c r="AU3" s="1246"/>
      <c r="BG3" s="1246"/>
      <c r="BS3" s="1246"/>
      <c r="CE3" s="1246"/>
      <c r="CQ3" s="1246"/>
      <c r="DD3" s="255"/>
      <c r="DE3" s="255"/>
    </row>
    <row r="4" spans="1:109" s="253" customFormat="1" ht="13.2" x14ac:dyDescent="0.2">
      <c r="A4" s="1246"/>
      <c r="B4" s="1246"/>
      <c r="C4" s="1246"/>
      <c r="D4" s="1246"/>
      <c r="E4" s="1246"/>
      <c r="F4" s="1246"/>
      <c r="G4" s="1246"/>
      <c r="H4" s="1246"/>
      <c r="I4" s="1246"/>
      <c r="J4" s="1246"/>
      <c r="K4" s="1246"/>
      <c r="L4" s="1246"/>
      <c r="M4" s="1246"/>
      <c r="N4" s="1246"/>
      <c r="O4" s="1246"/>
      <c r="P4" s="1246"/>
      <c r="Q4" s="1246"/>
      <c r="R4" s="1246"/>
      <c r="S4" s="1246"/>
      <c r="T4" s="1246"/>
      <c r="U4" s="1246"/>
      <c r="V4" s="1246"/>
      <c r="W4" s="1246"/>
      <c r="X4" s="1246"/>
      <c r="Y4" s="1246"/>
      <c r="Z4" s="1246"/>
      <c r="AA4" s="1246"/>
      <c r="AB4" s="1246"/>
      <c r="AC4" s="1246"/>
      <c r="AD4" s="1246"/>
      <c r="AE4" s="1246"/>
      <c r="AF4" s="1246"/>
      <c r="AG4" s="1246"/>
      <c r="AH4" s="1246"/>
      <c r="AI4" s="1246"/>
      <c r="AJ4" s="1246"/>
      <c r="AK4" s="1246"/>
      <c r="AL4" s="1246"/>
      <c r="AM4" s="1246"/>
      <c r="AN4" s="1246"/>
      <c r="AO4" s="1246"/>
      <c r="AP4" s="1246"/>
      <c r="AQ4" s="1246"/>
      <c r="AR4" s="1246"/>
      <c r="AS4" s="1246"/>
      <c r="AT4" s="1246"/>
      <c r="AU4" s="1246"/>
      <c r="AV4" s="1246"/>
      <c r="AW4" s="1246"/>
      <c r="AX4" s="1246"/>
      <c r="AY4" s="1246"/>
      <c r="AZ4" s="1246"/>
      <c r="BA4" s="1246"/>
      <c r="BB4" s="1246"/>
      <c r="BC4" s="1246"/>
      <c r="BD4" s="1246"/>
      <c r="BE4" s="1246"/>
      <c r="BF4" s="1246"/>
      <c r="BG4" s="1246"/>
      <c r="BH4" s="1246"/>
      <c r="BI4" s="1246"/>
      <c r="BJ4" s="1246"/>
      <c r="BK4" s="1246"/>
      <c r="BL4" s="1246"/>
      <c r="BM4" s="1246"/>
      <c r="BN4" s="1246"/>
      <c r="BO4" s="1246"/>
      <c r="BP4" s="1246"/>
      <c r="BQ4" s="1246"/>
      <c r="BR4" s="1246"/>
      <c r="BS4" s="1246"/>
      <c r="BT4" s="1246"/>
      <c r="BU4" s="1246"/>
      <c r="BV4" s="1246"/>
      <c r="BW4" s="1246"/>
      <c r="BX4" s="1246"/>
      <c r="BY4" s="1246"/>
      <c r="BZ4" s="1246"/>
      <c r="CA4" s="1246"/>
      <c r="CB4" s="1246"/>
      <c r="CC4" s="1246"/>
      <c r="CD4" s="1246"/>
      <c r="CE4" s="1246"/>
      <c r="CF4" s="1246"/>
      <c r="CG4" s="1246"/>
      <c r="CH4" s="1246"/>
      <c r="CI4" s="1246"/>
      <c r="CJ4" s="1246"/>
      <c r="CK4" s="1246"/>
      <c r="CL4" s="1246"/>
      <c r="CM4" s="1246"/>
      <c r="CN4" s="1246"/>
      <c r="CO4" s="1246"/>
      <c r="CP4" s="1246"/>
      <c r="CQ4" s="1246"/>
      <c r="CR4" s="1246"/>
      <c r="CS4" s="1246"/>
      <c r="CT4" s="1246"/>
      <c r="CU4" s="1246"/>
      <c r="CV4" s="1246"/>
      <c r="CW4" s="1246"/>
      <c r="CX4" s="1246"/>
      <c r="CY4" s="1246"/>
      <c r="CZ4" s="1246"/>
      <c r="DA4" s="1246"/>
      <c r="DB4" s="1246"/>
      <c r="DC4" s="1246"/>
      <c r="DD4" s="1246"/>
      <c r="DE4" s="1246"/>
    </row>
    <row r="5" spans="1:109" s="253" customFormat="1" ht="13.2" x14ac:dyDescent="0.2">
      <c r="A5" s="1246"/>
      <c r="B5" s="1246"/>
      <c r="C5" s="1246"/>
      <c r="D5" s="1246"/>
      <c r="E5" s="1246"/>
      <c r="F5" s="1246"/>
      <c r="G5" s="1246"/>
      <c r="H5" s="1246"/>
      <c r="I5" s="1246"/>
      <c r="J5" s="1246"/>
      <c r="K5" s="1246"/>
      <c r="L5" s="1246"/>
      <c r="M5" s="1246"/>
      <c r="N5" s="1246"/>
      <c r="O5" s="1246"/>
      <c r="P5" s="1246"/>
      <c r="Q5" s="1246"/>
      <c r="R5" s="1246"/>
      <c r="S5" s="1246"/>
      <c r="T5" s="1246"/>
      <c r="U5" s="1246"/>
      <c r="V5" s="1246"/>
      <c r="W5" s="1246"/>
      <c r="X5" s="1246"/>
      <c r="Y5" s="1246"/>
      <c r="Z5" s="1246"/>
      <c r="AA5" s="1246"/>
      <c r="AB5" s="1246"/>
      <c r="AC5" s="1246"/>
      <c r="AD5" s="1246"/>
      <c r="AE5" s="1246"/>
      <c r="AF5" s="1246"/>
      <c r="AG5" s="1246"/>
      <c r="AH5" s="1246"/>
      <c r="AI5" s="1246"/>
      <c r="AJ5" s="1246"/>
      <c r="AK5" s="1246"/>
      <c r="AL5" s="1246"/>
      <c r="AM5" s="1246"/>
      <c r="AN5" s="1246"/>
      <c r="AO5" s="1246"/>
      <c r="AP5" s="1246"/>
      <c r="AQ5" s="1246"/>
      <c r="AR5" s="1246"/>
      <c r="AS5" s="1246"/>
      <c r="AT5" s="1246"/>
      <c r="AU5" s="1246"/>
      <c r="AV5" s="1246"/>
      <c r="AW5" s="1246"/>
      <c r="AX5" s="1246"/>
      <c r="AY5" s="1246"/>
      <c r="AZ5" s="1246"/>
      <c r="BA5" s="1246"/>
      <c r="BB5" s="1246"/>
      <c r="BC5" s="1246"/>
      <c r="BD5" s="1246"/>
      <c r="BE5" s="1246"/>
      <c r="BF5" s="1246"/>
      <c r="BG5" s="1246"/>
      <c r="BH5" s="1246"/>
      <c r="BI5" s="1246"/>
      <c r="BJ5" s="1246"/>
      <c r="BK5" s="1246"/>
      <c r="BL5" s="1246"/>
      <c r="BM5" s="1246"/>
      <c r="BN5" s="1246"/>
      <c r="BO5" s="1246"/>
      <c r="BP5" s="1246"/>
      <c r="BQ5" s="1246"/>
      <c r="BR5" s="1246"/>
      <c r="BS5" s="1246"/>
      <c r="BT5" s="1246"/>
      <c r="BU5" s="1246"/>
      <c r="BV5" s="1246"/>
      <c r="BW5" s="1246"/>
      <c r="BX5" s="1246"/>
      <c r="BY5" s="1246"/>
      <c r="BZ5" s="1246"/>
      <c r="CA5" s="1246"/>
      <c r="CB5" s="1246"/>
      <c r="CC5" s="1246"/>
      <c r="CD5" s="1246"/>
      <c r="CE5" s="1246"/>
      <c r="CF5" s="1246"/>
      <c r="CG5" s="1246"/>
      <c r="CH5" s="1246"/>
      <c r="CI5" s="1246"/>
      <c r="CJ5" s="1246"/>
      <c r="CK5" s="1246"/>
      <c r="CL5" s="1246"/>
      <c r="CM5" s="1246"/>
      <c r="CN5" s="1246"/>
      <c r="CO5" s="1246"/>
      <c r="CP5" s="1246"/>
      <c r="CQ5" s="1246"/>
      <c r="CR5" s="1246"/>
      <c r="CS5" s="1246"/>
      <c r="CT5" s="1246"/>
      <c r="CU5" s="1246"/>
      <c r="CV5" s="1246"/>
      <c r="CW5" s="1246"/>
      <c r="CX5" s="1246"/>
      <c r="CY5" s="1246"/>
      <c r="CZ5" s="1246"/>
      <c r="DA5" s="1246"/>
      <c r="DB5" s="1246"/>
      <c r="DC5" s="1246"/>
      <c r="DD5" s="1246"/>
      <c r="DE5" s="1246"/>
    </row>
    <row r="6" spans="1:109" s="253" customFormat="1" ht="13.2" x14ac:dyDescent="0.2">
      <c r="A6" s="1246"/>
      <c r="B6" s="1246"/>
      <c r="C6" s="1246"/>
      <c r="D6" s="1246"/>
      <c r="E6" s="1246"/>
      <c r="F6" s="1246"/>
      <c r="G6" s="1246"/>
      <c r="H6" s="1246"/>
      <c r="I6" s="1246"/>
      <c r="J6" s="1246"/>
      <c r="K6" s="1246"/>
      <c r="L6" s="1246"/>
      <c r="M6" s="1246"/>
      <c r="N6" s="1246"/>
      <c r="O6" s="1246"/>
      <c r="P6" s="1246"/>
      <c r="Q6" s="1246"/>
      <c r="R6" s="1246"/>
      <c r="S6" s="1246"/>
      <c r="T6" s="1246"/>
      <c r="U6" s="1246"/>
      <c r="V6" s="1246"/>
      <c r="W6" s="1246"/>
      <c r="X6" s="1246"/>
      <c r="Y6" s="1246"/>
      <c r="Z6" s="1246"/>
      <c r="AA6" s="1246"/>
      <c r="AB6" s="1246"/>
      <c r="AC6" s="1246"/>
      <c r="AD6" s="1246"/>
      <c r="AE6" s="1246"/>
      <c r="AF6" s="1246"/>
      <c r="AG6" s="1246"/>
      <c r="AH6" s="1246"/>
      <c r="AI6" s="1246"/>
      <c r="AJ6" s="1246"/>
      <c r="AK6" s="1246"/>
      <c r="AL6" s="1246"/>
      <c r="AM6" s="1246"/>
      <c r="AN6" s="1246"/>
      <c r="AO6" s="1246"/>
      <c r="AP6" s="1246"/>
      <c r="AQ6" s="1246"/>
      <c r="AR6" s="1246"/>
      <c r="AS6" s="1246"/>
      <c r="AT6" s="1246"/>
      <c r="AU6" s="1246"/>
      <c r="AV6" s="1246"/>
      <c r="AW6" s="1246"/>
      <c r="AX6" s="1246"/>
      <c r="AY6" s="1246"/>
      <c r="AZ6" s="1246"/>
      <c r="BA6" s="1246"/>
      <c r="BB6" s="1246"/>
      <c r="BC6" s="1246"/>
      <c r="BD6" s="1246"/>
      <c r="BE6" s="1246"/>
      <c r="BF6" s="1246"/>
      <c r="BG6" s="1246"/>
      <c r="BH6" s="1246"/>
      <c r="BI6" s="1246"/>
      <c r="BJ6" s="1246"/>
      <c r="BK6" s="1246"/>
      <c r="BL6" s="1246"/>
      <c r="BM6" s="1246"/>
      <c r="BN6" s="1246"/>
      <c r="BO6" s="1246"/>
      <c r="BP6" s="1246"/>
      <c r="BQ6" s="1246"/>
      <c r="BR6" s="1246"/>
      <c r="BS6" s="1246"/>
      <c r="BT6" s="1246"/>
      <c r="BU6" s="1246"/>
      <c r="BV6" s="1246"/>
      <c r="BW6" s="1246"/>
      <c r="BX6" s="1246"/>
      <c r="BY6" s="1246"/>
      <c r="BZ6" s="1246"/>
      <c r="CA6" s="1246"/>
      <c r="CB6" s="1246"/>
      <c r="CC6" s="1246"/>
      <c r="CD6" s="1246"/>
      <c r="CE6" s="1246"/>
      <c r="CF6" s="1246"/>
      <c r="CG6" s="1246"/>
      <c r="CH6" s="1246"/>
      <c r="CI6" s="1246"/>
      <c r="CJ6" s="1246"/>
      <c r="CK6" s="1246"/>
      <c r="CL6" s="1246"/>
      <c r="CM6" s="1246"/>
      <c r="CN6" s="1246"/>
      <c r="CO6" s="1246"/>
      <c r="CP6" s="1246"/>
      <c r="CQ6" s="1246"/>
      <c r="CR6" s="1246"/>
      <c r="CS6" s="1246"/>
      <c r="CT6" s="1246"/>
      <c r="CU6" s="1246"/>
      <c r="CV6" s="1246"/>
      <c r="CW6" s="1246"/>
      <c r="CX6" s="1246"/>
      <c r="CY6" s="1246"/>
      <c r="CZ6" s="1246"/>
      <c r="DA6" s="1246"/>
      <c r="DB6" s="1246"/>
      <c r="DC6" s="1246"/>
      <c r="DD6" s="1246"/>
      <c r="DE6" s="1246"/>
    </row>
    <row r="7" spans="1:109" s="253" customFormat="1" ht="13.2" x14ac:dyDescent="0.2">
      <c r="A7" s="1246"/>
      <c r="B7" s="1246"/>
      <c r="C7" s="1246"/>
      <c r="D7" s="1246"/>
      <c r="E7" s="1246"/>
      <c r="F7" s="1246"/>
      <c r="G7" s="1246"/>
      <c r="H7" s="1246"/>
      <c r="I7" s="1246"/>
      <c r="J7" s="1246"/>
      <c r="K7" s="1246"/>
      <c r="L7" s="1246"/>
      <c r="M7" s="1246"/>
      <c r="N7" s="1246"/>
      <c r="O7" s="1246"/>
      <c r="P7" s="1246"/>
      <c r="Q7" s="1246"/>
      <c r="R7" s="1246"/>
      <c r="S7" s="1246"/>
      <c r="T7" s="1246"/>
      <c r="U7" s="1246"/>
      <c r="V7" s="1246"/>
      <c r="W7" s="1246"/>
      <c r="X7" s="1246"/>
      <c r="Y7" s="1246"/>
      <c r="Z7" s="1246"/>
      <c r="AA7" s="1246"/>
      <c r="AB7" s="1246"/>
      <c r="AC7" s="1246"/>
      <c r="AD7" s="1246"/>
      <c r="AE7" s="1246"/>
      <c r="AF7" s="1246"/>
      <c r="AG7" s="1246"/>
      <c r="AH7" s="1246"/>
      <c r="AI7" s="1246"/>
      <c r="AJ7" s="1246"/>
      <c r="AK7" s="1246"/>
      <c r="AL7" s="1246"/>
      <c r="AM7" s="1246"/>
      <c r="AN7" s="1246"/>
      <c r="AO7" s="1246"/>
      <c r="AP7" s="1246"/>
      <c r="AQ7" s="1246"/>
      <c r="AR7" s="1246"/>
      <c r="AS7" s="1246"/>
      <c r="AT7" s="1246"/>
      <c r="AU7" s="1246"/>
      <c r="AV7" s="1246"/>
      <c r="AW7" s="1246"/>
      <c r="AX7" s="1246"/>
      <c r="AY7" s="1246"/>
      <c r="AZ7" s="1246"/>
      <c r="BA7" s="1246"/>
      <c r="BB7" s="1246"/>
      <c r="BC7" s="1246"/>
      <c r="BD7" s="1246"/>
      <c r="BE7" s="1246"/>
      <c r="BF7" s="1246"/>
      <c r="BG7" s="1246"/>
      <c r="BH7" s="1246"/>
      <c r="BI7" s="1246"/>
      <c r="BJ7" s="1246"/>
      <c r="BK7" s="1246"/>
      <c r="BL7" s="1246"/>
      <c r="BM7" s="1246"/>
      <c r="BN7" s="1246"/>
      <c r="BO7" s="1246"/>
      <c r="BP7" s="1246"/>
      <c r="BQ7" s="1246"/>
      <c r="BR7" s="1246"/>
      <c r="BS7" s="1246"/>
      <c r="BT7" s="1246"/>
      <c r="BU7" s="1246"/>
      <c r="BV7" s="1246"/>
      <c r="BW7" s="1246"/>
      <c r="BX7" s="1246"/>
      <c r="BY7" s="1246"/>
      <c r="BZ7" s="1246"/>
      <c r="CA7" s="1246"/>
      <c r="CB7" s="1246"/>
      <c r="CC7" s="1246"/>
      <c r="CD7" s="1246"/>
      <c r="CE7" s="1246"/>
      <c r="CF7" s="1246"/>
      <c r="CG7" s="1246"/>
      <c r="CH7" s="1246"/>
      <c r="CI7" s="1246"/>
      <c r="CJ7" s="1246"/>
      <c r="CK7" s="1246"/>
      <c r="CL7" s="1246"/>
      <c r="CM7" s="1246"/>
      <c r="CN7" s="1246"/>
      <c r="CO7" s="1246"/>
      <c r="CP7" s="1246"/>
      <c r="CQ7" s="1246"/>
      <c r="CR7" s="1246"/>
      <c r="CS7" s="1246"/>
      <c r="CT7" s="1246"/>
      <c r="CU7" s="1246"/>
      <c r="CV7" s="1246"/>
      <c r="CW7" s="1246"/>
      <c r="CX7" s="1246"/>
      <c r="CY7" s="1246"/>
      <c r="CZ7" s="1246"/>
      <c r="DA7" s="1246"/>
      <c r="DB7" s="1246"/>
      <c r="DC7" s="1246"/>
      <c r="DD7" s="1246"/>
      <c r="DE7" s="1246"/>
    </row>
    <row r="8" spans="1:109" s="253" customFormat="1" ht="13.2" x14ac:dyDescent="0.2">
      <c r="A8" s="1246"/>
      <c r="B8" s="1246"/>
      <c r="C8" s="1246"/>
      <c r="D8" s="1246"/>
      <c r="E8" s="1246"/>
      <c r="F8" s="1246"/>
      <c r="G8" s="1246"/>
      <c r="H8" s="1246"/>
      <c r="I8" s="1246"/>
      <c r="J8" s="1246"/>
      <c r="K8" s="1246"/>
      <c r="L8" s="1246"/>
      <c r="M8" s="1246"/>
      <c r="N8" s="1246"/>
      <c r="O8" s="1246"/>
      <c r="P8" s="1246"/>
      <c r="Q8" s="1246"/>
      <c r="R8" s="1246"/>
      <c r="S8" s="1246"/>
      <c r="T8" s="1246"/>
      <c r="U8" s="1246"/>
      <c r="V8" s="1246"/>
      <c r="W8" s="1246"/>
      <c r="X8" s="1246"/>
      <c r="Y8" s="1246"/>
      <c r="Z8" s="1246"/>
      <c r="AA8" s="1246"/>
      <c r="AB8" s="1246"/>
      <c r="AC8" s="1246"/>
      <c r="AD8" s="1246"/>
      <c r="AE8" s="1246"/>
      <c r="AF8" s="1246"/>
      <c r="AG8" s="1246"/>
      <c r="AH8" s="1246"/>
      <c r="AI8" s="1246"/>
      <c r="AJ8" s="1246"/>
      <c r="AK8" s="1246"/>
      <c r="AL8" s="1246"/>
      <c r="AM8" s="1246"/>
      <c r="AN8" s="1246"/>
      <c r="AO8" s="1246"/>
      <c r="AP8" s="1246"/>
      <c r="AQ8" s="1246"/>
      <c r="AR8" s="1246"/>
      <c r="AS8" s="1246"/>
      <c r="AT8" s="1246"/>
      <c r="AU8" s="1246"/>
      <c r="AV8" s="1246"/>
      <c r="AW8" s="1246"/>
      <c r="AX8" s="1246"/>
      <c r="AY8" s="1246"/>
      <c r="AZ8" s="1246"/>
      <c r="BA8" s="1246"/>
      <c r="BB8" s="1246"/>
      <c r="BC8" s="1246"/>
      <c r="BD8" s="1246"/>
      <c r="BE8" s="1246"/>
      <c r="BF8" s="1246"/>
      <c r="BG8" s="1246"/>
      <c r="BH8" s="1246"/>
      <c r="BI8" s="1246"/>
      <c r="BJ8" s="1246"/>
      <c r="BK8" s="1246"/>
      <c r="BL8" s="1246"/>
      <c r="BM8" s="1246"/>
      <c r="BN8" s="1246"/>
      <c r="BO8" s="1246"/>
      <c r="BP8" s="1246"/>
      <c r="BQ8" s="1246"/>
      <c r="BR8" s="1246"/>
      <c r="BS8" s="1246"/>
      <c r="BT8" s="1246"/>
      <c r="BU8" s="1246"/>
      <c r="BV8" s="1246"/>
      <c r="BW8" s="1246"/>
      <c r="BX8" s="1246"/>
      <c r="BY8" s="1246"/>
      <c r="BZ8" s="1246"/>
      <c r="CA8" s="1246"/>
      <c r="CB8" s="1246"/>
      <c r="CC8" s="1246"/>
      <c r="CD8" s="1246"/>
      <c r="CE8" s="1246"/>
      <c r="CF8" s="1246"/>
      <c r="CG8" s="1246"/>
      <c r="CH8" s="1246"/>
      <c r="CI8" s="1246"/>
      <c r="CJ8" s="1246"/>
      <c r="CK8" s="1246"/>
      <c r="CL8" s="1246"/>
      <c r="CM8" s="1246"/>
      <c r="CN8" s="1246"/>
      <c r="CO8" s="1246"/>
      <c r="CP8" s="1246"/>
      <c r="CQ8" s="1246"/>
      <c r="CR8" s="1246"/>
      <c r="CS8" s="1246"/>
      <c r="CT8" s="1246"/>
      <c r="CU8" s="1246"/>
      <c r="CV8" s="1246"/>
      <c r="CW8" s="1246"/>
      <c r="CX8" s="1246"/>
      <c r="CY8" s="1246"/>
      <c r="CZ8" s="1246"/>
      <c r="DA8" s="1246"/>
      <c r="DB8" s="1246"/>
      <c r="DC8" s="1246"/>
      <c r="DD8" s="1246"/>
      <c r="DE8" s="1246"/>
    </row>
    <row r="9" spans="1:109" s="253" customFormat="1" ht="13.2" x14ac:dyDescent="0.2">
      <c r="A9" s="1246"/>
      <c r="B9" s="1246"/>
      <c r="C9" s="1246"/>
      <c r="D9" s="1246"/>
      <c r="E9" s="1246"/>
      <c r="F9" s="1246"/>
      <c r="G9" s="1246"/>
      <c r="H9" s="1246"/>
      <c r="I9" s="1246"/>
      <c r="J9" s="1246"/>
      <c r="K9" s="1246"/>
      <c r="L9" s="1246"/>
      <c r="M9" s="1246"/>
      <c r="N9" s="1246"/>
      <c r="O9" s="1246"/>
      <c r="P9" s="1246"/>
      <c r="Q9" s="1246"/>
      <c r="R9" s="1246"/>
      <c r="S9" s="1246"/>
      <c r="T9" s="1246"/>
      <c r="U9" s="1246"/>
      <c r="V9" s="1246"/>
      <c r="W9" s="1246"/>
      <c r="X9" s="1246"/>
      <c r="Y9" s="1246"/>
      <c r="Z9" s="1246"/>
      <c r="AA9" s="1246"/>
      <c r="AB9" s="1246"/>
      <c r="AC9" s="1246"/>
      <c r="AD9" s="1246"/>
      <c r="AE9" s="1246"/>
      <c r="AF9" s="1246"/>
      <c r="AG9" s="1246"/>
      <c r="AH9" s="1246"/>
      <c r="AI9" s="1246"/>
      <c r="AJ9" s="1246"/>
      <c r="AK9" s="1246"/>
      <c r="AL9" s="1246"/>
      <c r="AM9" s="1246"/>
      <c r="AN9" s="1246"/>
      <c r="AO9" s="1246"/>
      <c r="AP9" s="1246"/>
      <c r="AQ9" s="1246"/>
      <c r="AR9" s="1246"/>
      <c r="AS9" s="1246"/>
      <c r="AT9" s="1246"/>
      <c r="AU9" s="1246"/>
      <c r="AV9" s="1246"/>
      <c r="AW9" s="1246"/>
      <c r="AX9" s="1246"/>
      <c r="AY9" s="1246"/>
      <c r="AZ9" s="1246"/>
      <c r="BA9" s="1246"/>
      <c r="BB9" s="1246"/>
      <c r="BC9" s="1246"/>
      <c r="BD9" s="1246"/>
      <c r="BE9" s="1246"/>
      <c r="BF9" s="1246"/>
      <c r="BG9" s="1246"/>
      <c r="BH9" s="1246"/>
      <c r="BI9" s="1246"/>
      <c r="BJ9" s="1246"/>
      <c r="BK9" s="1246"/>
      <c r="BL9" s="1246"/>
      <c r="BM9" s="1246"/>
      <c r="BN9" s="1246"/>
      <c r="BO9" s="1246"/>
      <c r="BP9" s="1246"/>
      <c r="BQ9" s="1246"/>
      <c r="BR9" s="1246"/>
      <c r="BS9" s="1246"/>
      <c r="BT9" s="1246"/>
      <c r="BU9" s="1246"/>
      <c r="BV9" s="1246"/>
      <c r="BW9" s="1246"/>
      <c r="BX9" s="1246"/>
      <c r="BY9" s="1246"/>
      <c r="BZ9" s="1246"/>
      <c r="CA9" s="1246"/>
      <c r="CB9" s="1246"/>
      <c r="CC9" s="1246"/>
      <c r="CD9" s="1246"/>
      <c r="CE9" s="1246"/>
      <c r="CF9" s="1246"/>
      <c r="CG9" s="1246"/>
      <c r="CH9" s="1246"/>
      <c r="CI9" s="1246"/>
      <c r="CJ9" s="1246"/>
      <c r="CK9" s="1246"/>
      <c r="CL9" s="1246"/>
      <c r="CM9" s="1246"/>
      <c r="CN9" s="1246"/>
      <c r="CO9" s="1246"/>
      <c r="CP9" s="1246"/>
      <c r="CQ9" s="1246"/>
      <c r="CR9" s="1246"/>
      <c r="CS9" s="1246"/>
      <c r="CT9" s="1246"/>
      <c r="CU9" s="1246"/>
      <c r="CV9" s="1246"/>
      <c r="CW9" s="1246"/>
      <c r="CX9" s="1246"/>
      <c r="CY9" s="1246"/>
      <c r="CZ9" s="1246"/>
      <c r="DA9" s="1246"/>
      <c r="DB9" s="1246"/>
      <c r="DC9" s="1246"/>
      <c r="DD9" s="1246"/>
      <c r="DE9" s="1246"/>
    </row>
    <row r="10" spans="1:109" s="253" customFormat="1" ht="13.2" x14ac:dyDescent="0.2">
      <c r="A10" s="1246"/>
      <c r="B10" s="1246"/>
      <c r="C10" s="1246"/>
      <c r="D10" s="1246"/>
      <c r="E10" s="1246"/>
      <c r="F10" s="1246"/>
      <c r="G10" s="1246"/>
      <c r="H10" s="1246"/>
      <c r="I10" s="1246"/>
      <c r="J10" s="1246"/>
      <c r="K10" s="1246"/>
      <c r="L10" s="1246"/>
      <c r="M10" s="1246"/>
      <c r="N10" s="1246"/>
      <c r="O10" s="1246"/>
      <c r="P10" s="1246"/>
      <c r="Q10" s="1246"/>
      <c r="R10" s="1246"/>
      <c r="S10" s="1246"/>
      <c r="T10" s="1246"/>
      <c r="U10" s="1246"/>
      <c r="V10" s="1246"/>
      <c r="W10" s="1246"/>
      <c r="X10" s="1246"/>
      <c r="Y10" s="1246"/>
      <c r="Z10" s="1246"/>
      <c r="AA10" s="1246"/>
      <c r="AB10" s="1246"/>
      <c r="AC10" s="1246"/>
      <c r="AD10" s="1246"/>
      <c r="AE10" s="1246"/>
      <c r="AF10" s="1246"/>
      <c r="AG10" s="1246"/>
      <c r="AH10" s="1246"/>
      <c r="AI10" s="1246"/>
      <c r="AJ10" s="1246"/>
      <c r="AK10" s="1246"/>
      <c r="AL10" s="1246"/>
      <c r="AM10" s="1246"/>
      <c r="AN10" s="1246"/>
      <c r="AO10" s="1246"/>
      <c r="AP10" s="1246"/>
      <c r="AQ10" s="1246"/>
      <c r="AR10" s="1246"/>
      <c r="AS10" s="1246"/>
      <c r="AT10" s="1246"/>
      <c r="AU10" s="1246"/>
      <c r="AV10" s="1246"/>
      <c r="AW10" s="1246"/>
      <c r="AX10" s="1246"/>
      <c r="AY10" s="1246"/>
      <c r="AZ10" s="1246"/>
      <c r="BA10" s="1246"/>
      <c r="BB10" s="1246"/>
      <c r="BC10" s="1246"/>
      <c r="BD10" s="1246"/>
      <c r="BE10" s="1246"/>
      <c r="BF10" s="1246"/>
      <c r="BG10" s="1246"/>
      <c r="BH10" s="1246"/>
      <c r="BI10" s="1246"/>
      <c r="BJ10" s="1246"/>
      <c r="BK10" s="1246"/>
      <c r="BL10" s="1246"/>
      <c r="BM10" s="1246"/>
      <c r="BN10" s="1246"/>
      <c r="BO10" s="1246"/>
      <c r="BP10" s="1246"/>
      <c r="BQ10" s="1246"/>
      <c r="BR10" s="1246"/>
      <c r="BS10" s="1246"/>
      <c r="BT10" s="1246"/>
      <c r="BU10" s="1246"/>
      <c r="BV10" s="1246"/>
      <c r="BW10" s="1246"/>
      <c r="BX10" s="1246"/>
      <c r="BY10" s="1246"/>
      <c r="BZ10" s="1246"/>
      <c r="CA10" s="1246"/>
      <c r="CB10" s="1246"/>
      <c r="CC10" s="1246"/>
      <c r="CD10" s="1246"/>
      <c r="CE10" s="1246"/>
      <c r="CF10" s="1246"/>
      <c r="CG10" s="1246"/>
      <c r="CH10" s="1246"/>
      <c r="CI10" s="1246"/>
      <c r="CJ10" s="1246"/>
      <c r="CK10" s="1246"/>
      <c r="CL10" s="1246"/>
      <c r="CM10" s="1246"/>
      <c r="CN10" s="1246"/>
      <c r="CO10" s="1246"/>
      <c r="CP10" s="1246"/>
      <c r="CQ10" s="1246"/>
      <c r="CR10" s="1246"/>
      <c r="CS10" s="1246"/>
      <c r="CT10" s="1246"/>
      <c r="CU10" s="1246"/>
      <c r="CV10" s="1246"/>
      <c r="CW10" s="1246"/>
      <c r="CX10" s="1246"/>
      <c r="CY10" s="1246"/>
      <c r="CZ10" s="1246"/>
      <c r="DA10" s="1246"/>
      <c r="DB10" s="1246"/>
      <c r="DC10" s="1246"/>
      <c r="DD10" s="1246"/>
      <c r="DE10" s="1246"/>
    </row>
    <row r="11" spans="1:109" s="253" customFormat="1" ht="13.2" x14ac:dyDescent="0.2">
      <c r="A11" s="1246"/>
      <c r="B11" s="1246"/>
      <c r="C11" s="1246"/>
      <c r="D11" s="1246"/>
      <c r="E11" s="1246"/>
      <c r="F11" s="1246"/>
      <c r="G11" s="1246"/>
      <c r="H11" s="1246"/>
      <c r="I11" s="1246"/>
      <c r="J11" s="1246"/>
      <c r="K11" s="1246"/>
      <c r="L11" s="1246"/>
      <c r="M11" s="1246"/>
      <c r="N11" s="1246"/>
      <c r="O11" s="1246"/>
      <c r="P11" s="1246"/>
      <c r="Q11" s="1246"/>
      <c r="R11" s="1246"/>
      <c r="S11" s="1246"/>
      <c r="T11" s="1246"/>
      <c r="U11" s="1246"/>
      <c r="V11" s="1246"/>
      <c r="W11" s="1246"/>
      <c r="X11" s="1246"/>
      <c r="Y11" s="1246"/>
      <c r="Z11" s="1246"/>
      <c r="AA11" s="1246"/>
      <c r="AB11" s="1246"/>
      <c r="AC11" s="1246"/>
      <c r="AD11" s="1246"/>
      <c r="AE11" s="1246"/>
      <c r="AF11" s="1246"/>
      <c r="AG11" s="1246"/>
      <c r="AH11" s="1246"/>
      <c r="AI11" s="1246"/>
      <c r="AJ11" s="1246"/>
      <c r="AK11" s="1246"/>
      <c r="AL11" s="1246"/>
      <c r="AM11" s="1246"/>
      <c r="AN11" s="1246"/>
      <c r="AO11" s="1246"/>
      <c r="AP11" s="1246"/>
      <c r="AQ11" s="1246"/>
      <c r="AR11" s="1246"/>
      <c r="AS11" s="1246"/>
      <c r="AT11" s="1246"/>
      <c r="AU11" s="1246"/>
      <c r="AV11" s="1246"/>
      <c r="AW11" s="1246"/>
      <c r="AX11" s="1246"/>
      <c r="AY11" s="1246"/>
      <c r="AZ11" s="1246"/>
      <c r="BA11" s="1246"/>
      <c r="BB11" s="1246"/>
      <c r="BC11" s="1246"/>
      <c r="BD11" s="1246"/>
      <c r="BE11" s="1246"/>
      <c r="BF11" s="1246"/>
      <c r="BG11" s="1246"/>
      <c r="BH11" s="1246"/>
      <c r="BI11" s="1246"/>
      <c r="BJ11" s="1246"/>
      <c r="BK11" s="1246"/>
      <c r="BL11" s="1246"/>
      <c r="BM11" s="1246"/>
      <c r="BN11" s="1246"/>
      <c r="BO11" s="1246"/>
      <c r="BP11" s="1246"/>
      <c r="BQ11" s="1246"/>
      <c r="BR11" s="1246"/>
      <c r="BS11" s="1246"/>
      <c r="BT11" s="1246"/>
      <c r="BU11" s="1246"/>
      <c r="BV11" s="1246"/>
      <c r="BW11" s="1246"/>
      <c r="BX11" s="1246"/>
      <c r="BY11" s="1246"/>
      <c r="BZ11" s="1246"/>
      <c r="CA11" s="1246"/>
      <c r="CB11" s="1246"/>
      <c r="CC11" s="1246"/>
      <c r="CD11" s="1246"/>
      <c r="CE11" s="1246"/>
      <c r="CF11" s="1246"/>
      <c r="CG11" s="1246"/>
      <c r="CH11" s="1246"/>
      <c r="CI11" s="1246"/>
      <c r="CJ11" s="1246"/>
      <c r="CK11" s="1246"/>
      <c r="CL11" s="1246"/>
      <c r="CM11" s="1246"/>
      <c r="CN11" s="1246"/>
      <c r="CO11" s="1246"/>
      <c r="CP11" s="1246"/>
      <c r="CQ11" s="1246"/>
      <c r="CR11" s="1246"/>
      <c r="CS11" s="1246"/>
      <c r="CT11" s="1246"/>
      <c r="CU11" s="1246"/>
      <c r="CV11" s="1246"/>
      <c r="CW11" s="1246"/>
      <c r="CX11" s="1246"/>
      <c r="CY11" s="1246"/>
      <c r="CZ11" s="1246"/>
      <c r="DA11" s="1246"/>
      <c r="DB11" s="1246"/>
      <c r="DC11" s="1246"/>
      <c r="DD11" s="1246"/>
      <c r="DE11" s="1246"/>
    </row>
    <row r="12" spans="1:109" s="253" customFormat="1" ht="13.2" x14ac:dyDescent="0.2">
      <c r="A12" s="1246"/>
      <c r="B12" s="1246"/>
      <c r="C12" s="1246"/>
      <c r="D12" s="1246"/>
      <c r="E12" s="1246"/>
      <c r="F12" s="1246"/>
      <c r="G12" s="1246"/>
      <c r="H12" s="1246"/>
      <c r="I12" s="1246"/>
      <c r="J12" s="1246"/>
      <c r="K12" s="1246"/>
      <c r="L12" s="1246"/>
      <c r="M12" s="1246"/>
      <c r="N12" s="1246"/>
      <c r="O12" s="1246"/>
      <c r="P12" s="1246"/>
      <c r="Q12" s="1246"/>
      <c r="R12" s="1246"/>
      <c r="S12" s="1246"/>
      <c r="T12" s="1246"/>
      <c r="U12" s="1246"/>
      <c r="V12" s="1246"/>
      <c r="W12" s="1246"/>
      <c r="X12" s="1246"/>
      <c r="Y12" s="1246"/>
      <c r="Z12" s="1246"/>
      <c r="AA12" s="1246"/>
      <c r="AB12" s="1246"/>
      <c r="AC12" s="1246"/>
      <c r="AD12" s="1246"/>
      <c r="AE12" s="1246"/>
      <c r="AF12" s="1246"/>
      <c r="AG12" s="1246"/>
      <c r="AH12" s="1246"/>
      <c r="AI12" s="1246"/>
      <c r="AJ12" s="1246"/>
      <c r="AK12" s="1246"/>
      <c r="AL12" s="1246"/>
      <c r="AM12" s="1246"/>
      <c r="AN12" s="1246"/>
      <c r="AO12" s="1246"/>
      <c r="AP12" s="1246"/>
      <c r="AQ12" s="1246"/>
      <c r="AR12" s="1246"/>
      <c r="AS12" s="1246"/>
      <c r="AT12" s="1246"/>
      <c r="AU12" s="1246"/>
      <c r="AV12" s="1246"/>
      <c r="AW12" s="1246"/>
      <c r="AX12" s="1246"/>
      <c r="AY12" s="1246"/>
      <c r="AZ12" s="1246"/>
      <c r="BA12" s="1246"/>
      <c r="BB12" s="1246"/>
      <c r="BC12" s="1246"/>
      <c r="BD12" s="1246"/>
      <c r="BE12" s="1246"/>
      <c r="BF12" s="1246"/>
      <c r="BG12" s="1246"/>
      <c r="BH12" s="1246"/>
      <c r="BI12" s="1246"/>
      <c r="BJ12" s="1246"/>
      <c r="BK12" s="1246"/>
      <c r="BL12" s="1246"/>
      <c r="BM12" s="1246"/>
      <c r="BN12" s="1246"/>
      <c r="BO12" s="1246"/>
      <c r="BP12" s="1246"/>
      <c r="BQ12" s="1246"/>
      <c r="BR12" s="1246"/>
      <c r="BS12" s="1246"/>
      <c r="BT12" s="1246"/>
      <c r="BU12" s="1246"/>
      <c r="BV12" s="1246"/>
      <c r="BW12" s="1246"/>
      <c r="BX12" s="1246"/>
      <c r="BY12" s="1246"/>
      <c r="BZ12" s="1246"/>
      <c r="CA12" s="1246"/>
      <c r="CB12" s="1246"/>
      <c r="CC12" s="1246"/>
      <c r="CD12" s="1246"/>
      <c r="CE12" s="1246"/>
      <c r="CF12" s="1246"/>
      <c r="CG12" s="1246"/>
      <c r="CH12" s="1246"/>
      <c r="CI12" s="1246"/>
      <c r="CJ12" s="1246"/>
      <c r="CK12" s="1246"/>
      <c r="CL12" s="1246"/>
      <c r="CM12" s="1246"/>
      <c r="CN12" s="1246"/>
      <c r="CO12" s="1246"/>
      <c r="CP12" s="1246"/>
      <c r="CQ12" s="1246"/>
      <c r="CR12" s="1246"/>
      <c r="CS12" s="1246"/>
      <c r="CT12" s="1246"/>
      <c r="CU12" s="1246"/>
      <c r="CV12" s="1246"/>
      <c r="CW12" s="1246"/>
      <c r="CX12" s="1246"/>
      <c r="CY12" s="1246"/>
      <c r="CZ12" s="1246"/>
      <c r="DA12" s="1246"/>
      <c r="DB12" s="1246"/>
      <c r="DC12" s="1246"/>
      <c r="DD12" s="1246"/>
      <c r="DE12" s="1246"/>
    </row>
    <row r="13" spans="1:109" s="253" customFormat="1" ht="13.2" x14ac:dyDescent="0.2">
      <c r="A13" s="1246"/>
      <c r="B13" s="1246"/>
      <c r="C13" s="1246"/>
      <c r="D13" s="1246"/>
      <c r="E13" s="1246"/>
      <c r="F13" s="1246"/>
      <c r="G13" s="1246"/>
      <c r="H13" s="1246"/>
      <c r="I13" s="1246"/>
      <c r="J13" s="1246"/>
      <c r="K13" s="1246"/>
      <c r="L13" s="1246"/>
      <c r="M13" s="1246"/>
      <c r="N13" s="1246"/>
      <c r="O13" s="1246"/>
      <c r="P13" s="1246"/>
      <c r="Q13" s="1246"/>
      <c r="R13" s="1246"/>
      <c r="S13" s="1246"/>
      <c r="T13" s="1246"/>
      <c r="U13" s="1246"/>
      <c r="V13" s="1246"/>
      <c r="W13" s="1246"/>
      <c r="X13" s="1246"/>
      <c r="Y13" s="1246"/>
      <c r="Z13" s="1246"/>
      <c r="AA13" s="1246"/>
      <c r="AB13" s="1246"/>
      <c r="AC13" s="1246"/>
      <c r="AD13" s="1246"/>
      <c r="AE13" s="1246"/>
      <c r="AF13" s="1246"/>
      <c r="AG13" s="1246"/>
      <c r="AH13" s="1246"/>
      <c r="AI13" s="1246"/>
      <c r="AJ13" s="1246"/>
      <c r="AK13" s="1246"/>
      <c r="AL13" s="1246"/>
      <c r="AM13" s="1246"/>
      <c r="AN13" s="1246"/>
      <c r="AO13" s="1246"/>
      <c r="AP13" s="1246"/>
      <c r="AQ13" s="1246"/>
      <c r="AR13" s="1246"/>
      <c r="AS13" s="1246"/>
      <c r="AT13" s="1246"/>
      <c r="AU13" s="1246"/>
      <c r="AV13" s="1246"/>
      <c r="AW13" s="1246"/>
      <c r="AX13" s="1246"/>
      <c r="AY13" s="1246"/>
      <c r="AZ13" s="1246"/>
      <c r="BA13" s="1246"/>
      <c r="BB13" s="1246"/>
      <c r="BC13" s="1246"/>
      <c r="BD13" s="1246"/>
      <c r="BE13" s="1246"/>
      <c r="BF13" s="1246"/>
      <c r="BG13" s="1246"/>
      <c r="BH13" s="1246"/>
      <c r="BI13" s="1246"/>
      <c r="BJ13" s="1246"/>
      <c r="BK13" s="1246"/>
      <c r="BL13" s="1246"/>
      <c r="BM13" s="1246"/>
      <c r="BN13" s="1246"/>
      <c r="BO13" s="1246"/>
      <c r="BP13" s="1246"/>
      <c r="BQ13" s="1246"/>
      <c r="BR13" s="1246"/>
      <c r="BS13" s="1246"/>
      <c r="BT13" s="1246"/>
      <c r="BU13" s="1246"/>
      <c r="BV13" s="1246"/>
      <c r="BW13" s="1246"/>
      <c r="BX13" s="1246"/>
      <c r="BY13" s="1246"/>
      <c r="BZ13" s="1246"/>
      <c r="CA13" s="1246"/>
      <c r="CB13" s="1246"/>
      <c r="CC13" s="1246"/>
      <c r="CD13" s="1246"/>
      <c r="CE13" s="1246"/>
      <c r="CF13" s="1246"/>
      <c r="CG13" s="1246"/>
      <c r="CH13" s="1246"/>
      <c r="CI13" s="1246"/>
      <c r="CJ13" s="1246"/>
      <c r="CK13" s="1246"/>
      <c r="CL13" s="1246"/>
      <c r="CM13" s="1246"/>
      <c r="CN13" s="1246"/>
      <c r="CO13" s="1246"/>
      <c r="CP13" s="1246"/>
      <c r="CQ13" s="1246"/>
      <c r="CR13" s="1246"/>
      <c r="CS13" s="1246"/>
      <c r="CT13" s="1246"/>
      <c r="CU13" s="1246"/>
      <c r="CV13" s="1246"/>
      <c r="CW13" s="1246"/>
      <c r="CX13" s="1246"/>
      <c r="CY13" s="1246"/>
      <c r="CZ13" s="1246"/>
      <c r="DA13" s="1246"/>
      <c r="DB13" s="1246"/>
      <c r="DC13" s="1246"/>
      <c r="DD13" s="1246"/>
      <c r="DE13" s="1246"/>
    </row>
    <row r="14" spans="1:109" s="253" customFormat="1" ht="13.2" x14ac:dyDescent="0.2">
      <c r="A14" s="1246"/>
      <c r="B14" s="1246"/>
      <c r="C14" s="1246"/>
      <c r="D14" s="1246"/>
      <c r="E14" s="1246"/>
      <c r="F14" s="1246"/>
      <c r="G14" s="1246"/>
      <c r="H14" s="1246"/>
      <c r="I14" s="1246"/>
      <c r="J14" s="1246"/>
      <c r="K14" s="1246"/>
      <c r="L14" s="1246"/>
      <c r="M14" s="1246"/>
      <c r="N14" s="1246"/>
      <c r="O14" s="1246"/>
      <c r="P14" s="1246"/>
      <c r="Q14" s="1246"/>
      <c r="R14" s="1246"/>
      <c r="S14" s="1246"/>
      <c r="T14" s="1246"/>
      <c r="U14" s="1246"/>
      <c r="V14" s="1246"/>
      <c r="W14" s="1246"/>
      <c r="X14" s="1246"/>
      <c r="Y14" s="1246"/>
      <c r="Z14" s="1246"/>
      <c r="AA14" s="1246"/>
      <c r="AB14" s="1246"/>
      <c r="AC14" s="1246"/>
      <c r="AD14" s="1246"/>
      <c r="AE14" s="1246"/>
      <c r="AF14" s="1246"/>
      <c r="AG14" s="1246"/>
      <c r="AH14" s="1246"/>
      <c r="AI14" s="1246"/>
      <c r="AJ14" s="1246"/>
      <c r="AK14" s="1246"/>
      <c r="AL14" s="1246"/>
      <c r="AM14" s="1246"/>
      <c r="AN14" s="1246"/>
      <c r="AO14" s="1246"/>
      <c r="AP14" s="1246"/>
      <c r="AQ14" s="1246"/>
      <c r="AR14" s="1246"/>
      <c r="AS14" s="1246"/>
      <c r="AT14" s="1246"/>
      <c r="AU14" s="1246"/>
      <c r="AV14" s="1246"/>
      <c r="AW14" s="1246"/>
      <c r="AX14" s="1246"/>
      <c r="AY14" s="1246"/>
      <c r="AZ14" s="1246"/>
      <c r="BA14" s="1246"/>
      <c r="BB14" s="1246"/>
      <c r="BC14" s="1246"/>
      <c r="BD14" s="1246"/>
      <c r="BE14" s="1246"/>
      <c r="BF14" s="1246"/>
      <c r="BG14" s="1246"/>
      <c r="BH14" s="1246"/>
      <c r="BI14" s="1246"/>
      <c r="BJ14" s="1246"/>
      <c r="BK14" s="1246"/>
      <c r="BL14" s="1246"/>
      <c r="BM14" s="1246"/>
      <c r="BN14" s="1246"/>
      <c r="BO14" s="1246"/>
      <c r="BP14" s="1246"/>
      <c r="BQ14" s="1246"/>
      <c r="BR14" s="1246"/>
      <c r="BS14" s="1246"/>
      <c r="BT14" s="1246"/>
      <c r="BU14" s="1246"/>
      <c r="BV14" s="1246"/>
      <c r="BW14" s="1246"/>
      <c r="BX14" s="1246"/>
      <c r="BY14" s="1246"/>
      <c r="BZ14" s="1246"/>
      <c r="CA14" s="1246"/>
      <c r="CB14" s="1246"/>
      <c r="CC14" s="1246"/>
      <c r="CD14" s="1246"/>
      <c r="CE14" s="1246"/>
      <c r="CF14" s="1246"/>
      <c r="CG14" s="1246"/>
      <c r="CH14" s="1246"/>
      <c r="CI14" s="1246"/>
      <c r="CJ14" s="1246"/>
      <c r="CK14" s="1246"/>
      <c r="CL14" s="1246"/>
      <c r="CM14" s="1246"/>
      <c r="CN14" s="1246"/>
      <c r="CO14" s="1246"/>
      <c r="CP14" s="1246"/>
      <c r="CQ14" s="1246"/>
      <c r="CR14" s="1246"/>
      <c r="CS14" s="1246"/>
      <c r="CT14" s="1246"/>
      <c r="CU14" s="1246"/>
      <c r="CV14" s="1246"/>
      <c r="CW14" s="1246"/>
      <c r="CX14" s="1246"/>
      <c r="CY14" s="1246"/>
      <c r="CZ14" s="1246"/>
      <c r="DA14" s="1246"/>
      <c r="DB14" s="1246"/>
      <c r="DC14" s="1246"/>
      <c r="DD14" s="1246"/>
      <c r="DE14" s="1246"/>
    </row>
    <row r="15" spans="1:109" s="253" customFormat="1" ht="13.2" x14ac:dyDescent="0.2">
      <c r="A15" s="255"/>
      <c r="B15" s="1246"/>
      <c r="C15" s="1246"/>
      <c r="D15" s="1246"/>
      <c r="E15" s="1246"/>
      <c r="F15" s="1246"/>
      <c r="G15" s="1246"/>
      <c r="H15" s="1246"/>
      <c r="I15" s="1246"/>
      <c r="J15" s="1246"/>
      <c r="K15" s="1246"/>
      <c r="L15" s="1246"/>
      <c r="M15" s="1246"/>
      <c r="N15" s="1246"/>
      <c r="O15" s="1246"/>
      <c r="P15" s="1246"/>
      <c r="Q15" s="1246"/>
      <c r="R15" s="1246"/>
      <c r="S15" s="1246"/>
      <c r="T15" s="1246"/>
      <c r="U15" s="1246"/>
      <c r="V15" s="1246"/>
      <c r="W15" s="1246"/>
      <c r="X15" s="1246"/>
      <c r="Y15" s="1246"/>
      <c r="Z15" s="1246"/>
      <c r="AA15" s="1246"/>
      <c r="AB15" s="1246"/>
      <c r="AC15" s="1246"/>
      <c r="AD15" s="1246"/>
      <c r="AE15" s="1246"/>
      <c r="AF15" s="1246"/>
      <c r="AG15" s="1246"/>
      <c r="AH15" s="1246"/>
      <c r="AI15" s="1246"/>
      <c r="AJ15" s="1246"/>
      <c r="AK15" s="1246"/>
      <c r="AL15" s="1246"/>
      <c r="AM15" s="1246"/>
      <c r="AN15" s="1246"/>
      <c r="AO15" s="1246"/>
      <c r="AP15" s="1246"/>
      <c r="AQ15" s="1246"/>
      <c r="AR15" s="1246"/>
      <c r="AS15" s="1246"/>
      <c r="AT15" s="1246"/>
      <c r="AU15" s="1246"/>
      <c r="AV15" s="1246"/>
      <c r="AW15" s="1246"/>
      <c r="AX15" s="1246"/>
      <c r="AY15" s="1246"/>
      <c r="AZ15" s="1246"/>
      <c r="BA15" s="1246"/>
      <c r="BB15" s="1246"/>
      <c r="BC15" s="1246"/>
      <c r="BD15" s="1246"/>
      <c r="BE15" s="1246"/>
      <c r="BF15" s="1246"/>
      <c r="BG15" s="1246"/>
      <c r="BH15" s="1246"/>
      <c r="BI15" s="1246"/>
      <c r="BJ15" s="1246"/>
      <c r="BK15" s="1246"/>
      <c r="BL15" s="1246"/>
      <c r="BM15" s="1246"/>
      <c r="BN15" s="1246"/>
      <c r="BO15" s="1246"/>
      <c r="BP15" s="1246"/>
      <c r="BQ15" s="1246"/>
      <c r="BR15" s="1246"/>
      <c r="BS15" s="1246"/>
      <c r="BT15" s="1246"/>
      <c r="BU15" s="1246"/>
      <c r="BV15" s="1246"/>
      <c r="BW15" s="1246"/>
      <c r="BX15" s="1246"/>
      <c r="BY15" s="1246"/>
      <c r="BZ15" s="1246"/>
      <c r="CA15" s="1246"/>
      <c r="CB15" s="1246"/>
      <c r="CC15" s="1246"/>
      <c r="CD15" s="1246"/>
      <c r="CE15" s="1246"/>
      <c r="CF15" s="1246"/>
      <c r="CG15" s="1246"/>
      <c r="CH15" s="1246"/>
      <c r="CI15" s="1246"/>
      <c r="CJ15" s="1246"/>
      <c r="CK15" s="1246"/>
      <c r="CL15" s="1246"/>
      <c r="CM15" s="1246"/>
      <c r="CN15" s="1246"/>
      <c r="CO15" s="1246"/>
      <c r="CP15" s="1246"/>
      <c r="CQ15" s="1246"/>
      <c r="CR15" s="1246"/>
      <c r="CS15" s="1246"/>
      <c r="CT15" s="1246"/>
      <c r="CU15" s="1246"/>
      <c r="CV15" s="1246"/>
      <c r="CW15" s="1246"/>
      <c r="CX15" s="1246"/>
      <c r="CY15" s="1246"/>
      <c r="CZ15" s="1246"/>
      <c r="DA15" s="1246"/>
      <c r="DB15" s="1246"/>
      <c r="DC15" s="1246"/>
      <c r="DD15" s="1246"/>
      <c r="DE15" s="1246"/>
    </row>
    <row r="16" spans="1:109" s="253" customFormat="1" ht="13.2" x14ac:dyDescent="0.2">
      <c r="A16" s="255"/>
      <c r="B16" s="1246"/>
      <c r="C16" s="1246"/>
      <c r="D16" s="1246"/>
      <c r="E16" s="1246"/>
      <c r="F16" s="1246"/>
      <c r="G16" s="1246"/>
      <c r="H16" s="1246"/>
      <c r="I16" s="1246"/>
      <c r="J16" s="1246"/>
      <c r="K16" s="1246"/>
      <c r="L16" s="1246"/>
      <c r="M16" s="1246"/>
      <c r="N16" s="1246"/>
      <c r="O16" s="1246"/>
      <c r="P16" s="1246"/>
      <c r="Q16" s="1246"/>
      <c r="R16" s="1246"/>
      <c r="S16" s="1246"/>
      <c r="T16" s="1246"/>
      <c r="U16" s="1246"/>
      <c r="V16" s="1246"/>
      <c r="W16" s="1246"/>
      <c r="X16" s="1246"/>
      <c r="Y16" s="1246"/>
      <c r="Z16" s="1246"/>
      <c r="AA16" s="1246"/>
      <c r="AB16" s="1246"/>
      <c r="AC16" s="1246"/>
      <c r="AD16" s="1246"/>
      <c r="AE16" s="1246"/>
      <c r="AF16" s="1246"/>
      <c r="AG16" s="1246"/>
      <c r="AH16" s="1246"/>
      <c r="AI16" s="1246"/>
      <c r="AJ16" s="1246"/>
      <c r="AK16" s="1246"/>
      <c r="AL16" s="1246"/>
      <c r="AM16" s="1246"/>
      <c r="AN16" s="1246"/>
      <c r="AO16" s="1246"/>
      <c r="AP16" s="1246"/>
      <c r="AQ16" s="1246"/>
      <c r="AR16" s="1246"/>
      <c r="AS16" s="1246"/>
      <c r="AT16" s="1246"/>
      <c r="AU16" s="1246"/>
      <c r="AV16" s="1246"/>
      <c r="AW16" s="1246"/>
      <c r="AX16" s="1246"/>
      <c r="AY16" s="1246"/>
      <c r="AZ16" s="1246"/>
      <c r="BA16" s="1246"/>
      <c r="BB16" s="1246"/>
      <c r="BC16" s="1246"/>
      <c r="BD16" s="1246"/>
      <c r="BE16" s="1246"/>
      <c r="BF16" s="1246"/>
      <c r="BG16" s="1246"/>
      <c r="BH16" s="1246"/>
      <c r="BI16" s="1246"/>
      <c r="BJ16" s="1246"/>
      <c r="BK16" s="1246"/>
      <c r="BL16" s="1246"/>
      <c r="BM16" s="1246"/>
      <c r="BN16" s="1246"/>
      <c r="BO16" s="1246"/>
      <c r="BP16" s="1246"/>
      <c r="BQ16" s="1246"/>
      <c r="BR16" s="1246"/>
      <c r="BS16" s="1246"/>
      <c r="BT16" s="1246"/>
      <c r="BU16" s="1246"/>
      <c r="BV16" s="1246"/>
      <c r="BW16" s="1246"/>
      <c r="BX16" s="1246"/>
      <c r="BY16" s="1246"/>
      <c r="BZ16" s="1246"/>
      <c r="CA16" s="1246"/>
      <c r="CB16" s="1246"/>
      <c r="CC16" s="1246"/>
      <c r="CD16" s="1246"/>
      <c r="CE16" s="1246"/>
      <c r="CF16" s="1246"/>
      <c r="CG16" s="1246"/>
      <c r="CH16" s="1246"/>
      <c r="CI16" s="1246"/>
      <c r="CJ16" s="1246"/>
      <c r="CK16" s="1246"/>
      <c r="CL16" s="1246"/>
      <c r="CM16" s="1246"/>
      <c r="CN16" s="1246"/>
      <c r="CO16" s="1246"/>
      <c r="CP16" s="1246"/>
      <c r="CQ16" s="1246"/>
      <c r="CR16" s="1246"/>
      <c r="CS16" s="1246"/>
      <c r="CT16" s="1246"/>
      <c r="CU16" s="1246"/>
      <c r="CV16" s="1246"/>
      <c r="CW16" s="1246"/>
      <c r="CX16" s="1246"/>
      <c r="CY16" s="1246"/>
      <c r="CZ16" s="1246"/>
      <c r="DA16" s="1246"/>
      <c r="DB16" s="1246"/>
      <c r="DC16" s="1246"/>
      <c r="DD16" s="1246"/>
      <c r="DE16" s="1246"/>
    </row>
    <row r="17" spans="1:109" s="253" customFormat="1" ht="13.2" x14ac:dyDescent="0.2">
      <c r="A17" s="255"/>
      <c r="B17" s="1246"/>
      <c r="C17" s="1246"/>
      <c r="D17" s="1246"/>
      <c r="E17" s="1246"/>
      <c r="F17" s="1246"/>
      <c r="G17" s="1246"/>
      <c r="H17" s="1246"/>
      <c r="I17" s="1246"/>
      <c r="J17" s="1246"/>
      <c r="K17" s="1246"/>
      <c r="L17" s="1246"/>
      <c r="M17" s="1246"/>
      <c r="N17" s="1246"/>
      <c r="O17" s="1246"/>
      <c r="P17" s="1246"/>
      <c r="Q17" s="1246"/>
      <c r="R17" s="1246"/>
      <c r="S17" s="1246"/>
      <c r="T17" s="1246"/>
      <c r="U17" s="1246"/>
      <c r="V17" s="1246"/>
      <c r="W17" s="1246"/>
      <c r="X17" s="1246"/>
      <c r="Y17" s="1246"/>
      <c r="Z17" s="1246"/>
      <c r="AA17" s="1246"/>
      <c r="AB17" s="1246"/>
      <c r="AC17" s="1246"/>
      <c r="AD17" s="1246"/>
      <c r="AE17" s="1246"/>
      <c r="AF17" s="1246"/>
      <c r="AG17" s="1246"/>
      <c r="AH17" s="1246"/>
      <c r="AI17" s="1246"/>
      <c r="AJ17" s="1246"/>
      <c r="AK17" s="1246"/>
      <c r="AL17" s="1246"/>
      <c r="AM17" s="1246"/>
      <c r="AN17" s="1246"/>
      <c r="AO17" s="1246"/>
      <c r="AP17" s="1246"/>
      <c r="AQ17" s="1246"/>
      <c r="AR17" s="1246"/>
      <c r="AS17" s="1246"/>
      <c r="AT17" s="1246"/>
      <c r="AU17" s="1246"/>
      <c r="AV17" s="1246"/>
      <c r="AW17" s="1246"/>
      <c r="AX17" s="1246"/>
      <c r="AY17" s="1246"/>
      <c r="AZ17" s="1246"/>
      <c r="BA17" s="1246"/>
      <c r="BB17" s="1246"/>
      <c r="BC17" s="1246"/>
      <c r="BD17" s="1246"/>
      <c r="BE17" s="1246"/>
      <c r="BF17" s="1246"/>
      <c r="BG17" s="1246"/>
      <c r="BH17" s="1246"/>
      <c r="BI17" s="1246"/>
      <c r="BJ17" s="1246"/>
      <c r="BK17" s="1246"/>
      <c r="BL17" s="1246"/>
      <c r="BM17" s="1246"/>
      <c r="BN17" s="1246"/>
      <c r="BO17" s="1246"/>
      <c r="BP17" s="1246"/>
      <c r="BQ17" s="1246"/>
      <c r="BR17" s="1246"/>
      <c r="BS17" s="1246"/>
      <c r="BT17" s="1246"/>
      <c r="BU17" s="1246"/>
      <c r="BV17" s="1246"/>
      <c r="BW17" s="1246"/>
      <c r="BX17" s="1246"/>
      <c r="BY17" s="1246"/>
      <c r="BZ17" s="1246"/>
      <c r="CA17" s="1246"/>
      <c r="CB17" s="1246"/>
      <c r="CC17" s="1246"/>
      <c r="CD17" s="1246"/>
      <c r="CE17" s="1246"/>
      <c r="CF17" s="1246"/>
      <c r="CG17" s="1246"/>
      <c r="CH17" s="1246"/>
      <c r="CI17" s="1246"/>
      <c r="CJ17" s="1246"/>
      <c r="CK17" s="1246"/>
      <c r="CL17" s="1246"/>
      <c r="CM17" s="1246"/>
      <c r="CN17" s="1246"/>
      <c r="CO17" s="1246"/>
      <c r="CP17" s="1246"/>
      <c r="CQ17" s="1246"/>
      <c r="CR17" s="1246"/>
      <c r="CS17" s="1246"/>
      <c r="CT17" s="1246"/>
      <c r="CU17" s="1246"/>
      <c r="CV17" s="1246"/>
      <c r="CW17" s="1246"/>
      <c r="CX17" s="1246"/>
      <c r="CY17" s="1246"/>
      <c r="CZ17" s="1246"/>
      <c r="DA17" s="1246"/>
      <c r="DB17" s="1246"/>
      <c r="DC17" s="1246"/>
      <c r="DD17" s="1246"/>
      <c r="DE17" s="1246"/>
    </row>
    <row r="18" spans="1:109" s="253" customFormat="1" ht="13.2" x14ac:dyDescent="0.2">
      <c r="A18" s="255"/>
      <c r="B18" s="1246"/>
      <c r="C18" s="1246"/>
      <c r="D18" s="1246"/>
      <c r="E18" s="1246"/>
      <c r="F18" s="1246"/>
      <c r="G18" s="1246"/>
      <c r="H18" s="1246"/>
      <c r="I18" s="1246"/>
      <c r="J18" s="1246"/>
      <c r="K18" s="1246"/>
      <c r="L18" s="1246"/>
      <c r="M18" s="1246"/>
      <c r="N18" s="1246"/>
      <c r="O18" s="1246"/>
      <c r="P18" s="1246"/>
      <c r="Q18" s="1246"/>
      <c r="R18" s="1246"/>
      <c r="S18" s="1246"/>
      <c r="T18" s="1246"/>
      <c r="U18" s="1246"/>
      <c r="V18" s="1246"/>
      <c r="W18" s="1246"/>
      <c r="X18" s="1246"/>
      <c r="Y18" s="1246"/>
      <c r="Z18" s="1246"/>
      <c r="AA18" s="1246"/>
      <c r="AB18" s="1246"/>
      <c r="AC18" s="1246"/>
      <c r="AD18" s="1246"/>
      <c r="AE18" s="1246"/>
      <c r="AF18" s="1246"/>
      <c r="AG18" s="1246"/>
      <c r="AH18" s="1246"/>
      <c r="AI18" s="1246"/>
      <c r="AJ18" s="1246"/>
      <c r="AK18" s="1246"/>
      <c r="AL18" s="1246"/>
      <c r="AM18" s="1246"/>
      <c r="AN18" s="1246"/>
      <c r="AO18" s="1246"/>
      <c r="AP18" s="1246"/>
      <c r="AQ18" s="1246"/>
      <c r="AR18" s="1246"/>
      <c r="AS18" s="1246"/>
      <c r="AT18" s="1246"/>
      <c r="AU18" s="1246"/>
      <c r="AV18" s="1246"/>
      <c r="AW18" s="1246"/>
      <c r="AX18" s="1246"/>
      <c r="AY18" s="1246"/>
      <c r="AZ18" s="1246"/>
      <c r="BA18" s="1246"/>
      <c r="BB18" s="1246"/>
      <c r="BC18" s="1246"/>
      <c r="BD18" s="1246"/>
      <c r="BE18" s="1246"/>
      <c r="BF18" s="1246"/>
      <c r="BG18" s="1246"/>
      <c r="BH18" s="1246"/>
      <c r="BI18" s="1246"/>
      <c r="BJ18" s="1246"/>
      <c r="BK18" s="1246"/>
      <c r="BL18" s="1246"/>
      <c r="BM18" s="1246"/>
      <c r="BN18" s="1246"/>
      <c r="BO18" s="1246"/>
      <c r="BP18" s="1246"/>
      <c r="BQ18" s="1246"/>
      <c r="BR18" s="1246"/>
      <c r="BS18" s="1246"/>
      <c r="BT18" s="1246"/>
      <c r="BU18" s="1246"/>
      <c r="BV18" s="1246"/>
      <c r="BW18" s="1246"/>
      <c r="BX18" s="1246"/>
      <c r="BY18" s="1246"/>
      <c r="BZ18" s="1246"/>
      <c r="CA18" s="1246"/>
      <c r="CB18" s="1246"/>
      <c r="CC18" s="1246"/>
      <c r="CD18" s="1246"/>
      <c r="CE18" s="1246"/>
      <c r="CF18" s="1246"/>
      <c r="CG18" s="1246"/>
      <c r="CH18" s="1246"/>
      <c r="CI18" s="1246"/>
      <c r="CJ18" s="1246"/>
      <c r="CK18" s="1246"/>
      <c r="CL18" s="1246"/>
      <c r="CM18" s="1246"/>
      <c r="CN18" s="1246"/>
      <c r="CO18" s="1246"/>
      <c r="CP18" s="1246"/>
      <c r="CQ18" s="1246"/>
      <c r="CR18" s="1246"/>
      <c r="CS18" s="1246"/>
      <c r="CT18" s="1246"/>
      <c r="CU18" s="1246"/>
      <c r="CV18" s="1246"/>
      <c r="CW18" s="1246"/>
      <c r="CX18" s="1246"/>
      <c r="CY18" s="1246"/>
      <c r="CZ18" s="1246"/>
      <c r="DA18" s="1246"/>
      <c r="DB18" s="1246"/>
      <c r="DC18" s="1246"/>
      <c r="DD18" s="1246"/>
      <c r="DE18" s="1246"/>
    </row>
    <row r="19" spans="1:109" ht="13.2" x14ac:dyDescent="0.2">
      <c r="DD19" s="255"/>
      <c r="DE19" s="255"/>
    </row>
    <row r="20" spans="1:109" ht="13.2" x14ac:dyDescent="0.2">
      <c r="DD20" s="255"/>
      <c r="DE20" s="255"/>
    </row>
    <row r="21" spans="1:109" ht="17.25" customHeight="1" x14ac:dyDescent="0.2">
      <c r="B21" s="1245"/>
      <c r="C21" s="257"/>
      <c r="D21" s="257"/>
      <c r="E21" s="257"/>
      <c r="F21" s="257"/>
      <c r="G21" s="257"/>
      <c r="H21" s="257"/>
      <c r="I21" s="257"/>
      <c r="J21" s="257"/>
      <c r="K21" s="257"/>
      <c r="L21" s="257"/>
      <c r="M21" s="257"/>
      <c r="N21" s="1244"/>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44"/>
      <c r="AU21" s="257"/>
      <c r="AV21" s="257"/>
      <c r="AW21" s="257"/>
      <c r="AX21" s="257"/>
      <c r="AY21" s="257"/>
      <c r="AZ21" s="257"/>
      <c r="BA21" s="257"/>
      <c r="BB21" s="257"/>
      <c r="BC21" s="257"/>
      <c r="BD21" s="257"/>
      <c r="BE21" s="257"/>
      <c r="BF21" s="1244"/>
      <c r="BG21" s="257"/>
      <c r="BH21" s="257"/>
      <c r="BI21" s="257"/>
      <c r="BJ21" s="257"/>
      <c r="BK21" s="257"/>
      <c r="BL21" s="257"/>
      <c r="BM21" s="257"/>
      <c r="BN21" s="257"/>
      <c r="BO21" s="257"/>
      <c r="BP21" s="257"/>
      <c r="BQ21" s="257"/>
      <c r="BR21" s="1244"/>
      <c r="BS21" s="257"/>
      <c r="BT21" s="257"/>
      <c r="BU21" s="257"/>
      <c r="BV21" s="257"/>
      <c r="BW21" s="257"/>
      <c r="BX21" s="257"/>
      <c r="BY21" s="257"/>
      <c r="BZ21" s="257"/>
      <c r="CA21" s="257"/>
      <c r="CB21" s="257"/>
      <c r="CC21" s="257"/>
      <c r="CD21" s="1244"/>
      <c r="CE21" s="257"/>
      <c r="CF21" s="257"/>
      <c r="CG21" s="257"/>
      <c r="CH21" s="257"/>
      <c r="CI21" s="257"/>
      <c r="CJ21" s="257"/>
      <c r="CK21" s="257"/>
      <c r="CL21" s="257"/>
      <c r="CM21" s="257"/>
      <c r="CN21" s="257"/>
      <c r="CO21" s="257"/>
      <c r="CP21" s="1244"/>
      <c r="CQ21" s="257"/>
      <c r="CR21" s="257"/>
      <c r="CS21" s="257"/>
      <c r="CT21" s="257"/>
      <c r="CU21" s="257"/>
      <c r="CV21" s="257"/>
      <c r="CW21" s="257"/>
      <c r="CX21" s="257"/>
      <c r="CY21" s="257"/>
      <c r="CZ21" s="257"/>
      <c r="DA21" s="257"/>
      <c r="DB21" s="1244"/>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1235"/>
      <c r="DD40" s="1235"/>
      <c r="DE40" s="255"/>
    </row>
    <row r="41" spans="2:109" ht="16.2" x14ac:dyDescent="0.2">
      <c r="B41" s="256" t="s">
        <v>579</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1232"/>
      <c r="I42" s="1231"/>
      <c r="J42" s="1231"/>
      <c r="K42" s="1231"/>
      <c r="AM42" s="1232"/>
      <c r="AN42" s="1232" t="s">
        <v>575</v>
      </c>
      <c r="AP42" s="1231"/>
      <c r="AQ42" s="1231"/>
      <c r="AR42" s="1231"/>
      <c r="AY42" s="1232"/>
      <c r="BA42" s="1231"/>
      <c r="BB42" s="1231"/>
      <c r="BC42" s="1231"/>
      <c r="BK42" s="1232"/>
      <c r="BM42" s="1231"/>
      <c r="BN42" s="1231"/>
      <c r="BO42" s="1231"/>
      <c r="BW42" s="1232"/>
      <c r="BY42" s="1231"/>
      <c r="BZ42" s="1231"/>
      <c r="CA42" s="1231"/>
      <c r="CI42" s="1232"/>
      <c r="CK42" s="1231"/>
      <c r="CL42" s="1231"/>
      <c r="CM42" s="1231"/>
      <c r="CU42" s="1232"/>
      <c r="CW42" s="1231"/>
      <c r="CX42" s="1231"/>
      <c r="CY42" s="1231"/>
    </row>
    <row r="43" spans="2:109" ht="13.5" customHeight="1" x14ac:dyDescent="0.2">
      <c r="B43" s="259"/>
      <c r="AN43" s="1230" t="s">
        <v>578</v>
      </c>
      <c r="AO43" s="1229"/>
      <c r="AP43" s="1229"/>
      <c r="AQ43" s="1229"/>
      <c r="AR43" s="1229"/>
      <c r="AS43" s="1229"/>
      <c r="AT43" s="1229"/>
      <c r="AU43" s="1229"/>
      <c r="AV43" s="1229"/>
      <c r="AW43" s="1229"/>
      <c r="AX43" s="1229"/>
      <c r="AY43" s="1229"/>
      <c r="AZ43" s="1229"/>
      <c r="BA43" s="1229"/>
      <c r="BB43" s="1229"/>
      <c r="BC43" s="1229"/>
      <c r="BD43" s="1229"/>
      <c r="BE43" s="1229"/>
      <c r="BF43" s="1229"/>
      <c r="BG43" s="1229"/>
      <c r="BH43" s="1229"/>
      <c r="BI43" s="1229"/>
      <c r="BJ43" s="1229"/>
      <c r="BK43" s="1229"/>
      <c r="BL43" s="1229"/>
      <c r="BM43" s="1229"/>
      <c r="BN43" s="1229"/>
      <c r="BO43" s="1229"/>
      <c r="BP43" s="1229"/>
      <c r="BQ43" s="1229"/>
      <c r="BR43" s="1229"/>
      <c r="BS43" s="1229"/>
      <c r="BT43" s="1229"/>
      <c r="BU43" s="1229"/>
      <c r="BV43" s="1229"/>
      <c r="BW43" s="1229"/>
      <c r="BX43" s="1229"/>
      <c r="BY43" s="1229"/>
      <c r="BZ43" s="1229"/>
      <c r="CA43" s="1229"/>
      <c r="CB43" s="1229"/>
      <c r="CC43" s="1229"/>
      <c r="CD43" s="1229"/>
      <c r="CE43" s="1229"/>
      <c r="CF43" s="1229"/>
      <c r="CG43" s="1229"/>
      <c r="CH43" s="1229"/>
      <c r="CI43" s="1229"/>
      <c r="CJ43" s="1229"/>
      <c r="CK43" s="1229"/>
      <c r="CL43" s="1229"/>
      <c r="CM43" s="1229"/>
      <c r="CN43" s="1229"/>
      <c r="CO43" s="1229"/>
      <c r="CP43" s="1229"/>
      <c r="CQ43" s="1229"/>
      <c r="CR43" s="1229"/>
      <c r="CS43" s="1229"/>
      <c r="CT43" s="1229"/>
      <c r="CU43" s="1229"/>
      <c r="CV43" s="1229"/>
      <c r="CW43" s="1229"/>
      <c r="CX43" s="1229"/>
      <c r="CY43" s="1229"/>
      <c r="CZ43" s="1229"/>
      <c r="DA43" s="1229"/>
      <c r="DB43" s="1229"/>
      <c r="DC43" s="1228"/>
    </row>
    <row r="44" spans="2:109" ht="13.2" x14ac:dyDescent="0.2">
      <c r="B44" s="259"/>
      <c r="AN44" s="1227"/>
      <c r="AO44" s="1226"/>
      <c r="AP44" s="1226"/>
      <c r="AQ44" s="1226"/>
      <c r="AR44" s="1226"/>
      <c r="AS44" s="1226"/>
      <c r="AT44" s="1226"/>
      <c r="AU44" s="1226"/>
      <c r="AV44" s="1226"/>
      <c r="AW44" s="1226"/>
      <c r="AX44" s="1226"/>
      <c r="AY44" s="1226"/>
      <c r="AZ44" s="1226"/>
      <c r="BA44" s="1226"/>
      <c r="BB44" s="1226"/>
      <c r="BC44" s="1226"/>
      <c r="BD44" s="1226"/>
      <c r="BE44" s="1226"/>
      <c r="BF44" s="1226"/>
      <c r="BG44" s="1226"/>
      <c r="BH44" s="1226"/>
      <c r="BI44" s="1226"/>
      <c r="BJ44" s="1226"/>
      <c r="BK44" s="1226"/>
      <c r="BL44" s="1226"/>
      <c r="BM44" s="1226"/>
      <c r="BN44" s="1226"/>
      <c r="BO44" s="1226"/>
      <c r="BP44" s="1226"/>
      <c r="BQ44" s="1226"/>
      <c r="BR44" s="1226"/>
      <c r="BS44" s="1226"/>
      <c r="BT44" s="1226"/>
      <c r="BU44" s="1226"/>
      <c r="BV44" s="1226"/>
      <c r="BW44" s="1226"/>
      <c r="BX44" s="1226"/>
      <c r="BY44" s="1226"/>
      <c r="BZ44" s="1226"/>
      <c r="CA44" s="1226"/>
      <c r="CB44" s="1226"/>
      <c r="CC44" s="1226"/>
      <c r="CD44" s="1226"/>
      <c r="CE44" s="1226"/>
      <c r="CF44" s="1226"/>
      <c r="CG44" s="1226"/>
      <c r="CH44" s="1226"/>
      <c r="CI44" s="1226"/>
      <c r="CJ44" s="1226"/>
      <c r="CK44" s="1226"/>
      <c r="CL44" s="1226"/>
      <c r="CM44" s="1226"/>
      <c r="CN44" s="1226"/>
      <c r="CO44" s="1226"/>
      <c r="CP44" s="1226"/>
      <c r="CQ44" s="1226"/>
      <c r="CR44" s="1226"/>
      <c r="CS44" s="1226"/>
      <c r="CT44" s="1226"/>
      <c r="CU44" s="1226"/>
      <c r="CV44" s="1226"/>
      <c r="CW44" s="1226"/>
      <c r="CX44" s="1226"/>
      <c r="CY44" s="1226"/>
      <c r="CZ44" s="1226"/>
      <c r="DA44" s="1226"/>
      <c r="DB44" s="1226"/>
      <c r="DC44" s="1225"/>
    </row>
    <row r="45" spans="2:109" ht="13.2" x14ac:dyDescent="0.2">
      <c r="B45" s="259"/>
      <c r="AN45" s="1227"/>
      <c r="AO45" s="1226"/>
      <c r="AP45" s="1226"/>
      <c r="AQ45" s="1226"/>
      <c r="AR45" s="1226"/>
      <c r="AS45" s="1226"/>
      <c r="AT45" s="1226"/>
      <c r="AU45" s="1226"/>
      <c r="AV45" s="1226"/>
      <c r="AW45" s="1226"/>
      <c r="AX45" s="1226"/>
      <c r="AY45" s="1226"/>
      <c r="AZ45" s="1226"/>
      <c r="BA45" s="1226"/>
      <c r="BB45" s="1226"/>
      <c r="BC45" s="1226"/>
      <c r="BD45" s="1226"/>
      <c r="BE45" s="1226"/>
      <c r="BF45" s="1226"/>
      <c r="BG45" s="1226"/>
      <c r="BH45" s="1226"/>
      <c r="BI45" s="1226"/>
      <c r="BJ45" s="1226"/>
      <c r="BK45" s="1226"/>
      <c r="BL45" s="1226"/>
      <c r="BM45" s="1226"/>
      <c r="BN45" s="1226"/>
      <c r="BO45" s="1226"/>
      <c r="BP45" s="1226"/>
      <c r="BQ45" s="1226"/>
      <c r="BR45" s="1226"/>
      <c r="BS45" s="1226"/>
      <c r="BT45" s="1226"/>
      <c r="BU45" s="1226"/>
      <c r="BV45" s="1226"/>
      <c r="BW45" s="1226"/>
      <c r="BX45" s="1226"/>
      <c r="BY45" s="1226"/>
      <c r="BZ45" s="1226"/>
      <c r="CA45" s="1226"/>
      <c r="CB45" s="1226"/>
      <c r="CC45" s="1226"/>
      <c r="CD45" s="1226"/>
      <c r="CE45" s="1226"/>
      <c r="CF45" s="1226"/>
      <c r="CG45" s="1226"/>
      <c r="CH45" s="1226"/>
      <c r="CI45" s="1226"/>
      <c r="CJ45" s="1226"/>
      <c r="CK45" s="1226"/>
      <c r="CL45" s="1226"/>
      <c r="CM45" s="1226"/>
      <c r="CN45" s="1226"/>
      <c r="CO45" s="1226"/>
      <c r="CP45" s="1226"/>
      <c r="CQ45" s="1226"/>
      <c r="CR45" s="1226"/>
      <c r="CS45" s="1226"/>
      <c r="CT45" s="1226"/>
      <c r="CU45" s="1226"/>
      <c r="CV45" s="1226"/>
      <c r="CW45" s="1226"/>
      <c r="CX45" s="1226"/>
      <c r="CY45" s="1226"/>
      <c r="CZ45" s="1226"/>
      <c r="DA45" s="1226"/>
      <c r="DB45" s="1226"/>
      <c r="DC45" s="1225"/>
    </row>
    <row r="46" spans="2:109" ht="13.2" x14ac:dyDescent="0.2">
      <c r="B46" s="259"/>
      <c r="AN46" s="1227"/>
      <c r="AO46" s="1226"/>
      <c r="AP46" s="1226"/>
      <c r="AQ46" s="1226"/>
      <c r="AR46" s="1226"/>
      <c r="AS46" s="1226"/>
      <c r="AT46" s="1226"/>
      <c r="AU46" s="1226"/>
      <c r="AV46" s="1226"/>
      <c r="AW46" s="1226"/>
      <c r="AX46" s="1226"/>
      <c r="AY46" s="1226"/>
      <c r="AZ46" s="1226"/>
      <c r="BA46" s="1226"/>
      <c r="BB46" s="1226"/>
      <c r="BC46" s="1226"/>
      <c r="BD46" s="1226"/>
      <c r="BE46" s="1226"/>
      <c r="BF46" s="1226"/>
      <c r="BG46" s="1226"/>
      <c r="BH46" s="1226"/>
      <c r="BI46" s="1226"/>
      <c r="BJ46" s="1226"/>
      <c r="BK46" s="1226"/>
      <c r="BL46" s="1226"/>
      <c r="BM46" s="1226"/>
      <c r="BN46" s="1226"/>
      <c r="BO46" s="1226"/>
      <c r="BP46" s="1226"/>
      <c r="BQ46" s="1226"/>
      <c r="BR46" s="1226"/>
      <c r="BS46" s="1226"/>
      <c r="BT46" s="1226"/>
      <c r="BU46" s="1226"/>
      <c r="BV46" s="1226"/>
      <c r="BW46" s="1226"/>
      <c r="BX46" s="1226"/>
      <c r="BY46" s="1226"/>
      <c r="BZ46" s="1226"/>
      <c r="CA46" s="1226"/>
      <c r="CB46" s="1226"/>
      <c r="CC46" s="1226"/>
      <c r="CD46" s="1226"/>
      <c r="CE46" s="1226"/>
      <c r="CF46" s="1226"/>
      <c r="CG46" s="1226"/>
      <c r="CH46" s="1226"/>
      <c r="CI46" s="1226"/>
      <c r="CJ46" s="1226"/>
      <c r="CK46" s="1226"/>
      <c r="CL46" s="1226"/>
      <c r="CM46" s="1226"/>
      <c r="CN46" s="1226"/>
      <c r="CO46" s="1226"/>
      <c r="CP46" s="1226"/>
      <c r="CQ46" s="1226"/>
      <c r="CR46" s="1226"/>
      <c r="CS46" s="1226"/>
      <c r="CT46" s="1226"/>
      <c r="CU46" s="1226"/>
      <c r="CV46" s="1226"/>
      <c r="CW46" s="1226"/>
      <c r="CX46" s="1226"/>
      <c r="CY46" s="1226"/>
      <c r="CZ46" s="1226"/>
      <c r="DA46" s="1226"/>
      <c r="DB46" s="1226"/>
      <c r="DC46" s="1225"/>
    </row>
    <row r="47" spans="2:109" ht="13.2" x14ac:dyDescent="0.2">
      <c r="B47" s="259"/>
      <c r="AN47" s="1224"/>
      <c r="AO47" s="1223"/>
      <c r="AP47" s="1223"/>
      <c r="AQ47" s="1223"/>
      <c r="AR47" s="1223"/>
      <c r="AS47" s="1223"/>
      <c r="AT47" s="1223"/>
      <c r="AU47" s="1223"/>
      <c r="AV47" s="1223"/>
      <c r="AW47" s="1223"/>
      <c r="AX47" s="1223"/>
      <c r="AY47" s="1223"/>
      <c r="AZ47" s="1223"/>
      <c r="BA47" s="1223"/>
      <c r="BB47" s="1223"/>
      <c r="BC47" s="1223"/>
      <c r="BD47" s="1223"/>
      <c r="BE47" s="1223"/>
      <c r="BF47" s="1223"/>
      <c r="BG47" s="1223"/>
      <c r="BH47" s="1223"/>
      <c r="BI47" s="1223"/>
      <c r="BJ47" s="1223"/>
      <c r="BK47" s="1223"/>
      <c r="BL47" s="1223"/>
      <c r="BM47" s="1223"/>
      <c r="BN47" s="1223"/>
      <c r="BO47" s="1223"/>
      <c r="BP47" s="1223"/>
      <c r="BQ47" s="1223"/>
      <c r="BR47" s="1223"/>
      <c r="BS47" s="1223"/>
      <c r="BT47" s="1223"/>
      <c r="BU47" s="1223"/>
      <c r="BV47" s="1223"/>
      <c r="BW47" s="1223"/>
      <c r="BX47" s="1223"/>
      <c r="BY47" s="1223"/>
      <c r="BZ47" s="1223"/>
      <c r="CA47" s="1223"/>
      <c r="CB47" s="1223"/>
      <c r="CC47" s="1223"/>
      <c r="CD47" s="1223"/>
      <c r="CE47" s="1223"/>
      <c r="CF47" s="1223"/>
      <c r="CG47" s="1223"/>
      <c r="CH47" s="1223"/>
      <c r="CI47" s="1223"/>
      <c r="CJ47" s="1223"/>
      <c r="CK47" s="1223"/>
      <c r="CL47" s="1223"/>
      <c r="CM47" s="1223"/>
      <c r="CN47" s="1223"/>
      <c r="CO47" s="1223"/>
      <c r="CP47" s="1223"/>
      <c r="CQ47" s="1223"/>
      <c r="CR47" s="1223"/>
      <c r="CS47" s="1223"/>
      <c r="CT47" s="1223"/>
      <c r="CU47" s="1223"/>
      <c r="CV47" s="1223"/>
      <c r="CW47" s="1223"/>
      <c r="CX47" s="1223"/>
      <c r="CY47" s="1223"/>
      <c r="CZ47" s="1223"/>
      <c r="DA47" s="1223"/>
      <c r="DB47" s="1223"/>
      <c r="DC47" s="1222"/>
    </row>
    <row r="48" spans="2:109" ht="13.2" x14ac:dyDescent="0.2">
      <c r="B48" s="259"/>
      <c r="H48" s="1209"/>
      <c r="I48" s="1209"/>
      <c r="J48" s="1209"/>
      <c r="AN48" s="1209"/>
      <c r="AO48" s="1209"/>
      <c r="AP48" s="1209"/>
      <c r="AZ48" s="1209"/>
      <c r="BA48" s="1209"/>
      <c r="BB48" s="1209"/>
      <c r="BL48" s="1209"/>
      <c r="BM48" s="1209"/>
      <c r="BN48" s="1209"/>
      <c r="BX48" s="1209"/>
      <c r="BY48" s="1209"/>
      <c r="BZ48" s="1209"/>
      <c r="CJ48" s="1209"/>
      <c r="CK48" s="1209"/>
      <c r="CL48" s="1209"/>
      <c r="CV48" s="1209"/>
      <c r="CW48" s="1209"/>
      <c r="CX48" s="1209"/>
    </row>
    <row r="49" spans="1:109" ht="13.2" x14ac:dyDescent="0.2">
      <c r="B49" s="259"/>
      <c r="AN49" s="255" t="s">
        <v>573</v>
      </c>
    </row>
    <row r="50" spans="1:109" ht="13.2" x14ac:dyDescent="0.2">
      <c r="B50" s="259"/>
      <c r="G50" s="1207"/>
      <c r="H50" s="1207"/>
      <c r="I50" s="1207"/>
      <c r="J50" s="1207"/>
      <c r="K50" s="1216"/>
      <c r="L50" s="1216"/>
      <c r="M50" s="1215"/>
      <c r="N50" s="1215"/>
      <c r="AN50" s="1214"/>
      <c r="AO50" s="1213"/>
      <c r="AP50" s="1213"/>
      <c r="AQ50" s="1213"/>
      <c r="AR50" s="1213"/>
      <c r="AS50" s="1213"/>
      <c r="AT50" s="1213"/>
      <c r="AU50" s="1213"/>
      <c r="AV50" s="1213"/>
      <c r="AW50" s="1213"/>
      <c r="AX50" s="1213"/>
      <c r="AY50" s="1213"/>
      <c r="AZ50" s="1213"/>
      <c r="BA50" s="1213"/>
      <c r="BB50" s="1213"/>
      <c r="BC50" s="1213"/>
      <c r="BD50" s="1213"/>
      <c r="BE50" s="1213"/>
      <c r="BF50" s="1213"/>
      <c r="BG50" s="1213"/>
      <c r="BH50" s="1213"/>
      <c r="BI50" s="1213"/>
      <c r="BJ50" s="1213"/>
      <c r="BK50" s="1213"/>
      <c r="BL50" s="1213"/>
      <c r="BM50" s="1213"/>
      <c r="BN50" s="1213"/>
      <c r="BO50" s="1212"/>
      <c r="BP50" s="1204" t="s">
        <v>528</v>
      </c>
      <c r="BQ50" s="1204"/>
      <c r="BR50" s="1204"/>
      <c r="BS50" s="1204"/>
      <c r="BT50" s="1204"/>
      <c r="BU50" s="1204"/>
      <c r="BV50" s="1204"/>
      <c r="BW50" s="1204"/>
      <c r="BX50" s="1204" t="s">
        <v>529</v>
      </c>
      <c r="BY50" s="1204"/>
      <c r="BZ50" s="1204"/>
      <c r="CA50" s="1204"/>
      <c r="CB50" s="1204"/>
      <c r="CC50" s="1204"/>
      <c r="CD50" s="1204"/>
      <c r="CE50" s="1204"/>
      <c r="CF50" s="1204" t="s">
        <v>530</v>
      </c>
      <c r="CG50" s="1204"/>
      <c r="CH50" s="1204"/>
      <c r="CI50" s="1204"/>
      <c r="CJ50" s="1204"/>
      <c r="CK50" s="1204"/>
      <c r="CL50" s="1204"/>
      <c r="CM50" s="1204"/>
      <c r="CN50" s="1204" t="s">
        <v>531</v>
      </c>
      <c r="CO50" s="1204"/>
      <c r="CP50" s="1204"/>
      <c r="CQ50" s="1204"/>
      <c r="CR50" s="1204"/>
      <c r="CS50" s="1204"/>
      <c r="CT50" s="1204"/>
      <c r="CU50" s="1204"/>
      <c r="CV50" s="1204" t="s">
        <v>532</v>
      </c>
      <c r="CW50" s="1204"/>
      <c r="CX50" s="1204"/>
      <c r="CY50" s="1204"/>
      <c r="CZ50" s="1204"/>
      <c r="DA50" s="1204"/>
      <c r="DB50" s="1204"/>
      <c r="DC50" s="1204"/>
    </row>
    <row r="51" spans="1:109" ht="13.5" customHeight="1" x14ac:dyDescent="0.2">
      <c r="B51" s="259"/>
      <c r="G51" s="1211"/>
      <c r="H51" s="1211"/>
      <c r="I51" s="1243"/>
      <c r="J51" s="1243"/>
      <c r="K51" s="1210"/>
      <c r="L51" s="1210"/>
      <c r="M51" s="1210"/>
      <c r="N51" s="1210"/>
      <c r="AM51" s="1209"/>
      <c r="AN51" s="1203" t="s">
        <v>572</v>
      </c>
      <c r="AO51" s="1203"/>
      <c r="AP51" s="1203"/>
      <c r="AQ51" s="1203"/>
      <c r="AR51" s="1203"/>
      <c r="AS51" s="1203"/>
      <c r="AT51" s="1203"/>
      <c r="AU51" s="1203"/>
      <c r="AV51" s="1203"/>
      <c r="AW51" s="1203"/>
      <c r="AX51" s="1203"/>
      <c r="AY51" s="1203"/>
      <c r="AZ51" s="1203"/>
      <c r="BA51" s="1203"/>
      <c r="BB51" s="1203" t="s">
        <v>570</v>
      </c>
      <c r="BC51" s="1203"/>
      <c r="BD51" s="1203"/>
      <c r="BE51" s="1203"/>
      <c r="BF51" s="1203"/>
      <c r="BG51" s="1203"/>
      <c r="BH51" s="1203"/>
      <c r="BI51" s="1203"/>
      <c r="BJ51" s="1203"/>
      <c r="BK51" s="1203"/>
      <c r="BL51" s="1203"/>
      <c r="BM51" s="1203"/>
      <c r="BN51" s="1203"/>
      <c r="BO51" s="1203"/>
      <c r="BP51" s="1202"/>
      <c r="BQ51" s="1202"/>
      <c r="BR51" s="1202"/>
      <c r="BS51" s="1202"/>
      <c r="BT51" s="1202"/>
      <c r="BU51" s="1202"/>
      <c r="BV51" s="1202"/>
      <c r="BW51" s="1202"/>
      <c r="BX51" s="1202">
        <v>9.1999999999999993</v>
      </c>
      <c r="BY51" s="1202"/>
      <c r="BZ51" s="1202"/>
      <c r="CA51" s="1202"/>
      <c r="CB51" s="1202"/>
      <c r="CC51" s="1202"/>
      <c r="CD51" s="1202"/>
      <c r="CE51" s="1202"/>
      <c r="CF51" s="1202"/>
      <c r="CG51" s="1202"/>
      <c r="CH51" s="1202"/>
      <c r="CI51" s="1202"/>
      <c r="CJ51" s="1202"/>
      <c r="CK51" s="1202"/>
      <c r="CL51" s="1202"/>
      <c r="CM51" s="1202"/>
      <c r="CN51" s="1202"/>
      <c r="CO51" s="1202"/>
      <c r="CP51" s="1202"/>
      <c r="CQ51" s="1202"/>
      <c r="CR51" s="1202"/>
      <c r="CS51" s="1202"/>
      <c r="CT51" s="1202"/>
      <c r="CU51" s="1202"/>
      <c r="CV51" s="1202"/>
      <c r="CW51" s="1202"/>
      <c r="CX51" s="1202"/>
      <c r="CY51" s="1202"/>
      <c r="CZ51" s="1202"/>
      <c r="DA51" s="1202"/>
      <c r="DB51" s="1202"/>
      <c r="DC51" s="1202"/>
    </row>
    <row r="52" spans="1:109" ht="13.2" x14ac:dyDescent="0.2">
      <c r="B52" s="259"/>
      <c r="G52" s="1211"/>
      <c r="H52" s="1211"/>
      <c r="I52" s="1243"/>
      <c r="J52" s="1243"/>
      <c r="K52" s="1210"/>
      <c r="L52" s="1210"/>
      <c r="M52" s="1210"/>
      <c r="N52" s="1210"/>
      <c r="AM52" s="1209"/>
      <c r="AN52" s="1203"/>
      <c r="AO52" s="1203"/>
      <c r="AP52" s="1203"/>
      <c r="AQ52" s="1203"/>
      <c r="AR52" s="1203"/>
      <c r="AS52" s="1203"/>
      <c r="AT52" s="1203"/>
      <c r="AU52" s="1203"/>
      <c r="AV52" s="1203"/>
      <c r="AW52" s="1203"/>
      <c r="AX52" s="1203"/>
      <c r="AY52" s="1203"/>
      <c r="AZ52" s="1203"/>
      <c r="BA52" s="1203"/>
      <c r="BB52" s="1203"/>
      <c r="BC52" s="1203"/>
      <c r="BD52" s="1203"/>
      <c r="BE52" s="1203"/>
      <c r="BF52" s="1203"/>
      <c r="BG52" s="1203"/>
      <c r="BH52" s="1203"/>
      <c r="BI52" s="1203"/>
      <c r="BJ52" s="1203"/>
      <c r="BK52" s="1203"/>
      <c r="BL52" s="1203"/>
      <c r="BM52" s="1203"/>
      <c r="BN52" s="1203"/>
      <c r="BO52" s="1203"/>
      <c r="BP52" s="1202"/>
      <c r="BQ52" s="1202"/>
      <c r="BR52" s="1202"/>
      <c r="BS52" s="1202"/>
      <c r="BT52" s="1202"/>
      <c r="BU52" s="1202"/>
      <c r="BV52" s="1202"/>
      <c r="BW52" s="1202"/>
      <c r="BX52" s="1202"/>
      <c r="BY52" s="1202"/>
      <c r="BZ52" s="1202"/>
      <c r="CA52" s="1202"/>
      <c r="CB52" s="1202"/>
      <c r="CC52" s="1202"/>
      <c r="CD52" s="1202"/>
      <c r="CE52" s="1202"/>
      <c r="CF52" s="1202"/>
      <c r="CG52" s="1202"/>
      <c r="CH52" s="1202"/>
      <c r="CI52" s="1202"/>
      <c r="CJ52" s="1202"/>
      <c r="CK52" s="1202"/>
      <c r="CL52" s="1202"/>
      <c r="CM52" s="1202"/>
      <c r="CN52" s="1202"/>
      <c r="CO52" s="1202"/>
      <c r="CP52" s="1202"/>
      <c r="CQ52" s="1202"/>
      <c r="CR52" s="1202"/>
      <c r="CS52" s="1202"/>
      <c r="CT52" s="1202"/>
      <c r="CU52" s="1202"/>
      <c r="CV52" s="1202"/>
      <c r="CW52" s="1202"/>
      <c r="CX52" s="1202"/>
      <c r="CY52" s="1202"/>
      <c r="CZ52" s="1202"/>
      <c r="DA52" s="1202"/>
      <c r="DB52" s="1202"/>
      <c r="DC52" s="1202"/>
    </row>
    <row r="53" spans="1:109" ht="13.2" x14ac:dyDescent="0.2">
      <c r="A53" s="1231"/>
      <c r="B53" s="259"/>
      <c r="G53" s="1211"/>
      <c r="H53" s="1211"/>
      <c r="I53" s="1207"/>
      <c r="J53" s="1207"/>
      <c r="K53" s="1210"/>
      <c r="L53" s="1210"/>
      <c r="M53" s="1210"/>
      <c r="N53" s="1210"/>
      <c r="AM53" s="1209"/>
      <c r="AN53" s="1203"/>
      <c r="AO53" s="1203"/>
      <c r="AP53" s="1203"/>
      <c r="AQ53" s="1203"/>
      <c r="AR53" s="1203"/>
      <c r="AS53" s="1203"/>
      <c r="AT53" s="1203"/>
      <c r="AU53" s="1203"/>
      <c r="AV53" s="1203"/>
      <c r="AW53" s="1203"/>
      <c r="AX53" s="1203"/>
      <c r="AY53" s="1203"/>
      <c r="AZ53" s="1203"/>
      <c r="BA53" s="1203"/>
      <c r="BB53" s="1203" t="s">
        <v>577</v>
      </c>
      <c r="BC53" s="1203"/>
      <c r="BD53" s="1203"/>
      <c r="BE53" s="1203"/>
      <c r="BF53" s="1203"/>
      <c r="BG53" s="1203"/>
      <c r="BH53" s="1203"/>
      <c r="BI53" s="1203"/>
      <c r="BJ53" s="1203"/>
      <c r="BK53" s="1203"/>
      <c r="BL53" s="1203"/>
      <c r="BM53" s="1203"/>
      <c r="BN53" s="1203"/>
      <c r="BO53" s="1203"/>
      <c r="BP53" s="1202">
        <v>64.900000000000006</v>
      </c>
      <c r="BQ53" s="1202"/>
      <c r="BR53" s="1202"/>
      <c r="BS53" s="1202"/>
      <c r="BT53" s="1202"/>
      <c r="BU53" s="1202"/>
      <c r="BV53" s="1202"/>
      <c r="BW53" s="1202"/>
      <c r="BX53" s="1202">
        <v>65.8</v>
      </c>
      <c r="BY53" s="1202"/>
      <c r="BZ53" s="1202"/>
      <c r="CA53" s="1202"/>
      <c r="CB53" s="1202"/>
      <c r="CC53" s="1202"/>
      <c r="CD53" s="1202"/>
      <c r="CE53" s="1202"/>
      <c r="CF53" s="1202">
        <v>65</v>
      </c>
      <c r="CG53" s="1202"/>
      <c r="CH53" s="1202"/>
      <c r="CI53" s="1202"/>
      <c r="CJ53" s="1202"/>
      <c r="CK53" s="1202"/>
      <c r="CL53" s="1202"/>
      <c r="CM53" s="1202"/>
      <c r="CN53" s="1202">
        <v>66.5</v>
      </c>
      <c r="CO53" s="1202"/>
      <c r="CP53" s="1202"/>
      <c r="CQ53" s="1202"/>
      <c r="CR53" s="1202"/>
      <c r="CS53" s="1202"/>
      <c r="CT53" s="1202"/>
      <c r="CU53" s="1202"/>
      <c r="CV53" s="1202">
        <v>68</v>
      </c>
      <c r="CW53" s="1202"/>
      <c r="CX53" s="1202"/>
      <c r="CY53" s="1202"/>
      <c r="CZ53" s="1202"/>
      <c r="DA53" s="1202"/>
      <c r="DB53" s="1202"/>
      <c r="DC53" s="1202"/>
    </row>
    <row r="54" spans="1:109" ht="13.2" x14ac:dyDescent="0.2">
      <c r="A54" s="1231"/>
      <c r="B54" s="259"/>
      <c r="G54" s="1211"/>
      <c r="H54" s="1211"/>
      <c r="I54" s="1207"/>
      <c r="J54" s="1207"/>
      <c r="K54" s="1210"/>
      <c r="L54" s="1210"/>
      <c r="M54" s="1210"/>
      <c r="N54" s="1210"/>
      <c r="AM54" s="1209"/>
      <c r="AN54" s="1203"/>
      <c r="AO54" s="1203"/>
      <c r="AP54" s="1203"/>
      <c r="AQ54" s="1203"/>
      <c r="AR54" s="1203"/>
      <c r="AS54" s="1203"/>
      <c r="AT54" s="1203"/>
      <c r="AU54" s="1203"/>
      <c r="AV54" s="1203"/>
      <c r="AW54" s="1203"/>
      <c r="AX54" s="1203"/>
      <c r="AY54" s="1203"/>
      <c r="AZ54" s="1203"/>
      <c r="BA54" s="1203"/>
      <c r="BB54" s="1203"/>
      <c r="BC54" s="1203"/>
      <c r="BD54" s="1203"/>
      <c r="BE54" s="1203"/>
      <c r="BF54" s="1203"/>
      <c r="BG54" s="1203"/>
      <c r="BH54" s="1203"/>
      <c r="BI54" s="1203"/>
      <c r="BJ54" s="1203"/>
      <c r="BK54" s="1203"/>
      <c r="BL54" s="1203"/>
      <c r="BM54" s="1203"/>
      <c r="BN54" s="1203"/>
      <c r="BO54" s="1203"/>
      <c r="BP54" s="1202"/>
      <c r="BQ54" s="1202"/>
      <c r="BR54" s="1202"/>
      <c r="BS54" s="1202"/>
      <c r="BT54" s="1202"/>
      <c r="BU54" s="1202"/>
      <c r="BV54" s="1202"/>
      <c r="BW54" s="1202"/>
      <c r="BX54" s="1202"/>
      <c r="BY54" s="1202"/>
      <c r="BZ54" s="1202"/>
      <c r="CA54" s="1202"/>
      <c r="CB54" s="1202"/>
      <c r="CC54" s="1202"/>
      <c r="CD54" s="1202"/>
      <c r="CE54" s="1202"/>
      <c r="CF54" s="1202"/>
      <c r="CG54" s="1202"/>
      <c r="CH54" s="1202"/>
      <c r="CI54" s="1202"/>
      <c r="CJ54" s="1202"/>
      <c r="CK54" s="1202"/>
      <c r="CL54" s="1202"/>
      <c r="CM54" s="1202"/>
      <c r="CN54" s="1202"/>
      <c r="CO54" s="1202"/>
      <c r="CP54" s="1202"/>
      <c r="CQ54" s="1202"/>
      <c r="CR54" s="1202"/>
      <c r="CS54" s="1202"/>
      <c r="CT54" s="1202"/>
      <c r="CU54" s="1202"/>
      <c r="CV54" s="1202"/>
      <c r="CW54" s="1202"/>
      <c r="CX54" s="1202"/>
      <c r="CY54" s="1202"/>
      <c r="CZ54" s="1202"/>
      <c r="DA54" s="1202"/>
      <c r="DB54" s="1202"/>
      <c r="DC54" s="1202"/>
    </row>
    <row r="55" spans="1:109" ht="13.2" x14ac:dyDescent="0.2">
      <c r="A55" s="1231"/>
      <c r="B55" s="259"/>
      <c r="G55" s="1207"/>
      <c r="H55" s="1207"/>
      <c r="I55" s="1207"/>
      <c r="J55" s="1207"/>
      <c r="K55" s="1210"/>
      <c r="L55" s="1210"/>
      <c r="M55" s="1210"/>
      <c r="N55" s="1210"/>
      <c r="AN55" s="1204" t="s">
        <v>571</v>
      </c>
      <c r="AO55" s="1204"/>
      <c r="AP55" s="1204"/>
      <c r="AQ55" s="1204"/>
      <c r="AR55" s="1204"/>
      <c r="AS55" s="1204"/>
      <c r="AT55" s="1204"/>
      <c r="AU55" s="1204"/>
      <c r="AV55" s="1204"/>
      <c r="AW55" s="1204"/>
      <c r="AX55" s="1204"/>
      <c r="AY55" s="1204"/>
      <c r="AZ55" s="1204"/>
      <c r="BA55" s="1204"/>
      <c r="BB55" s="1203" t="s">
        <v>570</v>
      </c>
      <c r="BC55" s="1203"/>
      <c r="BD55" s="1203"/>
      <c r="BE55" s="1203"/>
      <c r="BF55" s="1203"/>
      <c r="BG55" s="1203"/>
      <c r="BH55" s="1203"/>
      <c r="BI55" s="1203"/>
      <c r="BJ55" s="1203"/>
      <c r="BK55" s="1203"/>
      <c r="BL55" s="1203"/>
      <c r="BM55" s="1203"/>
      <c r="BN55" s="1203"/>
      <c r="BO55" s="1203"/>
      <c r="BP55" s="1202">
        <v>0</v>
      </c>
      <c r="BQ55" s="1202"/>
      <c r="BR55" s="1202"/>
      <c r="BS55" s="1202"/>
      <c r="BT55" s="1202"/>
      <c r="BU55" s="1202"/>
      <c r="BV55" s="1202"/>
      <c r="BW55" s="1202"/>
      <c r="BX55" s="1202">
        <v>0</v>
      </c>
      <c r="BY55" s="1202"/>
      <c r="BZ55" s="1202"/>
      <c r="CA55" s="1202"/>
      <c r="CB55" s="1202"/>
      <c r="CC55" s="1202"/>
      <c r="CD55" s="1202"/>
      <c r="CE55" s="1202"/>
      <c r="CF55" s="1202">
        <v>0</v>
      </c>
      <c r="CG55" s="1202"/>
      <c r="CH55" s="1202"/>
      <c r="CI55" s="1202"/>
      <c r="CJ55" s="1202"/>
      <c r="CK55" s="1202"/>
      <c r="CL55" s="1202"/>
      <c r="CM55" s="1202"/>
      <c r="CN55" s="1202">
        <v>0</v>
      </c>
      <c r="CO55" s="1202"/>
      <c r="CP55" s="1202"/>
      <c r="CQ55" s="1202"/>
      <c r="CR55" s="1202"/>
      <c r="CS55" s="1202"/>
      <c r="CT55" s="1202"/>
      <c r="CU55" s="1202"/>
      <c r="CV55" s="1202">
        <v>0</v>
      </c>
      <c r="CW55" s="1202"/>
      <c r="CX55" s="1202"/>
      <c r="CY55" s="1202"/>
      <c r="CZ55" s="1202"/>
      <c r="DA55" s="1202"/>
      <c r="DB55" s="1202"/>
      <c r="DC55" s="1202"/>
    </row>
    <row r="56" spans="1:109" ht="13.2" x14ac:dyDescent="0.2">
      <c r="A56" s="1231"/>
      <c r="B56" s="259"/>
      <c r="G56" s="1207"/>
      <c r="H56" s="1207"/>
      <c r="I56" s="1207"/>
      <c r="J56" s="1207"/>
      <c r="K56" s="1210"/>
      <c r="L56" s="1210"/>
      <c r="M56" s="1210"/>
      <c r="N56" s="1210"/>
      <c r="AN56" s="1204"/>
      <c r="AO56" s="1204"/>
      <c r="AP56" s="1204"/>
      <c r="AQ56" s="1204"/>
      <c r="AR56" s="1204"/>
      <c r="AS56" s="1204"/>
      <c r="AT56" s="1204"/>
      <c r="AU56" s="1204"/>
      <c r="AV56" s="1204"/>
      <c r="AW56" s="1204"/>
      <c r="AX56" s="1204"/>
      <c r="AY56" s="1204"/>
      <c r="AZ56" s="1204"/>
      <c r="BA56" s="1204"/>
      <c r="BB56" s="1203"/>
      <c r="BC56" s="1203"/>
      <c r="BD56" s="1203"/>
      <c r="BE56" s="1203"/>
      <c r="BF56" s="1203"/>
      <c r="BG56" s="1203"/>
      <c r="BH56" s="1203"/>
      <c r="BI56" s="1203"/>
      <c r="BJ56" s="1203"/>
      <c r="BK56" s="1203"/>
      <c r="BL56" s="1203"/>
      <c r="BM56" s="1203"/>
      <c r="BN56" s="1203"/>
      <c r="BO56" s="1203"/>
      <c r="BP56" s="1202"/>
      <c r="BQ56" s="1202"/>
      <c r="BR56" s="1202"/>
      <c r="BS56" s="1202"/>
      <c r="BT56" s="1202"/>
      <c r="BU56" s="1202"/>
      <c r="BV56" s="1202"/>
      <c r="BW56" s="1202"/>
      <c r="BX56" s="1202"/>
      <c r="BY56" s="1202"/>
      <c r="BZ56" s="1202"/>
      <c r="CA56" s="1202"/>
      <c r="CB56" s="1202"/>
      <c r="CC56" s="1202"/>
      <c r="CD56" s="1202"/>
      <c r="CE56" s="1202"/>
      <c r="CF56" s="1202"/>
      <c r="CG56" s="1202"/>
      <c r="CH56" s="1202"/>
      <c r="CI56" s="1202"/>
      <c r="CJ56" s="1202"/>
      <c r="CK56" s="1202"/>
      <c r="CL56" s="1202"/>
      <c r="CM56" s="1202"/>
      <c r="CN56" s="1202"/>
      <c r="CO56" s="1202"/>
      <c r="CP56" s="1202"/>
      <c r="CQ56" s="1202"/>
      <c r="CR56" s="1202"/>
      <c r="CS56" s="1202"/>
      <c r="CT56" s="1202"/>
      <c r="CU56" s="1202"/>
      <c r="CV56" s="1202"/>
      <c r="CW56" s="1202"/>
      <c r="CX56" s="1202"/>
      <c r="CY56" s="1202"/>
      <c r="CZ56" s="1202"/>
      <c r="DA56" s="1202"/>
      <c r="DB56" s="1202"/>
      <c r="DC56" s="1202"/>
    </row>
    <row r="57" spans="1:109" s="1231" customFormat="1" ht="13.2" x14ac:dyDescent="0.2">
      <c r="B57" s="1236"/>
      <c r="G57" s="1207"/>
      <c r="H57" s="1207"/>
      <c r="I57" s="1206"/>
      <c r="J57" s="1206"/>
      <c r="K57" s="1210"/>
      <c r="L57" s="1210"/>
      <c r="M57" s="1210"/>
      <c r="N57" s="1210"/>
      <c r="AM57" s="255"/>
      <c r="AN57" s="1204"/>
      <c r="AO57" s="1204"/>
      <c r="AP57" s="1204"/>
      <c r="AQ57" s="1204"/>
      <c r="AR57" s="1204"/>
      <c r="AS57" s="1204"/>
      <c r="AT57" s="1204"/>
      <c r="AU57" s="1204"/>
      <c r="AV57" s="1204"/>
      <c r="AW57" s="1204"/>
      <c r="AX57" s="1204"/>
      <c r="AY57" s="1204"/>
      <c r="AZ57" s="1204"/>
      <c r="BA57" s="1204"/>
      <c r="BB57" s="1203" t="s">
        <v>577</v>
      </c>
      <c r="BC57" s="1203"/>
      <c r="BD57" s="1203"/>
      <c r="BE57" s="1203"/>
      <c r="BF57" s="1203"/>
      <c r="BG57" s="1203"/>
      <c r="BH57" s="1203"/>
      <c r="BI57" s="1203"/>
      <c r="BJ57" s="1203"/>
      <c r="BK57" s="1203"/>
      <c r="BL57" s="1203"/>
      <c r="BM57" s="1203"/>
      <c r="BN57" s="1203"/>
      <c r="BO57" s="1203"/>
      <c r="BP57" s="1202">
        <v>60.2</v>
      </c>
      <c r="BQ57" s="1202"/>
      <c r="BR57" s="1202"/>
      <c r="BS57" s="1202"/>
      <c r="BT57" s="1202"/>
      <c r="BU57" s="1202"/>
      <c r="BV57" s="1202"/>
      <c r="BW57" s="1202"/>
      <c r="BX57" s="1202">
        <v>61</v>
      </c>
      <c r="BY57" s="1202"/>
      <c r="BZ57" s="1202"/>
      <c r="CA57" s="1202"/>
      <c r="CB57" s="1202"/>
      <c r="CC57" s="1202"/>
      <c r="CD57" s="1202"/>
      <c r="CE57" s="1202"/>
      <c r="CF57" s="1202">
        <v>62.2</v>
      </c>
      <c r="CG57" s="1202"/>
      <c r="CH57" s="1202"/>
      <c r="CI57" s="1202"/>
      <c r="CJ57" s="1202"/>
      <c r="CK57" s="1202"/>
      <c r="CL57" s="1202"/>
      <c r="CM57" s="1202"/>
      <c r="CN57" s="1202">
        <v>63.6</v>
      </c>
      <c r="CO57" s="1202"/>
      <c r="CP57" s="1202"/>
      <c r="CQ57" s="1202"/>
      <c r="CR57" s="1202"/>
      <c r="CS57" s="1202"/>
      <c r="CT57" s="1202"/>
      <c r="CU57" s="1202"/>
      <c r="CV57" s="1202">
        <v>65.900000000000006</v>
      </c>
      <c r="CW57" s="1202"/>
      <c r="CX57" s="1202"/>
      <c r="CY57" s="1202"/>
      <c r="CZ57" s="1202"/>
      <c r="DA57" s="1202"/>
      <c r="DB57" s="1202"/>
      <c r="DC57" s="1202"/>
      <c r="DD57" s="1241"/>
      <c r="DE57" s="1236"/>
    </row>
    <row r="58" spans="1:109" s="1231" customFormat="1" ht="13.2" x14ac:dyDescent="0.2">
      <c r="A58" s="255"/>
      <c r="B58" s="1236"/>
      <c r="G58" s="1207"/>
      <c r="H58" s="1207"/>
      <c r="I58" s="1206"/>
      <c r="J58" s="1206"/>
      <c r="K58" s="1210"/>
      <c r="L58" s="1210"/>
      <c r="M58" s="1210"/>
      <c r="N58" s="1210"/>
      <c r="AM58" s="255"/>
      <c r="AN58" s="1204"/>
      <c r="AO58" s="1204"/>
      <c r="AP58" s="1204"/>
      <c r="AQ58" s="1204"/>
      <c r="AR58" s="1204"/>
      <c r="AS58" s="1204"/>
      <c r="AT58" s="1204"/>
      <c r="AU58" s="1204"/>
      <c r="AV58" s="1204"/>
      <c r="AW58" s="1204"/>
      <c r="AX58" s="1204"/>
      <c r="AY58" s="1204"/>
      <c r="AZ58" s="1204"/>
      <c r="BA58" s="1204"/>
      <c r="BB58" s="1203"/>
      <c r="BC58" s="1203"/>
      <c r="BD58" s="1203"/>
      <c r="BE58" s="1203"/>
      <c r="BF58" s="1203"/>
      <c r="BG58" s="1203"/>
      <c r="BH58" s="1203"/>
      <c r="BI58" s="1203"/>
      <c r="BJ58" s="1203"/>
      <c r="BK58" s="1203"/>
      <c r="BL58" s="1203"/>
      <c r="BM58" s="1203"/>
      <c r="BN58" s="1203"/>
      <c r="BO58" s="1203"/>
      <c r="BP58" s="1202"/>
      <c r="BQ58" s="1202"/>
      <c r="BR58" s="1202"/>
      <c r="BS58" s="1202"/>
      <c r="BT58" s="1202"/>
      <c r="BU58" s="1202"/>
      <c r="BV58" s="1202"/>
      <c r="BW58" s="1202"/>
      <c r="BX58" s="1202"/>
      <c r="BY58" s="1202"/>
      <c r="BZ58" s="1202"/>
      <c r="CA58" s="1202"/>
      <c r="CB58" s="1202"/>
      <c r="CC58" s="1202"/>
      <c r="CD58" s="1202"/>
      <c r="CE58" s="1202"/>
      <c r="CF58" s="1202"/>
      <c r="CG58" s="1202"/>
      <c r="CH58" s="1202"/>
      <c r="CI58" s="1202"/>
      <c r="CJ58" s="1202"/>
      <c r="CK58" s="1202"/>
      <c r="CL58" s="1202"/>
      <c r="CM58" s="1202"/>
      <c r="CN58" s="1202"/>
      <c r="CO58" s="1202"/>
      <c r="CP58" s="1202"/>
      <c r="CQ58" s="1202"/>
      <c r="CR58" s="1202"/>
      <c r="CS58" s="1202"/>
      <c r="CT58" s="1202"/>
      <c r="CU58" s="1202"/>
      <c r="CV58" s="1202"/>
      <c r="CW58" s="1202"/>
      <c r="CX58" s="1202"/>
      <c r="CY58" s="1202"/>
      <c r="CZ58" s="1202"/>
      <c r="DA58" s="1202"/>
      <c r="DB58" s="1202"/>
      <c r="DC58" s="1202"/>
      <c r="DD58" s="1241"/>
      <c r="DE58" s="1236"/>
    </row>
    <row r="59" spans="1:109" s="1231" customFormat="1" ht="13.2" x14ac:dyDescent="0.2">
      <c r="A59" s="255"/>
      <c r="B59" s="1236"/>
      <c r="K59" s="1242"/>
      <c r="L59" s="1242"/>
      <c r="M59" s="1242"/>
      <c r="N59" s="1242"/>
      <c r="AQ59" s="1242"/>
      <c r="AR59" s="1242"/>
      <c r="AS59" s="1242"/>
      <c r="AT59" s="1242"/>
      <c r="BC59" s="1242"/>
      <c r="BD59" s="1242"/>
      <c r="BE59" s="1242"/>
      <c r="BF59" s="1242"/>
      <c r="BO59" s="1242"/>
      <c r="BP59" s="1242"/>
      <c r="BQ59" s="1242"/>
      <c r="BR59" s="1242"/>
      <c r="CA59" s="1242"/>
      <c r="CB59" s="1242"/>
      <c r="CC59" s="1242"/>
      <c r="CD59" s="1242"/>
      <c r="CM59" s="1242"/>
      <c r="CN59" s="1242"/>
      <c r="CO59" s="1242"/>
      <c r="CP59" s="1242"/>
      <c r="CY59" s="1242"/>
      <c r="CZ59" s="1242"/>
      <c r="DA59" s="1242"/>
      <c r="DB59" s="1242"/>
      <c r="DC59" s="1242"/>
      <c r="DD59" s="1241"/>
      <c r="DE59" s="1236"/>
    </row>
    <row r="60" spans="1:109" s="1231" customFormat="1" ht="13.2" x14ac:dyDescent="0.2">
      <c r="A60" s="255"/>
      <c r="B60" s="1236"/>
      <c r="K60" s="1242"/>
      <c r="L60" s="1242"/>
      <c r="M60" s="1242"/>
      <c r="N60" s="1242"/>
      <c r="AQ60" s="1242"/>
      <c r="AR60" s="1242"/>
      <c r="AS60" s="1242"/>
      <c r="AT60" s="1242"/>
      <c r="BC60" s="1242"/>
      <c r="BD60" s="1242"/>
      <c r="BE60" s="1242"/>
      <c r="BF60" s="1242"/>
      <c r="BO60" s="1242"/>
      <c r="BP60" s="1242"/>
      <c r="BQ60" s="1242"/>
      <c r="BR60" s="1242"/>
      <c r="CA60" s="1242"/>
      <c r="CB60" s="1242"/>
      <c r="CC60" s="1242"/>
      <c r="CD60" s="1242"/>
      <c r="CM60" s="1242"/>
      <c r="CN60" s="1242"/>
      <c r="CO60" s="1242"/>
      <c r="CP60" s="1242"/>
      <c r="CY60" s="1242"/>
      <c r="CZ60" s="1242"/>
      <c r="DA60" s="1242"/>
      <c r="DB60" s="1242"/>
      <c r="DC60" s="1242"/>
      <c r="DD60" s="1241"/>
      <c r="DE60" s="1236"/>
    </row>
    <row r="61" spans="1:109" s="1231" customFormat="1" ht="13.2" x14ac:dyDescent="0.2">
      <c r="A61" s="255"/>
      <c r="B61" s="1240"/>
      <c r="C61" s="1239"/>
      <c r="D61" s="1239"/>
      <c r="E61" s="1239"/>
      <c r="F61" s="1239"/>
      <c r="G61" s="1239"/>
      <c r="H61" s="1239"/>
      <c r="I61" s="1239"/>
      <c r="J61" s="1239"/>
      <c r="K61" s="1239"/>
      <c r="L61" s="1239"/>
      <c r="M61" s="1238"/>
      <c r="N61" s="1238"/>
      <c r="O61" s="1239"/>
      <c r="P61" s="1239"/>
      <c r="Q61" s="1239"/>
      <c r="R61" s="1239"/>
      <c r="S61" s="1239"/>
      <c r="T61" s="1239"/>
      <c r="U61" s="1239"/>
      <c r="V61" s="1239"/>
      <c r="W61" s="1239"/>
      <c r="X61" s="1239"/>
      <c r="Y61" s="1239"/>
      <c r="Z61" s="1239"/>
      <c r="AA61" s="1239"/>
      <c r="AB61" s="1239"/>
      <c r="AC61" s="1239"/>
      <c r="AD61" s="1239"/>
      <c r="AE61" s="1239"/>
      <c r="AF61" s="1239"/>
      <c r="AG61" s="1239"/>
      <c r="AH61" s="1239"/>
      <c r="AI61" s="1239"/>
      <c r="AJ61" s="1239"/>
      <c r="AK61" s="1239"/>
      <c r="AL61" s="1239"/>
      <c r="AM61" s="1239"/>
      <c r="AN61" s="1239"/>
      <c r="AO61" s="1239"/>
      <c r="AP61" s="1239"/>
      <c r="AQ61" s="1239"/>
      <c r="AR61" s="1239"/>
      <c r="AS61" s="1238"/>
      <c r="AT61" s="1238"/>
      <c r="AU61" s="1239"/>
      <c r="AV61" s="1239"/>
      <c r="AW61" s="1239"/>
      <c r="AX61" s="1239"/>
      <c r="AY61" s="1239"/>
      <c r="AZ61" s="1239"/>
      <c r="BA61" s="1239"/>
      <c r="BB61" s="1239"/>
      <c r="BC61" s="1239"/>
      <c r="BD61" s="1239"/>
      <c r="BE61" s="1238"/>
      <c r="BF61" s="1238"/>
      <c r="BG61" s="1239"/>
      <c r="BH61" s="1239"/>
      <c r="BI61" s="1239"/>
      <c r="BJ61" s="1239"/>
      <c r="BK61" s="1239"/>
      <c r="BL61" s="1239"/>
      <c r="BM61" s="1239"/>
      <c r="BN61" s="1239"/>
      <c r="BO61" s="1239"/>
      <c r="BP61" s="1239"/>
      <c r="BQ61" s="1238"/>
      <c r="BR61" s="1238"/>
      <c r="BS61" s="1239"/>
      <c r="BT61" s="1239"/>
      <c r="BU61" s="1239"/>
      <c r="BV61" s="1239"/>
      <c r="BW61" s="1239"/>
      <c r="BX61" s="1239"/>
      <c r="BY61" s="1239"/>
      <c r="BZ61" s="1239"/>
      <c r="CA61" s="1239"/>
      <c r="CB61" s="1239"/>
      <c r="CC61" s="1238"/>
      <c r="CD61" s="1238"/>
      <c r="CE61" s="1239"/>
      <c r="CF61" s="1239"/>
      <c r="CG61" s="1239"/>
      <c r="CH61" s="1239"/>
      <c r="CI61" s="1239"/>
      <c r="CJ61" s="1239"/>
      <c r="CK61" s="1239"/>
      <c r="CL61" s="1239"/>
      <c r="CM61" s="1239"/>
      <c r="CN61" s="1239"/>
      <c r="CO61" s="1238"/>
      <c r="CP61" s="1238"/>
      <c r="CQ61" s="1239"/>
      <c r="CR61" s="1239"/>
      <c r="CS61" s="1239"/>
      <c r="CT61" s="1239"/>
      <c r="CU61" s="1239"/>
      <c r="CV61" s="1239"/>
      <c r="CW61" s="1239"/>
      <c r="CX61" s="1239"/>
      <c r="CY61" s="1239"/>
      <c r="CZ61" s="1239"/>
      <c r="DA61" s="1238"/>
      <c r="DB61" s="1238"/>
      <c r="DC61" s="1238"/>
      <c r="DD61" s="1237"/>
      <c r="DE61" s="1236"/>
    </row>
    <row r="62" spans="1:109" ht="13.2" x14ac:dyDescent="0.2">
      <c r="B62" s="1235"/>
      <c r="C62" s="1235"/>
      <c r="D62" s="1235"/>
      <c r="E62" s="1235"/>
      <c r="F62" s="1235"/>
      <c r="G62" s="1235"/>
      <c r="H62" s="1235"/>
      <c r="I62" s="1235"/>
      <c r="J62" s="1235"/>
      <c r="K62" s="1235"/>
      <c r="L62" s="1235"/>
      <c r="M62" s="1235"/>
      <c r="N62" s="1235"/>
      <c r="O62" s="1235"/>
      <c r="P62" s="1235"/>
      <c r="Q62" s="1235"/>
      <c r="R62" s="1235"/>
      <c r="S62" s="1235"/>
      <c r="T62" s="1235"/>
      <c r="U62" s="1235"/>
      <c r="V62" s="1235"/>
      <c r="W62" s="1235"/>
      <c r="X62" s="1235"/>
      <c r="Y62" s="1235"/>
      <c r="Z62" s="1235"/>
      <c r="AA62" s="1235"/>
      <c r="AB62" s="1235"/>
      <c r="AC62" s="1235"/>
      <c r="AD62" s="1235"/>
      <c r="AE62" s="1235"/>
      <c r="AF62" s="1235"/>
      <c r="AG62" s="1235"/>
      <c r="AH62" s="1235"/>
      <c r="AI62" s="1235"/>
      <c r="AJ62" s="1235"/>
      <c r="AK62" s="1235"/>
      <c r="AL62" s="1235"/>
      <c r="AM62" s="1235"/>
      <c r="AN62" s="1235"/>
      <c r="AO62" s="1235"/>
      <c r="AP62" s="1235"/>
      <c r="AQ62" s="1235"/>
      <c r="AR62" s="1235"/>
      <c r="AS62" s="1235"/>
      <c r="AT62" s="1235"/>
      <c r="AU62" s="1235"/>
      <c r="AV62" s="1235"/>
      <c r="AW62" s="1235"/>
      <c r="AX62" s="1235"/>
      <c r="AY62" s="1235"/>
      <c r="AZ62" s="1235"/>
      <c r="BA62" s="1235"/>
      <c r="BB62" s="1235"/>
      <c r="BC62" s="1235"/>
      <c r="BD62" s="1235"/>
      <c r="BE62" s="1235"/>
      <c r="BF62" s="1235"/>
      <c r="BG62" s="1235"/>
      <c r="BH62" s="1235"/>
      <c r="BI62" s="1235"/>
      <c r="BJ62" s="1235"/>
      <c r="BK62" s="1235"/>
      <c r="BL62" s="1235"/>
      <c r="BM62" s="1235"/>
      <c r="BN62" s="1235"/>
      <c r="BO62" s="1235"/>
      <c r="BP62" s="1235"/>
      <c r="BQ62" s="1235"/>
      <c r="BR62" s="1235"/>
      <c r="BS62" s="1235"/>
      <c r="BT62" s="1235"/>
      <c r="BU62" s="1235"/>
      <c r="BV62" s="1235"/>
      <c r="BW62" s="1235"/>
      <c r="BX62" s="1235"/>
      <c r="BY62" s="1235"/>
      <c r="BZ62" s="1235"/>
      <c r="CA62" s="1235"/>
      <c r="CB62" s="1235"/>
      <c r="CC62" s="1235"/>
      <c r="CD62" s="1235"/>
      <c r="CE62" s="1235"/>
      <c r="CF62" s="1235"/>
      <c r="CG62" s="1235"/>
      <c r="CH62" s="1235"/>
      <c r="CI62" s="1235"/>
      <c r="CJ62" s="1235"/>
      <c r="CK62" s="1235"/>
      <c r="CL62" s="1235"/>
      <c r="CM62" s="1235"/>
      <c r="CN62" s="1235"/>
      <c r="CO62" s="1235"/>
      <c r="CP62" s="1235"/>
      <c r="CQ62" s="1235"/>
      <c r="CR62" s="1235"/>
      <c r="CS62" s="1235"/>
      <c r="CT62" s="1235"/>
      <c r="CU62" s="1235"/>
      <c r="CV62" s="1235"/>
      <c r="CW62" s="1235"/>
      <c r="CX62" s="1235"/>
      <c r="CY62" s="1235"/>
      <c r="CZ62" s="1235"/>
      <c r="DA62" s="1235"/>
      <c r="DB62" s="1235"/>
      <c r="DC62" s="1235"/>
      <c r="DD62" s="1235"/>
      <c r="DE62" s="255"/>
    </row>
    <row r="63" spans="1:109" ht="16.2" x14ac:dyDescent="0.2">
      <c r="B63" s="312" t="s">
        <v>576</v>
      </c>
    </row>
    <row r="64" spans="1:109" ht="13.2" x14ac:dyDescent="0.2">
      <c r="B64" s="259"/>
      <c r="G64" s="1232"/>
      <c r="I64" s="1234"/>
      <c r="J64" s="1234"/>
      <c r="K64" s="1234"/>
      <c r="L64" s="1234"/>
      <c r="M64" s="1234"/>
      <c r="N64" s="1233"/>
      <c r="AM64" s="1232"/>
      <c r="AN64" s="1232" t="s">
        <v>575</v>
      </c>
      <c r="AP64" s="1231"/>
      <c r="AQ64" s="1231"/>
      <c r="AR64" s="1231"/>
      <c r="AY64" s="1232"/>
      <c r="BA64" s="1231"/>
      <c r="BB64" s="1231"/>
      <c r="BC64" s="1231"/>
      <c r="BK64" s="1232"/>
      <c r="BM64" s="1231"/>
      <c r="BN64" s="1231"/>
      <c r="BO64" s="1231"/>
      <c r="BW64" s="1232"/>
      <c r="BY64" s="1231"/>
      <c r="BZ64" s="1231"/>
      <c r="CA64" s="1231"/>
      <c r="CI64" s="1232"/>
      <c r="CK64" s="1231"/>
      <c r="CL64" s="1231"/>
      <c r="CM64" s="1231"/>
      <c r="CU64" s="1232"/>
      <c r="CW64" s="1231"/>
      <c r="CX64" s="1231"/>
      <c r="CY64" s="1231"/>
    </row>
    <row r="65" spans="2:107" ht="13.2" x14ac:dyDescent="0.2">
      <c r="B65" s="259"/>
      <c r="AN65" s="1230" t="s">
        <v>574</v>
      </c>
      <c r="AO65" s="1229"/>
      <c r="AP65" s="1229"/>
      <c r="AQ65" s="1229"/>
      <c r="AR65" s="1229"/>
      <c r="AS65" s="1229"/>
      <c r="AT65" s="1229"/>
      <c r="AU65" s="1229"/>
      <c r="AV65" s="1229"/>
      <c r="AW65" s="1229"/>
      <c r="AX65" s="1229"/>
      <c r="AY65" s="1229"/>
      <c r="AZ65" s="1229"/>
      <c r="BA65" s="1229"/>
      <c r="BB65" s="1229"/>
      <c r="BC65" s="1229"/>
      <c r="BD65" s="1229"/>
      <c r="BE65" s="1229"/>
      <c r="BF65" s="1229"/>
      <c r="BG65" s="1229"/>
      <c r="BH65" s="1229"/>
      <c r="BI65" s="1229"/>
      <c r="BJ65" s="1229"/>
      <c r="BK65" s="1229"/>
      <c r="BL65" s="1229"/>
      <c r="BM65" s="1229"/>
      <c r="BN65" s="1229"/>
      <c r="BO65" s="1229"/>
      <c r="BP65" s="1229"/>
      <c r="BQ65" s="1229"/>
      <c r="BR65" s="1229"/>
      <c r="BS65" s="1229"/>
      <c r="BT65" s="1229"/>
      <c r="BU65" s="1229"/>
      <c r="BV65" s="1229"/>
      <c r="BW65" s="1229"/>
      <c r="BX65" s="1229"/>
      <c r="BY65" s="1229"/>
      <c r="BZ65" s="1229"/>
      <c r="CA65" s="1229"/>
      <c r="CB65" s="1229"/>
      <c r="CC65" s="1229"/>
      <c r="CD65" s="1229"/>
      <c r="CE65" s="1229"/>
      <c r="CF65" s="1229"/>
      <c r="CG65" s="1229"/>
      <c r="CH65" s="1229"/>
      <c r="CI65" s="1229"/>
      <c r="CJ65" s="1229"/>
      <c r="CK65" s="1229"/>
      <c r="CL65" s="1229"/>
      <c r="CM65" s="1229"/>
      <c r="CN65" s="1229"/>
      <c r="CO65" s="1229"/>
      <c r="CP65" s="1229"/>
      <c r="CQ65" s="1229"/>
      <c r="CR65" s="1229"/>
      <c r="CS65" s="1229"/>
      <c r="CT65" s="1229"/>
      <c r="CU65" s="1229"/>
      <c r="CV65" s="1229"/>
      <c r="CW65" s="1229"/>
      <c r="CX65" s="1229"/>
      <c r="CY65" s="1229"/>
      <c r="CZ65" s="1229"/>
      <c r="DA65" s="1229"/>
      <c r="DB65" s="1229"/>
      <c r="DC65" s="1228"/>
    </row>
    <row r="66" spans="2:107" ht="13.2" x14ac:dyDescent="0.2">
      <c r="B66" s="259"/>
      <c r="AN66" s="1227"/>
      <c r="AO66" s="1226"/>
      <c r="AP66" s="1226"/>
      <c r="AQ66" s="1226"/>
      <c r="AR66" s="1226"/>
      <c r="AS66" s="1226"/>
      <c r="AT66" s="1226"/>
      <c r="AU66" s="1226"/>
      <c r="AV66" s="1226"/>
      <c r="AW66" s="1226"/>
      <c r="AX66" s="1226"/>
      <c r="AY66" s="1226"/>
      <c r="AZ66" s="1226"/>
      <c r="BA66" s="1226"/>
      <c r="BB66" s="1226"/>
      <c r="BC66" s="1226"/>
      <c r="BD66" s="1226"/>
      <c r="BE66" s="1226"/>
      <c r="BF66" s="1226"/>
      <c r="BG66" s="1226"/>
      <c r="BH66" s="1226"/>
      <c r="BI66" s="1226"/>
      <c r="BJ66" s="1226"/>
      <c r="BK66" s="1226"/>
      <c r="BL66" s="1226"/>
      <c r="BM66" s="1226"/>
      <c r="BN66" s="1226"/>
      <c r="BO66" s="1226"/>
      <c r="BP66" s="1226"/>
      <c r="BQ66" s="1226"/>
      <c r="BR66" s="1226"/>
      <c r="BS66" s="1226"/>
      <c r="BT66" s="1226"/>
      <c r="BU66" s="1226"/>
      <c r="BV66" s="1226"/>
      <c r="BW66" s="1226"/>
      <c r="BX66" s="1226"/>
      <c r="BY66" s="1226"/>
      <c r="BZ66" s="1226"/>
      <c r="CA66" s="1226"/>
      <c r="CB66" s="1226"/>
      <c r="CC66" s="1226"/>
      <c r="CD66" s="1226"/>
      <c r="CE66" s="1226"/>
      <c r="CF66" s="1226"/>
      <c r="CG66" s="1226"/>
      <c r="CH66" s="1226"/>
      <c r="CI66" s="1226"/>
      <c r="CJ66" s="1226"/>
      <c r="CK66" s="1226"/>
      <c r="CL66" s="1226"/>
      <c r="CM66" s="1226"/>
      <c r="CN66" s="1226"/>
      <c r="CO66" s="1226"/>
      <c r="CP66" s="1226"/>
      <c r="CQ66" s="1226"/>
      <c r="CR66" s="1226"/>
      <c r="CS66" s="1226"/>
      <c r="CT66" s="1226"/>
      <c r="CU66" s="1226"/>
      <c r="CV66" s="1226"/>
      <c r="CW66" s="1226"/>
      <c r="CX66" s="1226"/>
      <c r="CY66" s="1226"/>
      <c r="CZ66" s="1226"/>
      <c r="DA66" s="1226"/>
      <c r="DB66" s="1226"/>
      <c r="DC66" s="1225"/>
    </row>
    <row r="67" spans="2:107" ht="13.2" x14ac:dyDescent="0.2">
      <c r="B67" s="259"/>
      <c r="AN67" s="1227"/>
      <c r="AO67" s="1226"/>
      <c r="AP67" s="1226"/>
      <c r="AQ67" s="1226"/>
      <c r="AR67" s="1226"/>
      <c r="AS67" s="1226"/>
      <c r="AT67" s="1226"/>
      <c r="AU67" s="1226"/>
      <c r="AV67" s="1226"/>
      <c r="AW67" s="1226"/>
      <c r="AX67" s="1226"/>
      <c r="AY67" s="1226"/>
      <c r="AZ67" s="1226"/>
      <c r="BA67" s="1226"/>
      <c r="BB67" s="1226"/>
      <c r="BC67" s="1226"/>
      <c r="BD67" s="1226"/>
      <c r="BE67" s="1226"/>
      <c r="BF67" s="1226"/>
      <c r="BG67" s="1226"/>
      <c r="BH67" s="1226"/>
      <c r="BI67" s="1226"/>
      <c r="BJ67" s="1226"/>
      <c r="BK67" s="1226"/>
      <c r="BL67" s="1226"/>
      <c r="BM67" s="1226"/>
      <c r="BN67" s="1226"/>
      <c r="BO67" s="1226"/>
      <c r="BP67" s="1226"/>
      <c r="BQ67" s="1226"/>
      <c r="BR67" s="1226"/>
      <c r="BS67" s="1226"/>
      <c r="BT67" s="1226"/>
      <c r="BU67" s="1226"/>
      <c r="BV67" s="1226"/>
      <c r="BW67" s="1226"/>
      <c r="BX67" s="1226"/>
      <c r="BY67" s="1226"/>
      <c r="BZ67" s="1226"/>
      <c r="CA67" s="1226"/>
      <c r="CB67" s="1226"/>
      <c r="CC67" s="1226"/>
      <c r="CD67" s="1226"/>
      <c r="CE67" s="1226"/>
      <c r="CF67" s="1226"/>
      <c r="CG67" s="1226"/>
      <c r="CH67" s="1226"/>
      <c r="CI67" s="1226"/>
      <c r="CJ67" s="1226"/>
      <c r="CK67" s="1226"/>
      <c r="CL67" s="1226"/>
      <c r="CM67" s="1226"/>
      <c r="CN67" s="1226"/>
      <c r="CO67" s="1226"/>
      <c r="CP67" s="1226"/>
      <c r="CQ67" s="1226"/>
      <c r="CR67" s="1226"/>
      <c r="CS67" s="1226"/>
      <c r="CT67" s="1226"/>
      <c r="CU67" s="1226"/>
      <c r="CV67" s="1226"/>
      <c r="CW67" s="1226"/>
      <c r="CX67" s="1226"/>
      <c r="CY67" s="1226"/>
      <c r="CZ67" s="1226"/>
      <c r="DA67" s="1226"/>
      <c r="DB67" s="1226"/>
      <c r="DC67" s="1225"/>
    </row>
    <row r="68" spans="2:107" ht="13.2" x14ac:dyDescent="0.2">
      <c r="B68" s="259"/>
      <c r="AN68" s="1227"/>
      <c r="AO68" s="1226"/>
      <c r="AP68" s="1226"/>
      <c r="AQ68" s="1226"/>
      <c r="AR68" s="1226"/>
      <c r="AS68" s="1226"/>
      <c r="AT68" s="1226"/>
      <c r="AU68" s="1226"/>
      <c r="AV68" s="1226"/>
      <c r="AW68" s="1226"/>
      <c r="AX68" s="1226"/>
      <c r="AY68" s="1226"/>
      <c r="AZ68" s="1226"/>
      <c r="BA68" s="1226"/>
      <c r="BB68" s="1226"/>
      <c r="BC68" s="1226"/>
      <c r="BD68" s="1226"/>
      <c r="BE68" s="1226"/>
      <c r="BF68" s="1226"/>
      <c r="BG68" s="1226"/>
      <c r="BH68" s="1226"/>
      <c r="BI68" s="1226"/>
      <c r="BJ68" s="1226"/>
      <c r="BK68" s="1226"/>
      <c r="BL68" s="1226"/>
      <c r="BM68" s="1226"/>
      <c r="BN68" s="1226"/>
      <c r="BO68" s="1226"/>
      <c r="BP68" s="1226"/>
      <c r="BQ68" s="1226"/>
      <c r="BR68" s="1226"/>
      <c r="BS68" s="1226"/>
      <c r="BT68" s="1226"/>
      <c r="BU68" s="1226"/>
      <c r="BV68" s="1226"/>
      <c r="BW68" s="1226"/>
      <c r="BX68" s="1226"/>
      <c r="BY68" s="1226"/>
      <c r="BZ68" s="1226"/>
      <c r="CA68" s="1226"/>
      <c r="CB68" s="1226"/>
      <c r="CC68" s="1226"/>
      <c r="CD68" s="1226"/>
      <c r="CE68" s="1226"/>
      <c r="CF68" s="1226"/>
      <c r="CG68" s="1226"/>
      <c r="CH68" s="1226"/>
      <c r="CI68" s="1226"/>
      <c r="CJ68" s="1226"/>
      <c r="CK68" s="1226"/>
      <c r="CL68" s="1226"/>
      <c r="CM68" s="1226"/>
      <c r="CN68" s="1226"/>
      <c r="CO68" s="1226"/>
      <c r="CP68" s="1226"/>
      <c r="CQ68" s="1226"/>
      <c r="CR68" s="1226"/>
      <c r="CS68" s="1226"/>
      <c r="CT68" s="1226"/>
      <c r="CU68" s="1226"/>
      <c r="CV68" s="1226"/>
      <c r="CW68" s="1226"/>
      <c r="CX68" s="1226"/>
      <c r="CY68" s="1226"/>
      <c r="CZ68" s="1226"/>
      <c r="DA68" s="1226"/>
      <c r="DB68" s="1226"/>
      <c r="DC68" s="1225"/>
    </row>
    <row r="69" spans="2:107" ht="13.2" x14ac:dyDescent="0.2">
      <c r="B69" s="259"/>
      <c r="AN69" s="1224"/>
      <c r="AO69" s="1223"/>
      <c r="AP69" s="1223"/>
      <c r="AQ69" s="1223"/>
      <c r="AR69" s="1223"/>
      <c r="AS69" s="1223"/>
      <c r="AT69" s="1223"/>
      <c r="AU69" s="1223"/>
      <c r="AV69" s="1223"/>
      <c r="AW69" s="1223"/>
      <c r="AX69" s="1223"/>
      <c r="AY69" s="1223"/>
      <c r="AZ69" s="1223"/>
      <c r="BA69" s="1223"/>
      <c r="BB69" s="1223"/>
      <c r="BC69" s="1223"/>
      <c r="BD69" s="1223"/>
      <c r="BE69" s="1223"/>
      <c r="BF69" s="1223"/>
      <c r="BG69" s="1223"/>
      <c r="BH69" s="1223"/>
      <c r="BI69" s="1223"/>
      <c r="BJ69" s="1223"/>
      <c r="BK69" s="1223"/>
      <c r="BL69" s="1223"/>
      <c r="BM69" s="1223"/>
      <c r="BN69" s="1223"/>
      <c r="BO69" s="1223"/>
      <c r="BP69" s="1223"/>
      <c r="BQ69" s="1223"/>
      <c r="BR69" s="1223"/>
      <c r="BS69" s="1223"/>
      <c r="BT69" s="1223"/>
      <c r="BU69" s="1223"/>
      <c r="BV69" s="1223"/>
      <c r="BW69" s="1223"/>
      <c r="BX69" s="1223"/>
      <c r="BY69" s="1223"/>
      <c r="BZ69" s="1223"/>
      <c r="CA69" s="1223"/>
      <c r="CB69" s="1223"/>
      <c r="CC69" s="1223"/>
      <c r="CD69" s="1223"/>
      <c r="CE69" s="1223"/>
      <c r="CF69" s="1223"/>
      <c r="CG69" s="1223"/>
      <c r="CH69" s="1223"/>
      <c r="CI69" s="1223"/>
      <c r="CJ69" s="1223"/>
      <c r="CK69" s="1223"/>
      <c r="CL69" s="1223"/>
      <c r="CM69" s="1223"/>
      <c r="CN69" s="1223"/>
      <c r="CO69" s="1223"/>
      <c r="CP69" s="1223"/>
      <c r="CQ69" s="1223"/>
      <c r="CR69" s="1223"/>
      <c r="CS69" s="1223"/>
      <c r="CT69" s="1223"/>
      <c r="CU69" s="1223"/>
      <c r="CV69" s="1223"/>
      <c r="CW69" s="1223"/>
      <c r="CX69" s="1223"/>
      <c r="CY69" s="1223"/>
      <c r="CZ69" s="1223"/>
      <c r="DA69" s="1223"/>
      <c r="DB69" s="1223"/>
      <c r="DC69" s="1222"/>
    </row>
    <row r="70" spans="2:107" ht="13.2" x14ac:dyDescent="0.2">
      <c r="B70" s="259"/>
      <c r="H70" s="1221"/>
      <c r="I70" s="1221"/>
      <c r="J70" s="1219"/>
      <c r="K70" s="1219"/>
      <c r="L70" s="1218"/>
      <c r="M70" s="1219"/>
      <c r="N70" s="1218"/>
      <c r="AN70" s="1209"/>
      <c r="AO70" s="1209"/>
      <c r="AP70" s="1209"/>
      <c r="AZ70" s="1209"/>
      <c r="BA70" s="1209"/>
      <c r="BB70" s="1209"/>
      <c r="BL70" s="1209"/>
      <c r="BM70" s="1209"/>
      <c r="BN70" s="1209"/>
      <c r="BX70" s="1209"/>
      <c r="BY70" s="1209"/>
      <c r="BZ70" s="1209"/>
      <c r="CJ70" s="1209"/>
      <c r="CK70" s="1209"/>
      <c r="CL70" s="1209"/>
      <c r="CV70" s="1209"/>
      <c r="CW70" s="1209"/>
      <c r="CX70" s="1209"/>
    </row>
    <row r="71" spans="2:107" ht="13.2" x14ac:dyDescent="0.2">
      <c r="B71" s="259"/>
      <c r="G71" s="1217"/>
      <c r="I71" s="1220"/>
      <c r="J71" s="1219"/>
      <c r="K71" s="1219"/>
      <c r="L71" s="1218"/>
      <c r="M71" s="1219"/>
      <c r="N71" s="1218"/>
      <c r="AM71" s="1217"/>
      <c r="AN71" s="255" t="s">
        <v>573</v>
      </c>
    </row>
    <row r="72" spans="2:107" ht="13.2" x14ac:dyDescent="0.2">
      <c r="B72" s="259"/>
      <c r="G72" s="1207"/>
      <c r="H72" s="1207"/>
      <c r="I72" s="1207"/>
      <c r="J72" s="1207"/>
      <c r="K72" s="1216"/>
      <c r="L72" s="1216"/>
      <c r="M72" s="1215"/>
      <c r="N72" s="1215"/>
      <c r="AN72" s="1214"/>
      <c r="AO72" s="1213"/>
      <c r="AP72" s="1213"/>
      <c r="AQ72" s="1213"/>
      <c r="AR72" s="1213"/>
      <c r="AS72" s="1213"/>
      <c r="AT72" s="1213"/>
      <c r="AU72" s="1213"/>
      <c r="AV72" s="1213"/>
      <c r="AW72" s="1213"/>
      <c r="AX72" s="1213"/>
      <c r="AY72" s="1213"/>
      <c r="AZ72" s="1213"/>
      <c r="BA72" s="1213"/>
      <c r="BB72" s="1213"/>
      <c r="BC72" s="1213"/>
      <c r="BD72" s="1213"/>
      <c r="BE72" s="1213"/>
      <c r="BF72" s="1213"/>
      <c r="BG72" s="1213"/>
      <c r="BH72" s="1213"/>
      <c r="BI72" s="1213"/>
      <c r="BJ72" s="1213"/>
      <c r="BK72" s="1213"/>
      <c r="BL72" s="1213"/>
      <c r="BM72" s="1213"/>
      <c r="BN72" s="1213"/>
      <c r="BO72" s="1212"/>
      <c r="BP72" s="1204" t="s">
        <v>528</v>
      </c>
      <c r="BQ72" s="1204"/>
      <c r="BR72" s="1204"/>
      <c r="BS72" s="1204"/>
      <c r="BT72" s="1204"/>
      <c r="BU72" s="1204"/>
      <c r="BV72" s="1204"/>
      <c r="BW72" s="1204"/>
      <c r="BX72" s="1204" t="s">
        <v>529</v>
      </c>
      <c r="BY72" s="1204"/>
      <c r="BZ72" s="1204"/>
      <c r="CA72" s="1204"/>
      <c r="CB72" s="1204"/>
      <c r="CC72" s="1204"/>
      <c r="CD72" s="1204"/>
      <c r="CE72" s="1204"/>
      <c r="CF72" s="1204" t="s">
        <v>530</v>
      </c>
      <c r="CG72" s="1204"/>
      <c r="CH72" s="1204"/>
      <c r="CI72" s="1204"/>
      <c r="CJ72" s="1204"/>
      <c r="CK72" s="1204"/>
      <c r="CL72" s="1204"/>
      <c r="CM72" s="1204"/>
      <c r="CN72" s="1204" t="s">
        <v>531</v>
      </c>
      <c r="CO72" s="1204"/>
      <c r="CP72" s="1204"/>
      <c r="CQ72" s="1204"/>
      <c r="CR72" s="1204"/>
      <c r="CS72" s="1204"/>
      <c r="CT72" s="1204"/>
      <c r="CU72" s="1204"/>
      <c r="CV72" s="1204" t="s">
        <v>532</v>
      </c>
      <c r="CW72" s="1204"/>
      <c r="CX72" s="1204"/>
      <c r="CY72" s="1204"/>
      <c r="CZ72" s="1204"/>
      <c r="DA72" s="1204"/>
      <c r="DB72" s="1204"/>
      <c r="DC72" s="1204"/>
    </row>
    <row r="73" spans="2:107" ht="13.2" x14ac:dyDescent="0.2">
      <c r="B73" s="259"/>
      <c r="G73" s="1211"/>
      <c r="H73" s="1211"/>
      <c r="I73" s="1211"/>
      <c r="J73" s="1211"/>
      <c r="K73" s="1208"/>
      <c r="L73" s="1208"/>
      <c r="M73" s="1208"/>
      <c r="N73" s="1208"/>
      <c r="AM73" s="1209"/>
      <c r="AN73" s="1203" t="s">
        <v>572</v>
      </c>
      <c r="AO73" s="1203"/>
      <c r="AP73" s="1203"/>
      <c r="AQ73" s="1203"/>
      <c r="AR73" s="1203"/>
      <c r="AS73" s="1203"/>
      <c r="AT73" s="1203"/>
      <c r="AU73" s="1203"/>
      <c r="AV73" s="1203"/>
      <c r="AW73" s="1203"/>
      <c r="AX73" s="1203"/>
      <c r="AY73" s="1203"/>
      <c r="AZ73" s="1203"/>
      <c r="BA73" s="1203"/>
      <c r="BB73" s="1203" t="s">
        <v>570</v>
      </c>
      <c r="BC73" s="1203"/>
      <c r="BD73" s="1203"/>
      <c r="BE73" s="1203"/>
      <c r="BF73" s="1203"/>
      <c r="BG73" s="1203"/>
      <c r="BH73" s="1203"/>
      <c r="BI73" s="1203"/>
      <c r="BJ73" s="1203"/>
      <c r="BK73" s="1203"/>
      <c r="BL73" s="1203"/>
      <c r="BM73" s="1203"/>
      <c r="BN73" s="1203"/>
      <c r="BO73" s="1203"/>
      <c r="BP73" s="1202"/>
      <c r="BQ73" s="1202"/>
      <c r="BR73" s="1202"/>
      <c r="BS73" s="1202"/>
      <c r="BT73" s="1202"/>
      <c r="BU73" s="1202"/>
      <c r="BV73" s="1202"/>
      <c r="BW73" s="1202"/>
      <c r="BX73" s="1202">
        <v>9.1999999999999993</v>
      </c>
      <c r="BY73" s="1202"/>
      <c r="BZ73" s="1202"/>
      <c r="CA73" s="1202"/>
      <c r="CB73" s="1202"/>
      <c r="CC73" s="1202"/>
      <c r="CD73" s="1202"/>
      <c r="CE73" s="1202"/>
      <c r="CF73" s="1202"/>
      <c r="CG73" s="1202"/>
      <c r="CH73" s="1202"/>
      <c r="CI73" s="1202"/>
      <c r="CJ73" s="1202"/>
      <c r="CK73" s="1202"/>
      <c r="CL73" s="1202"/>
      <c r="CM73" s="1202"/>
      <c r="CN73" s="1202"/>
      <c r="CO73" s="1202"/>
      <c r="CP73" s="1202"/>
      <c r="CQ73" s="1202"/>
      <c r="CR73" s="1202"/>
      <c r="CS73" s="1202"/>
      <c r="CT73" s="1202"/>
      <c r="CU73" s="1202"/>
      <c r="CV73" s="1202"/>
      <c r="CW73" s="1202"/>
      <c r="CX73" s="1202"/>
      <c r="CY73" s="1202"/>
      <c r="CZ73" s="1202"/>
      <c r="DA73" s="1202"/>
      <c r="DB73" s="1202"/>
      <c r="DC73" s="1202"/>
    </row>
    <row r="74" spans="2:107" ht="13.2" x14ac:dyDescent="0.2">
      <c r="B74" s="259"/>
      <c r="G74" s="1211"/>
      <c r="H74" s="1211"/>
      <c r="I74" s="1211"/>
      <c r="J74" s="1211"/>
      <c r="K74" s="1208"/>
      <c r="L74" s="1208"/>
      <c r="M74" s="1208"/>
      <c r="N74" s="1208"/>
      <c r="AM74" s="1209"/>
      <c r="AN74" s="1203"/>
      <c r="AO74" s="1203"/>
      <c r="AP74" s="1203"/>
      <c r="AQ74" s="1203"/>
      <c r="AR74" s="1203"/>
      <c r="AS74" s="1203"/>
      <c r="AT74" s="1203"/>
      <c r="AU74" s="1203"/>
      <c r="AV74" s="1203"/>
      <c r="AW74" s="1203"/>
      <c r="AX74" s="1203"/>
      <c r="AY74" s="1203"/>
      <c r="AZ74" s="1203"/>
      <c r="BA74" s="1203"/>
      <c r="BB74" s="1203"/>
      <c r="BC74" s="1203"/>
      <c r="BD74" s="1203"/>
      <c r="BE74" s="1203"/>
      <c r="BF74" s="1203"/>
      <c r="BG74" s="1203"/>
      <c r="BH74" s="1203"/>
      <c r="BI74" s="1203"/>
      <c r="BJ74" s="1203"/>
      <c r="BK74" s="1203"/>
      <c r="BL74" s="1203"/>
      <c r="BM74" s="1203"/>
      <c r="BN74" s="1203"/>
      <c r="BO74" s="1203"/>
      <c r="BP74" s="1202"/>
      <c r="BQ74" s="1202"/>
      <c r="BR74" s="1202"/>
      <c r="BS74" s="1202"/>
      <c r="BT74" s="1202"/>
      <c r="BU74" s="1202"/>
      <c r="BV74" s="1202"/>
      <c r="BW74" s="1202"/>
      <c r="BX74" s="1202"/>
      <c r="BY74" s="1202"/>
      <c r="BZ74" s="1202"/>
      <c r="CA74" s="1202"/>
      <c r="CB74" s="1202"/>
      <c r="CC74" s="1202"/>
      <c r="CD74" s="1202"/>
      <c r="CE74" s="1202"/>
      <c r="CF74" s="1202"/>
      <c r="CG74" s="1202"/>
      <c r="CH74" s="1202"/>
      <c r="CI74" s="1202"/>
      <c r="CJ74" s="1202"/>
      <c r="CK74" s="1202"/>
      <c r="CL74" s="1202"/>
      <c r="CM74" s="1202"/>
      <c r="CN74" s="1202"/>
      <c r="CO74" s="1202"/>
      <c r="CP74" s="1202"/>
      <c r="CQ74" s="1202"/>
      <c r="CR74" s="1202"/>
      <c r="CS74" s="1202"/>
      <c r="CT74" s="1202"/>
      <c r="CU74" s="1202"/>
      <c r="CV74" s="1202"/>
      <c r="CW74" s="1202"/>
      <c r="CX74" s="1202"/>
      <c r="CY74" s="1202"/>
      <c r="CZ74" s="1202"/>
      <c r="DA74" s="1202"/>
      <c r="DB74" s="1202"/>
      <c r="DC74" s="1202"/>
    </row>
    <row r="75" spans="2:107" ht="13.2" x14ac:dyDescent="0.2">
      <c r="B75" s="259"/>
      <c r="G75" s="1211"/>
      <c r="H75" s="1211"/>
      <c r="I75" s="1207"/>
      <c r="J75" s="1207"/>
      <c r="K75" s="1210"/>
      <c r="L75" s="1210"/>
      <c r="M75" s="1210"/>
      <c r="N75" s="1210"/>
      <c r="AM75" s="1209"/>
      <c r="AN75" s="1203"/>
      <c r="AO75" s="1203"/>
      <c r="AP75" s="1203"/>
      <c r="AQ75" s="1203"/>
      <c r="AR75" s="1203"/>
      <c r="AS75" s="1203"/>
      <c r="AT75" s="1203"/>
      <c r="AU75" s="1203"/>
      <c r="AV75" s="1203"/>
      <c r="AW75" s="1203"/>
      <c r="AX75" s="1203"/>
      <c r="AY75" s="1203"/>
      <c r="AZ75" s="1203"/>
      <c r="BA75" s="1203"/>
      <c r="BB75" s="1203" t="s">
        <v>569</v>
      </c>
      <c r="BC75" s="1203"/>
      <c r="BD75" s="1203"/>
      <c r="BE75" s="1203"/>
      <c r="BF75" s="1203"/>
      <c r="BG75" s="1203"/>
      <c r="BH75" s="1203"/>
      <c r="BI75" s="1203"/>
      <c r="BJ75" s="1203"/>
      <c r="BK75" s="1203"/>
      <c r="BL75" s="1203"/>
      <c r="BM75" s="1203"/>
      <c r="BN75" s="1203"/>
      <c r="BO75" s="1203"/>
      <c r="BP75" s="1202">
        <v>5.6</v>
      </c>
      <c r="BQ75" s="1202"/>
      <c r="BR75" s="1202"/>
      <c r="BS75" s="1202"/>
      <c r="BT75" s="1202"/>
      <c r="BU75" s="1202"/>
      <c r="BV75" s="1202"/>
      <c r="BW75" s="1202"/>
      <c r="BX75" s="1202">
        <v>5.8</v>
      </c>
      <c r="BY75" s="1202"/>
      <c r="BZ75" s="1202"/>
      <c r="CA75" s="1202"/>
      <c r="CB75" s="1202"/>
      <c r="CC75" s="1202"/>
      <c r="CD75" s="1202"/>
      <c r="CE75" s="1202"/>
      <c r="CF75" s="1202">
        <v>6.3</v>
      </c>
      <c r="CG75" s="1202"/>
      <c r="CH75" s="1202"/>
      <c r="CI75" s="1202"/>
      <c r="CJ75" s="1202"/>
      <c r="CK75" s="1202"/>
      <c r="CL75" s="1202"/>
      <c r="CM75" s="1202"/>
      <c r="CN75" s="1202">
        <v>7.5</v>
      </c>
      <c r="CO75" s="1202"/>
      <c r="CP75" s="1202"/>
      <c r="CQ75" s="1202"/>
      <c r="CR75" s="1202"/>
      <c r="CS75" s="1202"/>
      <c r="CT75" s="1202"/>
      <c r="CU75" s="1202"/>
      <c r="CV75" s="1202">
        <v>8.5</v>
      </c>
      <c r="CW75" s="1202"/>
      <c r="CX75" s="1202"/>
      <c r="CY75" s="1202"/>
      <c r="CZ75" s="1202"/>
      <c r="DA75" s="1202"/>
      <c r="DB75" s="1202"/>
      <c r="DC75" s="1202"/>
    </row>
    <row r="76" spans="2:107" ht="13.2" x14ac:dyDescent="0.2">
      <c r="B76" s="259"/>
      <c r="G76" s="1211"/>
      <c r="H76" s="1211"/>
      <c r="I76" s="1207"/>
      <c r="J76" s="1207"/>
      <c r="K76" s="1210"/>
      <c r="L76" s="1210"/>
      <c r="M76" s="1210"/>
      <c r="N76" s="1210"/>
      <c r="AM76" s="1209"/>
      <c r="AN76" s="1203"/>
      <c r="AO76" s="1203"/>
      <c r="AP76" s="1203"/>
      <c r="AQ76" s="1203"/>
      <c r="AR76" s="1203"/>
      <c r="AS76" s="1203"/>
      <c r="AT76" s="1203"/>
      <c r="AU76" s="1203"/>
      <c r="AV76" s="1203"/>
      <c r="AW76" s="1203"/>
      <c r="AX76" s="1203"/>
      <c r="AY76" s="1203"/>
      <c r="AZ76" s="1203"/>
      <c r="BA76" s="1203"/>
      <c r="BB76" s="1203"/>
      <c r="BC76" s="1203"/>
      <c r="BD76" s="1203"/>
      <c r="BE76" s="1203"/>
      <c r="BF76" s="1203"/>
      <c r="BG76" s="1203"/>
      <c r="BH76" s="1203"/>
      <c r="BI76" s="1203"/>
      <c r="BJ76" s="1203"/>
      <c r="BK76" s="1203"/>
      <c r="BL76" s="1203"/>
      <c r="BM76" s="1203"/>
      <c r="BN76" s="1203"/>
      <c r="BO76" s="1203"/>
      <c r="BP76" s="1202"/>
      <c r="BQ76" s="1202"/>
      <c r="BR76" s="1202"/>
      <c r="BS76" s="1202"/>
      <c r="BT76" s="1202"/>
      <c r="BU76" s="1202"/>
      <c r="BV76" s="1202"/>
      <c r="BW76" s="1202"/>
      <c r="BX76" s="1202"/>
      <c r="BY76" s="1202"/>
      <c r="BZ76" s="1202"/>
      <c r="CA76" s="1202"/>
      <c r="CB76" s="1202"/>
      <c r="CC76" s="1202"/>
      <c r="CD76" s="1202"/>
      <c r="CE76" s="1202"/>
      <c r="CF76" s="1202"/>
      <c r="CG76" s="1202"/>
      <c r="CH76" s="1202"/>
      <c r="CI76" s="1202"/>
      <c r="CJ76" s="1202"/>
      <c r="CK76" s="1202"/>
      <c r="CL76" s="1202"/>
      <c r="CM76" s="1202"/>
      <c r="CN76" s="1202"/>
      <c r="CO76" s="1202"/>
      <c r="CP76" s="1202"/>
      <c r="CQ76" s="1202"/>
      <c r="CR76" s="1202"/>
      <c r="CS76" s="1202"/>
      <c r="CT76" s="1202"/>
      <c r="CU76" s="1202"/>
      <c r="CV76" s="1202"/>
      <c r="CW76" s="1202"/>
      <c r="CX76" s="1202"/>
      <c r="CY76" s="1202"/>
      <c r="CZ76" s="1202"/>
      <c r="DA76" s="1202"/>
      <c r="DB76" s="1202"/>
      <c r="DC76" s="1202"/>
    </row>
    <row r="77" spans="2:107" ht="13.2" x14ac:dyDescent="0.2">
      <c r="B77" s="259"/>
      <c r="G77" s="1207"/>
      <c r="H77" s="1207"/>
      <c r="I77" s="1207"/>
      <c r="J77" s="1207"/>
      <c r="K77" s="1208"/>
      <c r="L77" s="1208"/>
      <c r="M77" s="1208"/>
      <c r="N77" s="1208"/>
      <c r="AN77" s="1204" t="s">
        <v>571</v>
      </c>
      <c r="AO77" s="1204"/>
      <c r="AP77" s="1204"/>
      <c r="AQ77" s="1204"/>
      <c r="AR77" s="1204"/>
      <c r="AS77" s="1204"/>
      <c r="AT77" s="1204"/>
      <c r="AU77" s="1204"/>
      <c r="AV77" s="1204"/>
      <c r="AW77" s="1204"/>
      <c r="AX77" s="1204"/>
      <c r="AY77" s="1204"/>
      <c r="AZ77" s="1204"/>
      <c r="BA77" s="1204"/>
      <c r="BB77" s="1203" t="s">
        <v>570</v>
      </c>
      <c r="BC77" s="1203"/>
      <c r="BD77" s="1203"/>
      <c r="BE77" s="1203"/>
      <c r="BF77" s="1203"/>
      <c r="BG77" s="1203"/>
      <c r="BH77" s="1203"/>
      <c r="BI77" s="1203"/>
      <c r="BJ77" s="1203"/>
      <c r="BK77" s="1203"/>
      <c r="BL77" s="1203"/>
      <c r="BM77" s="1203"/>
      <c r="BN77" s="1203"/>
      <c r="BO77" s="1203"/>
      <c r="BP77" s="1202">
        <v>0</v>
      </c>
      <c r="BQ77" s="1202"/>
      <c r="BR77" s="1202"/>
      <c r="BS77" s="1202"/>
      <c r="BT77" s="1202"/>
      <c r="BU77" s="1202"/>
      <c r="BV77" s="1202"/>
      <c r="BW77" s="1202"/>
      <c r="BX77" s="1202">
        <v>0</v>
      </c>
      <c r="BY77" s="1202"/>
      <c r="BZ77" s="1202"/>
      <c r="CA77" s="1202"/>
      <c r="CB77" s="1202"/>
      <c r="CC77" s="1202"/>
      <c r="CD77" s="1202"/>
      <c r="CE77" s="1202"/>
      <c r="CF77" s="1202">
        <v>0</v>
      </c>
      <c r="CG77" s="1202"/>
      <c r="CH77" s="1202"/>
      <c r="CI77" s="1202"/>
      <c r="CJ77" s="1202"/>
      <c r="CK77" s="1202"/>
      <c r="CL77" s="1202"/>
      <c r="CM77" s="1202"/>
      <c r="CN77" s="1202">
        <v>0</v>
      </c>
      <c r="CO77" s="1202"/>
      <c r="CP77" s="1202"/>
      <c r="CQ77" s="1202"/>
      <c r="CR77" s="1202"/>
      <c r="CS77" s="1202"/>
      <c r="CT77" s="1202"/>
      <c r="CU77" s="1202"/>
      <c r="CV77" s="1202">
        <v>0</v>
      </c>
      <c r="CW77" s="1202"/>
      <c r="CX77" s="1202"/>
      <c r="CY77" s="1202"/>
      <c r="CZ77" s="1202"/>
      <c r="DA77" s="1202"/>
      <c r="DB77" s="1202"/>
      <c r="DC77" s="1202"/>
    </row>
    <row r="78" spans="2:107" ht="13.2" x14ac:dyDescent="0.2">
      <c r="B78" s="259"/>
      <c r="G78" s="1207"/>
      <c r="H78" s="1207"/>
      <c r="I78" s="1207"/>
      <c r="J78" s="1207"/>
      <c r="K78" s="1208"/>
      <c r="L78" s="1208"/>
      <c r="M78" s="1208"/>
      <c r="N78" s="1208"/>
      <c r="AN78" s="1204"/>
      <c r="AO78" s="1204"/>
      <c r="AP78" s="1204"/>
      <c r="AQ78" s="1204"/>
      <c r="AR78" s="1204"/>
      <c r="AS78" s="1204"/>
      <c r="AT78" s="1204"/>
      <c r="AU78" s="1204"/>
      <c r="AV78" s="1204"/>
      <c r="AW78" s="1204"/>
      <c r="AX78" s="1204"/>
      <c r="AY78" s="1204"/>
      <c r="AZ78" s="1204"/>
      <c r="BA78" s="1204"/>
      <c r="BB78" s="1203"/>
      <c r="BC78" s="1203"/>
      <c r="BD78" s="1203"/>
      <c r="BE78" s="1203"/>
      <c r="BF78" s="1203"/>
      <c r="BG78" s="1203"/>
      <c r="BH78" s="1203"/>
      <c r="BI78" s="1203"/>
      <c r="BJ78" s="1203"/>
      <c r="BK78" s="1203"/>
      <c r="BL78" s="1203"/>
      <c r="BM78" s="1203"/>
      <c r="BN78" s="1203"/>
      <c r="BO78" s="1203"/>
      <c r="BP78" s="1202"/>
      <c r="BQ78" s="1202"/>
      <c r="BR78" s="1202"/>
      <c r="BS78" s="1202"/>
      <c r="BT78" s="1202"/>
      <c r="BU78" s="1202"/>
      <c r="BV78" s="1202"/>
      <c r="BW78" s="1202"/>
      <c r="BX78" s="1202"/>
      <c r="BY78" s="1202"/>
      <c r="BZ78" s="1202"/>
      <c r="CA78" s="1202"/>
      <c r="CB78" s="1202"/>
      <c r="CC78" s="1202"/>
      <c r="CD78" s="1202"/>
      <c r="CE78" s="1202"/>
      <c r="CF78" s="1202"/>
      <c r="CG78" s="1202"/>
      <c r="CH78" s="1202"/>
      <c r="CI78" s="1202"/>
      <c r="CJ78" s="1202"/>
      <c r="CK78" s="1202"/>
      <c r="CL78" s="1202"/>
      <c r="CM78" s="1202"/>
      <c r="CN78" s="1202"/>
      <c r="CO78" s="1202"/>
      <c r="CP78" s="1202"/>
      <c r="CQ78" s="1202"/>
      <c r="CR78" s="1202"/>
      <c r="CS78" s="1202"/>
      <c r="CT78" s="1202"/>
      <c r="CU78" s="1202"/>
      <c r="CV78" s="1202"/>
      <c r="CW78" s="1202"/>
      <c r="CX78" s="1202"/>
      <c r="CY78" s="1202"/>
      <c r="CZ78" s="1202"/>
      <c r="DA78" s="1202"/>
      <c r="DB78" s="1202"/>
      <c r="DC78" s="1202"/>
    </row>
    <row r="79" spans="2:107" ht="13.2" x14ac:dyDescent="0.2">
      <c r="B79" s="259"/>
      <c r="G79" s="1207"/>
      <c r="H79" s="1207"/>
      <c r="I79" s="1206"/>
      <c r="J79" s="1206"/>
      <c r="K79" s="1205"/>
      <c r="L79" s="1205"/>
      <c r="M79" s="1205"/>
      <c r="N79" s="1205"/>
      <c r="AN79" s="1204"/>
      <c r="AO79" s="1204"/>
      <c r="AP79" s="1204"/>
      <c r="AQ79" s="1204"/>
      <c r="AR79" s="1204"/>
      <c r="AS79" s="1204"/>
      <c r="AT79" s="1204"/>
      <c r="AU79" s="1204"/>
      <c r="AV79" s="1204"/>
      <c r="AW79" s="1204"/>
      <c r="AX79" s="1204"/>
      <c r="AY79" s="1204"/>
      <c r="AZ79" s="1204"/>
      <c r="BA79" s="1204"/>
      <c r="BB79" s="1203" t="s">
        <v>569</v>
      </c>
      <c r="BC79" s="1203"/>
      <c r="BD79" s="1203"/>
      <c r="BE79" s="1203"/>
      <c r="BF79" s="1203"/>
      <c r="BG79" s="1203"/>
      <c r="BH79" s="1203"/>
      <c r="BI79" s="1203"/>
      <c r="BJ79" s="1203"/>
      <c r="BK79" s="1203"/>
      <c r="BL79" s="1203"/>
      <c r="BM79" s="1203"/>
      <c r="BN79" s="1203"/>
      <c r="BO79" s="1203"/>
      <c r="BP79" s="1202">
        <v>7.3</v>
      </c>
      <c r="BQ79" s="1202"/>
      <c r="BR79" s="1202"/>
      <c r="BS79" s="1202"/>
      <c r="BT79" s="1202"/>
      <c r="BU79" s="1202"/>
      <c r="BV79" s="1202"/>
      <c r="BW79" s="1202"/>
      <c r="BX79" s="1202">
        <v>7.4</v>
      </c>
      <c r="BY79" s="1202"/>
      <c r="BZ79" s="1202"/>
      <c r="CA79" s="1202"/>
      <c r="CB79" s="1202"/>
      <c r="CC79" s="1202"/>
      <c r="CD79" s="1202"/>
      <c r="CE79" s="1202"/>
      <c r="CF79" s="1202">
        <v>7.5</v>
      </c>
      <c r="CG79" s="1202"/>
      <c r="CH79" s="1202"/>
      <c r="CI79" s="1202"/>
      <c r="CJ79" s="1202"/>
      <c r="CK79" s="1202"/>
      <c r="CL79" s="1202"/>
      <c r="CM79" s="1202"/>
      <c r="CN79" s="1202">
        <v>7.5</v>
      </c>
      <c r="CO79" s="1202"/>
      <c r="CP79" s="1202"/>
      <c r="CQ79" s="1202"/>
      <c r="CR79" s="1202"/>
      <c r="CS79" s="1202"/>
      <c r="CT79" s="1202"/>
      <c r="CU79" s="1202"/>
      <c r="CV79" s="1202">
        <v>7.7</v>
      </c>
      <c r="CW79" s="1202"/>
      <c r="CX79" s="1202"/>
      <c r="CY79" s="1202"/>
      <c r="CZ79" s="1202"/>
      <c r="DA79" s="1202"/>
      <c r="DB79" s="1202"/>
      <c r="DC79" s="1202"/>
    </row>
    <row r="80" spans="2:107" ht="13.2" x14ac:dyDescent="0.2">
      <c r="B80" s="259"/>
      <c r="G80" s="1207"/>
      <c r="H80" s="1207"/>
      <c r="I80" s="1206"/>
      <c r="J80" s="1206"/>
      <c r="K80" s="1205"/>
      <c r="L80" s="1205"/>
      <c r="M80" s="1205"/>
      <c r="N80" s="1205"/>
      <c r="AN80" s="1204"/>
      <c r="AO80" s="1204"/>
      <c r="AP80" s="1204"/>
      <c r="AQ80" s="1204"/>
      <c r="AR80" s="1204"/>
      <c r="AS80" s="1204"/>
      <c r="AT80" s="1204"/>
      <c r="AU80" s="1204"/>
      <c r="AV80" s="1204"/>
      <c r="AW80" s="1204"/>
      <c r="AX80" s="1204"/>
      <c r="AY80" s="1204"/>
      <c r="AZ80" s="1204"/>
      <c r="BA80" s="1204"/>
      <c r="BB80" s="1203"/>
      <c r="BC80" s="1203"/>
      <c r="BD80" s="1203"/>
      <c r="BE80" s="1203"/>
      <c r="BF80" s="1203"/>
      <c r="BG80" s="1203"/>
      <c r="BH80" s="1203"/>
      <c r="BI80" s="1203"/>
      <c r="BJ80" s="1203"/>
      <c r="BK80" s="1203"/>
      <c r="BL80" s="1203"/>
      <c r="BM80" s="1203"/>
      <c r="BN80" s="1203"/>
      <c r="BO80" s="1203"/>
      <c r="BP80" s="1202"/>
      <c r="BQ80" s="1202"/>
      <c r="BR80" s="1202"/>
      <c r="BS80" s="1202"/>
      <c r="BT80" s="1202"/>
      <c r="BU80" s="1202"/>
      <c r="BV80" s="1202"/>
      <c r="BW80" s="1202"/>
      <c r="BX80" s="1202"/>
      <c r="BY80" s="1202"/>
      <c r="BZ80" s="1202"/>
      <c r="CA80" s="1202"/>
      <c r="CB80" s="1202"/>
      <c r="CC80" s="1202"/>
      <c r="CD80" s="1202"/>
      <c r="CE80" s="1202"/>
      <c r="CF80" s="1202"/>
      <c r="CG80" s="1202"/>
      <c r="CH80" s="1202"/>
      <c r="CI80" s="1202"/>
      <c r="CJ80" s="1202"/>
      <c r="CK80" s="1202"/>
      <c r="CL80" s="1202"/>
      <c r="CM80" s="1202"/>
      <c r="CN80" s="1202"/>
      <c r="CO80" s="1202"/>
      <c r="CP80" s="1202"/>
      <c r="CQ80" s="1202"/>
      <c r="CR80" s="1202"/>
      <c r="CS80" s="1202"/>
      <c r="CT80" s="1202"/>
      <c r="CU80" s="1202"/>
      <c r="CV80" s="1202"/>
      <c r="CW80" s="1202"/>
      <c r="CX80" s="1202"/>
      <c r="CY80" s="1202"/>
      <c r="CZ80" s="1202"/>
      <c r="DA80" s="1202"/>
      <c r="DB80" s="1202"/>
      <c r="DC80" s="1202"/>
    </row>
    <row r="81" spans="2:109" ht="13.2" x14ac:dyDescent="0.2">
      <c r="B81" s="259"/>
    </row>
    <row r="82" spans="2:109" ht="16.2" x14ac:dyDescent="0.2">
      <c r="B82" s="259"/>
      <c r="K82" s="1201"/>
      <c r="L82" s="1201"/>
      <c r="M82" s="1201"/>
      <c r="N82" s="1201"/>
      <c r="AQ82" s="1201"/>
      <c r="AR82" s="1201"/>
      <c r="AS82" s="1201"/>
      <c r="AT82" s="1201"/>
      <c r="BC82" s="1201"/>
      <c r="BD82" s="1201"/>
      <c r="BE82" s="1201"/>
      <c r="BF82" s="1201"/>
      <c r="BO82" s="1201"/>
      <c r="BP82" s="1201"/>
      <c r="BQ82" s="1201"/>
      <c r="BR82" s="1201"/>
      <c r="CA82" s="1201"/>
      <c r="CB82" s="1201"/>
      <c r="CC82" s="1201"/>
      <c r="CD82" s="1201"/>
      <c r="CM82" s="1201"/>
      <c r="CN82" s="1201"/>
      <c r="CO82" s="1201"/>
      <c r="CP82" s="1201"/>
      <c r="CY82" s="1201"/>
      <c r="CZ82" s="1201"/>
      <c r="DA82" s="1201"/>
      <c r="DB82" s="1201"/>
      <c r="DC82" s="1201"/>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aGBlla3EkOfTAA1TmDA4RbO3op0j28WjtNzf+kJ3j7BjRA+SfvaXvX6YSV3a9bhgSMaXQ7nkQ0kPgi+PNcv5Hw==" saltValue="ySILGhDfTWxVsSes7krRoA==" spinCount="100000" sheet="1" objects="1" scenarios="1" formatCells="0"/>
  <dataConsolidate/>
  <mergeCells count="112">
    <mergeCell ref="CV51:DC52"/>
    <mergeCell ref="CN51:CU52"/>
    <mergeCell ref="AN43:DC47"/>
    <mergeCell ref="G50:J50"/>
    <mergeCell ref="AN50:BO50"/>
    <mergeCell ref="BP50:BW50"/>
    <mergeCell ref="BX50:CE50"/>
    <mergeCell ref="CF50:CM50"/>
    <mergeCell ref="CN50:CU50"/>
    <mergeCell ref="CV50:DC50"/>
    <mergeCell ref="BP53:BW54"/>
    <mergeCell ref="BX53:CE54"/>
    <mergeCell ref="CF53:CM54"/>
    <mergeCell ref="AN51:BA54"/>
    <mergeCell ref="BB51:BO52"/>
    <mergeCell ref="BP51:BW52"/>
    <mergeCell ref="BX51:CE52"/>
    <mergeCell ref="CF51:CM52"/>
    <mergeCell ref="I53:J54"/>
    <mergeCell ref="K53:K54"/>
    <mergeCell ref="L53:L54"/>
    <mergeCell ref="M53:M54"/>
    <mergeCell ref="N53:N54"/>
    <mergeCell ref="BB53:BO54"/>
    <mergeCell ref="CN57:CU58"/>
    <mergeCell ref="CV57:DC58"/>
    <mergeCell ref="CN53:CU54"/>
    <mergeCell ref="I51:J52"/>
    <mergeCell ref="K51:K52"/>
    <mergeCell ref="L51:L52"/>
    <mergeCell ref="M51:M52"/>
    <mergeCell ref="N51:N52"/>
    <mergeCell ref="I57:J58"/>
    <mergeCell ref="K57:K58"/>
    <mergeCell ref="BB55:BO56"/>
    <mergeCell ref="BP55:BW56"/>
    <mergeCell ref="G51:H54"/>
    <mergeCell ref="BP57:BW58"/>
    <mergeCell ref="BX57:CE58"/>
    <mergeCell ref="CF57:CM58"/>
    <mergeCell ref="L57:L58"/>
    <mergeCell ref="M57:M58"/>
    <mergeCell ref="N57:N58"/>
    <mergeCell ref="BB57:BO58"/>
    <mergeCell ref="BX73:CE74"/>
    <mergeCell ref="CF73:CM74"/>
    <mergeCell ref="CN73:CU74"/>
    <mergeCell ref="CV53:DC54"/>
    <mergeCell ref="G55:H58"/>
    <mergeCell ref="I55:J56"/>
    <mergeCell ref="K55:K56"/>
    <mergeCell ref="L55:L56"/>
    <mergeCell ref="M55:M56"/>
    <mergeCell ref="N55:N56"/>
    <mergeCell ref="AN73:BA76"/>
    <mergeCell ref="BB73:BO74"/>
    <mergeCell ref="BP73:BW74"/>
    <mergeCell ref="G72:J72"/>
    <mergeCell ref="AN72:BO72"/>
    <mergeCell ref="BP72:BW72"/>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AN55:BA58"/>
    <mergeCell ref="BB75:BO76"/>
    <mergeCell ref="BP75:BW76"/>
    <mergeCell ref="BX75:CE76"/>
    <mergeCell ref="CF75:CM76"/>
    <mergeCell ref="CN75:CU76"/>
    <mergeCell ref="CV75:DC76"/>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G77:H80"/>
    <mergeCell ref="I77:J78"/>
    <mergeCell ref="K77:K78"/>
    <mergeCell ref="L77:L78"/>
    <mergeCell ref="M77:M78"/>
    <mergeCell ref="CN79:CU80"/>
    <mergeCell ref="BX79:CE80"/>
    <mergeCell ref="N77:N78"/>
    <mergeCell ref="AN77:BA80"/>
    <mergeCell ref="BB77:BO78"/>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AC70D2-CB5C-4D70-8D19-F8B7629FF0C3}">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478</v>
      </c>
    </row>
  </sheetData>
  <sheetProtection algorithmName="SHA-512" hashValue="mqLWUipChHX+o/Pdy1qqzOQC+8/yVG3EuLGK0+rgqtLldJYHGyO4KG4QB0S+qVaMC0MQSNaa65BnyTL5MdhpuQ==" saltValue="RdXYDrdlx/NjK7/WtIp9u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DAC183-9FF9-49A1-8A91-E11493A0F72E}">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478</v>
      </c>
    </row>
  </sheetData>
  <sheetProtection algorithmName="SHA-512" hashValue="H2laKvs95oNdnWc44eUPtQQoCRnOFG5aJwU57V9cxUE0CWS6IAK/I1jSiPhXGndY4uWu4zCZoZfP5LGpSvgaeQ==" saltValue="epVrkZ62UjAHrOZnfSTBO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527</v>
      </c>
      <c r="G2" s="149"/>
      <c r="H2" s="150"/>
    </row>
    <row r="3" spans="1:8" x14ac:dyDescent="0.2">
      <c r="A3" s="146" t="s">
        <v>520</v>
      </c>
      <c r="B3" s="151"/>
      <c r="C3" s="152"/>
      <c r="D3" s="153">
        <v>511714</v>
      </c>
      <c r="E3" s="154"/>
      <c r="F3" s="155">
        <v>268375</v>
      </c>
      <c r="G3" s="156"/>
      <c r="H3" s="157"/>
    </row>
    <row r="4" spans="1:8" x14ac:dyDescent="0.2">
      <c r="A4" s="158"/>
      <c r="B4" s="159"/>
      <c r="C4" s="160"/>
      <c r="D4" s="161">
        <v>395666</v>
      </c>
      <c r="E4" s="162"/>
      <c r="F4" s="163">
        <v>119602</v>
      </c>
      <c r="G4" s="164"/>
      <c r="H4" s="165"/>
    </row>
    <row r="5" spans="1:8" x14ac:dyDescent="0.2">
      <c r="A5" s="146" t="s">
        <v>522</v>
      </c>
      <c r="B5" s="151"/>
      <c r="C5" s="152"/>
      <c r="D5" s="153">
        <v>720625</v>
      </c>
      <c r="E5" s="154"/>
      <c r="F5" s="155">
        <v>301035</v>
      </c>
      <c r="G5" s="156"/>
      <c r="H5" s="157"/>
    </row>
    <row r="6" spans="1:8" x14ac:dyDescent="0.2">
      <c r="A6" s="158"/>
      <c r="B6" s="159"/>
      <c r="C6" s="160"/>
      <c r="D6" s="161">
        <v>602526</v>
      </c>
      <c r="E6" s="162"/>
      <c r="F6" s="163">
        <v>154376</v>
      </c>
      <c r="G6" s="164"/>
      <c r="H6" s="165"/>
    </row>
    <row r="7" spans="1:8" x14ac:dyDescent="0.2">
      <c r="A7" s="146" t="s">
        <v>523</v>
      </c>
      <c r="B7" s="151"/>
      <c r="C7" s="152"/>
      <c r="D7" s="153">
        <v>242364</v>
      </c>
      <c r="E7" s="154"/>
      <c r="F7" s="155">
        <v>277467</v>
      </c>
      <c r="G7" s="156"/>
      <c r="H7" s="157"/>
    </row>
    <row r="8" spans="1:8" x14ac:dyDescent="0.2">
      <c r="A8" s="158"/>
      <c r="B8" s="159"/>
      <c r="C8" s="160"/>
      <c r="D8" s="161">
        <v>154705</v>
      </c>
      <c r="E8" s="162"/>
      <c r="F8" s="163">
        <v>128378</v>
      </c>
      <c r="G8" s="164"/>
      <c r="H8" s="165"/>
    </row>
    <row r="9" spans="1:8" x14ac:dyDescent="0.2">
      <c r="A9" s="146" t="s">
        <v>524</v>
      </c>
      <c r="B9" s="151"/>
      <c r="C9" s="152"/>
      <c r="D9" s="153">
        <v>258134</v>
      </c>
      <c r="E9" s="154"/>
      <c r="F9" s="155">
        <v>282256</v>
      </c>
      <c r="G9" s="156"/>
      <c r="H9" s="157"/>
    </row>
    <row r="10" spans="1:8" x14ac:dyDescent="0.2">
      <c r="A10" s="158"/>
      <c r="B10" s="159"/>
      <c r="C10" s="160"/>
      <c r="D10" s="161">
        <v>171217</v>
      </c>
      <c r="E10" s="162"/>
      <c r="F10" s="163">
        <v>145453</v>
      </c>
      <c r="G10" s="164"/>
      <c r="H10" s="165"/>
    </row>
    <row r="11" spans="1:8" x14ac:dyDescent="0.2">
      <c r="A11" s="146" t="s">
        <v>525</v>
      </c>
      <c r="B11" s="151"/>
      <c r="C11" s="152"/>
      <c r="D11" s="153">
        <v>207418</v>
      </c>
      <c r="E11" s="154"/>
      <c r="F11" s="155">
        <v>295341</v>
      </c>
      <c r="G11" s="156"/>
      <c r="H11" s="157"/>
    </row>
    <row r="12" spans="1:8" x14ac:dyDescent="0.2">
      <c r="A12" s="158"/>
      <c r="B12" s="159"/>
      <c r="C12" s="166"/>
      <c r="D12" s="161">
        <v>91358</v>
      </c>
      <c r="E12" s="162"/>
      <c r="F12" s="163">
        <v>137402</v>
      </c>
      <c r="G12" s="164"/>
      <c r="H12" s="165"/>
    </row>
    <row r="13" spans="1:8" x14ac:dyDescent="0.2">
      <c r="A13" s="146"/>
      <c r="B13" s="151"/>
      <c r="C13" s="152"/>
      <c r="D13" s="153">
        <v>388051</v>
      </c>
      <c r="E13" s="154"/>
      <c r="F13" s="155">
        <v>284895</v>
      </c>
      <c r="G13" s="167"/>
      <c r="H13" s="157"/>
    </row>
    <row r="14" spans="1:8" x14ac:dyDescent="0.2">
      <c r="A14" s="158"/>
      <c r="B14" s="159"/>
      <c r="C14" s="160"/>
      <c r="D14" s="161">
        <v>283094</v>
      </c>
      <c r="E14" s="162"/>
      <c r="F14" s="163">
        <v>137042</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1.78</v>
      </c>
      <c r="C19" s="168">
        <f>ROUND(VALUE(SUBSTITUTE(実質収支比率等に係る経年分析!G$48,"▲","-")),2)</f>
        <v>1.83</v>
      </c>
      <c r="D19" s="168">
        <f>ROUND(VALUE(SUBSTITUTE(実質収支比率等に係る経年分析!H$48,"▲","-")),2)</f>
        <v>1.64</v>
      </c>
      <c r="E19" s="168">
        <f>ROUND(VALUE(SUBSTITUTE(実質収支比率等に係る経年分析!I$48,"▲","-")),2)</f>
        <v>1.73</v>
      </c>
      <c r="F19" s="168">
        <f>ROUND(VALUE(SUBSTITUTE(実質収支比率等に係る経年分析!J$48,"▲","-")),2)</f>
        <v>1.82</v>
      </c>
    </row>
    <row r="20" spans="1:11" x14ac:dyDescent="0.2">
      <c r="A20" s="168" t="s">
        <v>53</v>
      </c>
      <c r="B20" s="168">
        <f>ROUND(VALUE(SUBSTITUTE(実質収支比率等に係る経年分析!F$47,"▲","-")),2)</f>
        <v>54.98</v>
      </c>
      <c r="C20" s="168">
        <f>ROUND(VALUE(SUBSTITUTE(実質収支比率等に係る経年分析!G$47,"▲","-")),2)</f>
        <v>53.83</v>
      </c>
      <c r="D20" s="168">
        <f>ROUND(VALUE(SUBSTITUTE(実質収支比率等に係る経年分析!H$47,"▲","-")),2)</f>
        <v>50.73</v>
      </c>
      <c r="E20" s="168">
        <f>ROUND(VALUE(SUBSTITUTE(実質収支比率等に係る経年分析!I$47,"▲","-")),2)</f>
        <v>53.06</v>
      </c>
      <c r="F20" s="168">
        <f>ROUND(VALUE(SUBSTITUTE(実質収支比率等に係る経年分析!J$47,"▲","-")),2)</f>
        <v>52.86</v>
      </c>
    </row>
    <row r="21" spans="1:11" x14ac:dyDescent="0.2">
      <c r="A21" s="168" t="s">
        <v>54</v>
      </c>
      <c r="B21" s="168">
        <f>IF(ISNUMBER(VALUE(SUBSTITUTE(実質収支比率等に係る経年分析!F$49,"▲","-"))),ROUND(VALUE(SUBSTITUTE(実質収支比率等に係る経年分析!F$49,"▲","-")),2),NA())</f>
        <v>-0.28999999999999998</v>
      </c>
      <c r="C21" s="168">
        <f>IF(ISNUMBER(VALUE(SUBSTITUTE(実質収支比率等に係る経年分析!G$49,"▲","-"))),ROUND(VALUE(SUBSTITUTE(実質収支比率等に係る経年分析!G$49,"▲","-")),2),NA())</f>
        <v>0.12</v>
      </c>
      <c r="D21" s="168">
        <f>IF(ISNUMBER(VALUE(SUBSTITUTE(実質収支比率等に係る経年分析!H$49,"▲","-"))),ROUND(VALUE(SUBSTITUTE(実質収支比率等に係る経年分析!H$49,"▲","-")),2),NA())</f>
        <v>-0.06</v>
      </c>
      <c r="E21" s="168">
        <f>IF(ISNUMBER(VALUE(SUBSTITUTE(実質収支比率等に係る経年分析!I$49,"▲","-"))),ROUND(VALUE(SUBSTITUTE(実質収支比率等に係る経年分析!I$49,"▲","-")),2),NA())</f>
        <v>0.05</v>
      </c>
      <c r="F21" s="168">
        <f>IF(ISNUMBER(VALUE(SUBSTITUTE(実質収支比率等に係る経年分析!J$49,"▲","-"))),ROUND(VALUE(SUBSTITUTE(実質収支比率等に係る経年分析!J$49,"▲","-")),2),NA())</f>
        <v>0.13</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0</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日之影町奨学資金事業特別会計</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v>
      </c>
    </row>
    <row r="30" spans="1:11" x14ac:dyDescent="0.2">
      <c r="A30" s="169" t="str">
        <f>IF(連結実質赤字比率に係る赤字・黒字の構成分析!C$40="",NA(),連結実質赤字比率に係る赤字・黒字の構成分析!C$40)</f>
        <v>日之影町後期高齢者医療特別会計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2">
      <c r="A31" s="169" t="str">
        <f>IF(連結実質赤字比率に係る赤字・黒字の構成分析!C$39="",NA(),連結実質赤字比率に係る赤字・黒字の構成分析!C$39)</f>
        <v>日之影町国民健康保険事業特別会計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0.24</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0.09</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0.12</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0.19</v>
      </c>
    </row>
    <row r="32" spans="1:11" x14ac:dyDescent="0.2">
      <c r="A32" s="169" t="str">
        <f>IF(連結実質赤字比率に係る赤字・黒字の構成分析!C$38="",NA(),連結実質赤字比率に係る赤字・黒字の構成分析!C$38)</f>
        <v>日之影町農業集落排水事業特別会計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0.01</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0.28000000000000003</v>
      </c>
    </row>
    <row r="33" spans="1:16" x14ac:dyDescent="0.2">
      <c r="A33" s="169" t="str">
        <f>IF(連結実質赤字比率に係る赤字・黒字の構成分析!C$37="",NA(),連結実質赤字比率に係る赤字・黒字の構成分析!C$37)</f>
        <v>日之影町介護保険特別会計（保険事業勘定）</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0.03</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0.59</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0.56999999999999995</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0.88</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0.56000000000000005</v>
      </c>
    </row>
    <row r="34" spans="1:16" x14ac:dyDescent="0.2">
      <c r="A34" s="169" t="str">
        <f>IF(連結実質赤字比率に係る赤字・黒字の構成分析!C$36="",NA(),連結実質赤字比率に係る赤字・黒字の構成分析!C$36)</f>
        <v>日之影町簡易水道事業特別会計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0.04</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7.0000000000000007E-2</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7.0000000000000007E-2</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0.05</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0.73</v>
      </c>
    </row>
    <row r="35" spans="1:16" x14ac:dyDescent="0.2">
      <c r="A35" s="169" t="str">
        <f>IF(連結実質赤字比率に係る赤字・黒字の構成分析!C$35="",NA(),連結実質赤字比率に係る赤字・黒字の構成分析!C$35)</f>
        <v>一般会計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1.77</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1.82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1.63</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1.72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1.82</v>
      </c>
    </row>
    <row r="36" spans="1:16" x14ac:dyDescent="0.2">
      <c r="A36" s="169" t="str">
        <f>IF(連結実質赤字比率に係る赤字・黒字の構成分析!C$34="",NA(),連結実質赤字比率に係る赤字・黒字の構成分析!C$34)</f>
        <v>日之影町国民健康保険病院事業会計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11.63</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11.73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11.31</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11.63</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12.03</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475</v>
      </c>
      <c r="E42" s="170"/>
      <c r="F42" s="170"/>
      <c r="G42" s="170">
        <f>'実質公債費比率（分子）の構造'!L$52</f>
        <v>478</v>
      </c>
      <c r="H42" s="170"/>
      <c r="I42" s="170"/>
      <c r="J42" s="170">
        <f>'実質公債費比率（分子）の構造'!M$52</f>
        <v>477</v>
      </c>
      <c r="K42" s="170"/>
      <c r="L42" s="170"/>
      <c r="M42" s="170">
        <f>'実質公債費比率（分子）の構造'!N$52</f>
        <v>466</v>
      </c>
      <c r="N42" s="170"/>
      <c r="O42" s="170"/>
      <c r="P42" s="170">
        <f>'実質公債費比率（分子）の構造'!O$52</f>
        <v>486</v>
      </c>
    </row>
    <row r="43" spans="1:16" x14ac:dyDescent="0.2">
      <c r="A43" s="170" t="s">
        <v>16</v>
      </c>
      <c r="B43" s="170">
        <f>'実質公債費比率（分子）の構造'!K$51</f>
        <v>0</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0</v>
      </c>
      <c r="C44" s="170"/>
      <c r="D44" s="170"/>
      <c r="E44" s="170">
        <f>'実質公債費比率（分子）の構造'!L$50</f>
        <v>0</v>
      </c>
      <c r="F44" s="170"/>
      <c r="G44" s="170"/>
      <c r="H44" s="170">
        <f>'実質公債費比率（分子）の構造'!M$50</f>
        <v>0</v>
      </c>
      <c r="I44" s="170"/>
      <c r="J44" s="170"/>
      <c r="K44" s="170">
        <f>'実質公債費比率（分子）の構造'!N$50</f>
        <v>0</v>
      </c>
      <c r="L44" s="170"/>
      <c r="M44" s="170"/>
      <c r="N44" s="170">
        <f>'実質公債費比率（分子）の構造'!O$50</f>
        <v>0</v>
      </c>
      <c r="O44" s="170"/>
      <c r="P44" s="170"/>
    </row>
    <row r="45" spans="1:16" x14ac:dyDescent="0.2">
      <c r="A45" s="170" t="s">
        <v>63</v>
      </c>
      <c r="B45" s="170">
        <f>'実質公債費比率（分子）の構造'!K$49</f>
        <v>10</v>
      </c>
      <c r="C45" s="170"/>
      <c r="D45" s="170"/>
      <c r="E45" s="170">
        <f>'実質公債費比率（分子）の構造'!L$49</f>
        <v>18</v>
      </c>
      <c r="F45" s="170"/>
      <c r="G45" s="170"/>
      <c r="H45" s="170">
        <f>'実質公債費比率（分子）の構造'!M$49</f>
        <v>18</v>
      </c>
      <c r="I45" s="170"/>
      <c r="J45" s="170"/>
      <c r="K45" s="170">
        <f>'実質公債費比率（分子）の構造'!N$49</f>
        <v>18</v>
      </c>
      <c r="L45" s="170"/>
      <c r="M45" s="170"/>
      <c r="N45" s="170">
        <f>'実質公債費比率（分子）の構造'!O$49</f>
        <v>21</v>
      </c>
      <c r="O45" s="170"/>
      <c r="P45" s="170"/>
    </row>
    <row r="46" spans="1:16" x14ac:dyDescent="0.2">
      <c r="A46" s="170" t="s">
        <v>64</v>
      </c>
      <c r="B46" s="170">
        <f>'実質公債費比率（分子）の構造'!K$48</f>
        <v>47</v>
      </c>
      <c r="C46" s="170"/>
      <c r="D46" s="170"/>
      <c r="E46" s="170">
        <f>'実質公債費比率（分子）の構造'!L$48</f>
        <v>46</v>
      </c>
      <c r="F46" s="170"/>
      <c r="G46" s="170"/>
      <c r="H46" s="170">
        <f>'実質公債費比率（分子）の構造'!M$48</f>
        <v>44</v>
      </c>
      <c r="I46" s="170"/>
      <c r="J46" s="170"/>
      <c r="K46" s="170">
        <f>'実質公債費比率（分子）の構造'!N$48</f>
        <v>45</v>
      </c>
      <c r="L46" s="170"/>
      <c r="M46" s="170"/>
      <c r="N46" s="170">
        <f>'実質公債費比率（分子）の構造'!O$48</f>
        <v>46</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556</v>
      </c>
      <c r="C49" s="170"/>
      <c r="D49" s="170"/>
      <c r="E49" s="170">
        <f>'実質公債費比率（分子）の構造'!L$45</f>
        <v>573</v>
      </c>
      <c r="F49" s="170"/>
      <c r="G49" s="170"/>
      <c r="H49" s="170">
        <f>'実質公債費比率（分子）の構造'!M$45</f>
        <v>597</v>
      </c>
      <c r="I49" s="170"/>
      <c r="J49" s="170"/>
      <c r="K49" s="170">
        <f>'実質公債費比率（分子）の構造'!N$45</f>
        <v>652</v>
      </c>
      <c r="L49" s="170"/>
      <c r="M49" s="170"/>
      <c r="N49" s="170">
        <f>'実質公債費比率（分子）の構造'!O$45</f>
        <v>672</v>
      </c>
      <c r="O49" s="170"/>
      <c r="P49" s="170"/>
    </row>
    <row r="50" spans="1:16" x14ac:dyDescent="0.2">
      <c r="A50" s="170" t="s">
        <v>67</v>
      </c>
      <c r="B50" s="170" t="e">
        <f>NA()</f>
        <v>#N/A</v>
      </c>
      <c r="C50" s="170">
        <f>IF(ISNUMBER('実質公債費比率（分子）の構造'!K$53),'実質公債費比率（分子）の構造'!K$53,NA())</f>
        <v>138</v>
      </c>
      <c r="D50" s="170" t="e">
        <f>NA()</f>
        <v>#N/A</v>
      </c>
      <c r="E50" s="170" t="e">
        <f>NA()</f>
        <v>#N/A</v>
      </c>
      <c r="F50" s="170">
        <f>IF(ISNUMBER('実質公債費比率（分子）の構造'!L$53),'実質公債費比率（分子）の構造'!L$53,NA())</f>
        <v>159</v>
      </c>
      <c r="G50" s="170" t="e">
        <f>NA()</f>
        <v>#N/A</v>
      </c>
      <c r="H50" s="170" t="e">
        <f>NA()</f>
        <v>#N/A</v>
      </c>
      <c r="I50" s="170">
        <f>IF(ISNUMBER('実質公債費比率（分子）の構造'!M$53),'実質公債費比率（分子）の構造'!M$53,NA())</f>
        <v>182</v>
      </c>
      <c r="J50" s="170" t="e">
        <f>NA()</f>
        <v>#N/A</v>
      </c>
      <c r="K50" s="170" t="e">
        <f>NA()</f>
        <v>#N/A</v>
      </c>
      <c r="L50" s="170">
        <f>IF(ISNUMBER('実質公債費比率（分子）の構造'!N$53),'実質公債費比率（分子）の構造'!N$53,NA())</f>
        <v>249</v>
      </c>
      <c r="M50" s="170" t="e">
        <f>NA()</f>
        <v>#N/A</v>
      </c>
      <c r="N50" s="170" t="e">
        <f>NA()</f>
        <v>#N/A</v>
      </c>
      <c r="O50" s="170">
        <f>IF(ISNUMBER('実質公債費比率（分子）の構造'!O$53),'実質公債費比率（分子）の構造'!O$53,NA())</f>
        <v>253</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4780</v>
      </c>
      <c r="E56" s="169"/>
      <c r="F56" s="169"/>
      <c r="G56" s="169">
        <f>'将来負担比率（分子）の構造'!J$52</f>
        <v>5301</v>
      </c>
      <c r="H56" s="169"/>
      <c r="I56" s="169"/>
      <c r="J56" s="169">
        <f>'将来負担比率（分子）の構造'!K$52</f>
        <v>5225</v>
      </c>
      <c r="K56" s="169"/>
      <c r="L56" s="169"/>
      <c r="M56" s="169">
        <f>'将来負担比率（分子）の構造'!L$52</f>
        <v>5179</v>
      </c>
      <c r="N56" s="169"/>
      <c r="O56" s="169"/>
      <c r="P56" s="169">
        <f>'将来負担比率（分子）の構造'!M$52</f>
        <v>4982</v>
      </c>
    </row>
    <row r="57" spans="1:16" x14ac:dyDescent="0.2">
      <c r="A57" s="169" t="s">
        <v>42</v>
      </c>
      <c r="B57" s="169"/>
      <c r="C57" s="169"/>
      <c r="D57" s="169" t="str">
        <f>'将来負担比率（分子）の構造'!I$51</f>
        <v>-</v>
      </c>
      <c r="E57" s="169"/>
      <c r="F57" s="169"/>
      <c r="G57" s="169" t="str">
        <f>'将来負担比率（分子）の構造'!J$51</f>
        <v>-</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3568</v>
      </c>
      <c r="E58" s="169"/>
      <c r="F58" s="169"/>
      <c r="G58" s="169">
        <f>'将来負担比率（分子）の構造'!J$50</f>
        <v>3325</v>
      </c>
      <c r="H58" s="169"/>
      <c r="I58" s="169"/>
      <c r="J58" s="169">
        <f>'将来負担比率（分子）の構造'!K$50</f>
        <v>3773</v>
      </c>
      <c r="K58" s="169"/>
      <c r="L58" s="169"/>
      <c r="M58" s="169">
        <f>'将来負担比率（分子）の構造'!L$50</f>
        <v>3866</v>
      </c>
      <c r="N58" s="169"/>
      <c r="O58" s="169"/>
      <c r="P58" s="169">
        <f>'将来負担比率（分子）の構造'!M$50</f>
        <v>3967</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811</v>
      </c>
      <c r="C62" s="169"/>
      <c r="D62" s="169"/>
      <c r="E62" s="169">
        <f>'将来負担比率（分子）の構造'!J$45</f>
        <v>829</v>
      </c>
      <c r="F62" s="169"/>
      <c r="G62" s="169"/>
      <c r="H62" s="169">
        <f>'将来負担比率（分子）の構造'!K$45</f>
        <v>793</v>
      </c>
      <c r="I62" s="169"/>
      <c r="J62" s="169"/>
      <c r="K62" s="169">
        <f>'将来負担比率（分子）の構造'!L$45</f>
        <v>790</v>
      </c>
      <c r="L62" s="169"/>
      <c r="M62" s="169"/>
      <c r="N62" s="169">
        <f>'将来負担比率（分子）の構造'!M$45</f>
        <v>809</v>
      </c>
      <c r="O62" s="169"/>
      <c r="P62" s="169"/>
    </row>
    <row r="63" spans="1:16" x14ac:dyDescent="0.2">
      <c r="A63" s="169" t="s">
        <v>34</v>
      </c>
      <c r="B63" s="169">
        <f>'将来負担比率（分子）の構造'!I$44</f>
        <v>317</v>
      </c>
      <c r="C63" s="169"/>
      <c r="D63" s="169"/>
      <c r="E63" s="169">
        <f>'将来負担比率（分子）の構造'!J$44</f>
        <v>296</v>
      </c>
      <c r="F63" s="169"/>
      <c r="G63" s="169"/>
      <c r="H63" s="169">
        <f>'将来負担比率（分子）の構造'!K$44</f>
        <v>275</v>
      </c>
      <c r="I63" s="169"/>
      <c r="J63" s="169"/>
      <c r="K63" s="169">
        <f>'将来負担比率（分子）の構造'!L$44</f>
        <v>257</v>
      </c>
      <c r="L63" s="169"/>
      <c r="M63" s="169"/>
      <c r="N63" s="169">
        <f>'将来負担比率（分子）の構造'!M$44</f>
        <v>244</v>
      </c>
      <c r="O63" s="169"/>
      <c r="P63" s="169"/>
    </row>
    <row r="64" spans="1:16" x14ac:dyDescent="0.2">
      <c r="A64" s="169" t="s">
        <v>33</v>
      </c>
      <c r="B64" s="169">
        <f>'将来負担比率（分子）の構造'!I$43</f>
        <v>472</v>
      </c>
      <c r="C64" s="169"/>
      <c r="D64" s="169"/>
      <c r="E64" s="169">
        <f>'将来負担比率（分子）の構造'!J$43</f>
        <v>440</v>
      </c>
      <c r="F64" s="169"/>
      <c r="G64" s="169"/>
      <c r="H64" s="169">
        <f>'将来負担比率（分子）の構造'!K$43</f>
        <v>414</v>
      </c>
      <c r="I64" s="169"/>
      <c r="J64" s="169"/>
      <c r="K64" s="169">
        <f>'将来負担比率（分子）の構造'!L$43</f>
        <v>428</v>
      </c>
      <c r="L64" s="169"/>
      <c r="M64" s="169"/>
      <c r="N64" s="169">
        <f>'将来負担比率（分子）の構造'!M$43</f>
        <v>408</v>
      </c>
      <c r="O64" s="169"/>
      <c r="P64" s="169"/>
    </row>
    <row r="65" spans="1:16" x14ac:dyDescent="0.2">
      <c r="A65" s="169" t="s">
        <v>32</v>
      </c>
      <c r="B65" s="169">
        <f>'将来負担比率（分子）の構造'!I$42</f>
        <v>3</v>
      </c>
      <c r="C65" s="169"/>
      <c r="D65" s="169"/>
      <c r="E65" s="169">
        <f>'将来負担比率（分子）の構造'!J$42</f>
        <v>0</v>
      </c>
      <c r="F65" s="169"/>
      <c r="G65" s="169"/>
      <c r="H65" s="169">
        <f>'将来負担比率（分子）の構造'!K$42</f>
        <v>3</v>
      </c>
      <c r="I65" s="169"/>
      <c r="J65" s="169"/>
      <c r="K65" s="169">
        <f>'将来負担比率（分子）の構造'!L$42</f>
        <v>2</v>
      </c>
      <c r="L65" s="169"/>
      <c r="M65" s="169"/>
      <c r="N65" s="169">
        <f>'将来負担比率（分子）の構造'!M$42</f>
        <v>2</v>
      </c>
      <c r="O65" s="169"/>
      <c r="P65" s="169"/>
    </row>
    <row r="66" spans="1:16" x14ac:dyDescent="0.2">
      <c r="A66" s="169" t="s">
        <v>31</v>
      </c>
      <c r="B66" s="169">
        <f>'将来負担比率（分子）の構造'!I$41</f>
        <v>6072</v>
      </c>
      <c r="C66" s="169"/>
      <c r="D66" s="169"/>
      <c r="E66" s="169">
        <f>'将来負担比率（分子）の構造'!J$41</f>
        <v>7290</v>
      </c>
      <c r="F66" s="169"/>
      <c r="G66" s="169"/>
      <c r="H66" s="169">
        <f>'将来負担比率（分子）の構造'!K$41</f>
        <v>7208</v>
      </c>
      <c r="I66" s="169"/>
      <c r="J66" s="169"/>
      <c r="K66" s="169">
        <f>'将来負担比率（分子）の構造'!L$41</f>
        <v>7056</v>
      </c>
      <c r="L66" s="169"/>
      <c r="M66" s="169"/>
      <c r="N66" s="169">
        <f>'将来負担比率（分子）の構造'!M$41</f>
        <v>6766</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229</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1612</v>
      </c>
      <c r="C72" s="173">
        <f>基金残高に係る経年分析!G55</f>
        <v>1638</v>
      </c>
      <c r="D72" s="173">
        <f>基金残高に係る経年分析!H55</f>
        <v>1665</v>
      </c>
    </row>
    <row r="73" spans="1:16" x14ac:dyDescent="0.2">
      <c r="A73" s="172" t="s">
        <v>74</v>
      </c>
      <c r="B73" s="173">
        <f>基金残高に係る経年分析!F56</f>
        <v>306</v>
      </c>
      <c r="C73" s="173">
        <f>基金残高に係る経年分析!G56</f>
        <v>333</v>
      </c>
      <c r="D73" s="173">
        <f>基金残高に係る経年分析!H56</f>
        <v>343</v>
      </c>
    </row>
    <row r="74" spans="1:16" x14ac:dyDescent="0.2">
      <c r="A74" s="172" t="s">
        <v>75</v>
      </c>
      <c r="B74" s="173">
        <f>基金残高に係る経年分析!F57</f>
        <v>1602</v>
      </c>
      <c r="C74" s="173">
        <f>基金残高に係る経年分析!G57</f>
        <v>1652</v>
      </c>
      <c r="D74" s="173">
        <f>基金残高に係る経年分析!H57</f>
        <v>1756</v>
      </c>
    </row>
  </sheetData>
  <sheetProtection algorithmName="SHA-512" hashValue="28Uu08Us39GPGoUCuBIVLKzwgzfsHvtyWz3K4PmlwwYsPxuNtkoqMiHRHXtaLo04qkqR6sbR9SiKXdgDyR7IbQ==" saltValue="1neuoUQ13fHighdJeuG+j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445267</v>
      </c>
      <c r="S5" s="600"/>
      <c r="T5" s="600"/>
      <c r="U5" s="600"/>
      <c r="V5" s="600"/>
      <c r="W5" s="600"/>
      <c r="X5" s="600"/>
      <c r="Y5" s="601"/>
      <c r="Z5" s="602">
        <v>6.6</v>
      </c>
      <c r="AA5" s="602"/>
      <c r="AB5" s="602"/>
      <c r="AC5" s="602"/>
      <c r="AD5" s="603">
        <v>445267</v>
      </c>
      <c r="AE5" s="603"/>
      <c r="AF5" s="603"/>
      <c r="AG5" s="603"/>
      <c r="AH5" s="603"/>
      <c r="AI5" s="603"/>
      <c r="AJ5" s="603"/>
      <c r="AK5" s="603"/>
      <c r="AL5" s="604">
        <v>14</v>
      </c>
      <c r="AM5" s="605"/>
      <c r="AN5" s="605"/>
      <c r="AO5" s="606"/>
      <c r="AP5" s="596" t="s">
        <v>216</v>
      </c>
      <c r="AQ5" s="597"/>
      <c r="AR5" s="597"/>
      <c r="AS5" s="597"/>
      <c r="AT5" s="597"/>
      <c r="AU5" s="597"/>
      <c r="AV5" s="597"/>
      <c r="AW5" s="597"/>
      <c r="AX5" s="597"/>
      <c r="AY5" s="597"/>
      <c r="AZ5" s="597"/>
      <c r="BA5" s="597"/>
      <c r="BB5" s="597"/>
      <c r="BC5" s="597"/>
      <c r="BD5" s="597"/>
      <c r="BE5" s="597"/>
      <c r="BF5" s="598"/>
      <c r="BG5" s="610">
        <v>438884</v>
      </c>
      <c r="BH5" s="611"/>
      <c r="BI5" s="611"/>
      <c r="BJ5" s="611"/>
      <c r="BK5" s="611"/>
      <c r="BL5" s="611"/>
      <c r="BM5" s="611"/>
      <c r="BN5" s="612"/>
      <c r="BO5" s="613">
        <v>98.6</v>
      </c>
      <c r="BP5" s="613"/>
      <c r="BQ5" s="613"/>
      <c r="BR5" s="613"/>
      <c r="BS5" s="614">
        <v>35529</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154456</v>
      </c>
      <c r="S6" s="611"/>
      <c r="T6" s="611"/>
      <c r="U6" s="611"/>
      <c r="V6" s="611"/>
      <c r="W6" s="611"/>
      <c r="X6" s="611"/>
      <c r="Y6" s="612"/>
      <c r="Z6" s="613">
        <v>2.2999999999999998</v>
      </c>
      <c r="AA6" s="613"/>
      <c r="AB6" s="613"/>
      <c r="AC6" s="613"/>
      <c r="AD6" s="614">
        <v>154456</v>
      </c>
      <c r="AE6" s="614"/>
      <c r="AF6" s="614"/>
      <c r="AG6" s="614"/>
      <c r="AH6" s="614"/>
      <c r="AI6" s="614"/>
      <c r="AJ6" s="614"/>
      <c r="AK6" s="614"/>
      <c r="AL6" s="615">
        <v>4.8</v>
      </c>
      <c r="AM6" s="616"/>
      <c r="AN6" s="616"/>
      <c r="AO6" s="617"/>
      <c r="AP6" s="607" t="s">
        <v>221</v>
      </c>
      <c r="AQ6" s="608"/>
      <c r="AR6" s="608"/>
      <c r="AS6" s="608"/>
      <c r="AT6" s="608"/>
      <c r="AU6" s="608"/>
      <c r="AV6" s="608"/>
      <c r="AW6" s="608"/>
      <c r="AX6" s="608"/>
      <c r="AY6" s="608"/>
      <c r="AZ6" s="608"/>
      <c r="BA6" s="608"/>
      <c r="BB6" s="608"/>
      <c r="BC6" s="608"/>
      <c r="BD6" s="608"/>
      <c r="BE6" s="608"/>
      <c r="BF6" s="609"/>
      <c r="BG6" s="610">
        <v>438884</v>
      </c>
      <c r="BH6" s="611"/>
      <c r="BI6" s="611"/>
      <c r="BJ6" s="611"/>
      <c r="BK6" s="611"/>
      <c r="BL6" s="611"/>
      <c r="BM6" s="611"/>
      <c r="BN6" s="612"/>
      <c r="BO6" s="613">
        <v>98.6</v>
      </c>
      <c r="BP6" s="613"/>
      <c r="BQ6" s="613"/>
      <c r="BR6" s="613"/>
      <c r="BS6" s="614">
        <v>35529</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50281</v>
      </c>
      <c r="CS6" s="611"/>
      <c r="CT6" s="611"/>
      <c r="CU6" s="611"/>
      <c r="CV6" s="611"/>
      <c r="CW6" s="611"/>
      <c r="CX6" s="611"/>
      <c r="CY6" s="612"/>
      <c r="CZ6" s="604">
        <v>0.8</v>
      </c>
      <c r="DA6" s="605"/>
      <c r="DB6" s="605"/>
      <c r="DC6" s="621"/>
      <c r="DD6" s="619" t="s">
        <v>122</v>
      </c>
      <c r="DE6" s="611"/>
      <c r="DF6" s="611"/>
      <c r="DG6" s="611"/>
      <c r="DH6" s="611"/>
      <c r="DI6" s="611"/>
      <c r="DJ6" s="611"/>
      <c r="DK6" s="611"/>
      <c r="DL6" s="611"/>
      <c r="DM6" s="611"/>
      <c r="DN6" s="611"/>
      <c r="DO6" s="611"/>
      <c r="DP6" s="612"/>
      <c r="DQ6" s="619">
        <v>50281</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42</v>
      </c>
      <c r="S7" s="611"/>
      <c r="T7" s="611"/>
      <c r="U7" s="611"/>
      <c r="V7" s="611"/>
      <c r="W7" s="611"/>
      <c r="X7" s="611"/>
      <c r="Y7" s="612"/>
      <c r="Z7" s="613">
        <v>0</v>
      </c>
      <c r="AA7" s="613"/>
      <c r="AB7" s="613"/>
      <c r="AC7" s="613"/>
      <c r="AD7" s="614">
        <v>42</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112005</v>
      </c>
      <c r="BH7" s="611"/>
      <c r="BI7" s="611"/>
      <c r="BJ7" s="611"/>
      <c r="BK7" s="611"/>
      <c r="BL7" s="611"/>
      <c r="BM7" s="611"/>
      <c r="BN7" s="612"/>
      <c r="BO7" s="613">
        <v>25.2</v>
      </c>
      <c r="BP7" s="613"/>
      <c r="BQ7" s="613"/>
      <c r="BR7" s="613"/>
      <c r="BS7" s="614">
        <v>1995</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1109800</v>
      </c>
      <c r="CS7" s="611"/>
      <c r="CT7" s="611"/>
      <c r="CU7" s="611"/>
      <c r="CV7" s="611"/>
      <c r="CW7" s="611"/>
      <c r="CX7" s="611"/>
      <c r="CY7" s="612"/>
      <c r="CZ7" s="613">
        <v>17.600000000000001</v>
      </c>
      <c r="DA7" s="613"/>
      <c r="DB7" s="613"/>
      <c r="DC7" s="613"/>
      <c r="DD7" s="619">
        <v>60334</v>
      </c>
      <c r="DE7" s="611"/>
      <c r="DF7" s="611"/>
      <c r="DG7" s="611"/>
      <c r="DH7" s="611"/>
      <c r="DI7" s="611"/>
      <c r="DJ7" s="611"/>
      <c r="DK7" s="611"/>
      <c r="DL7" s="611"/>
      <c r="DM7" s="611"/>
      <c r="DN7" s="611"/>
      <c r="DO7" s="611"/>
      <c r="DP7" s="612"/>
      <c r="DQ7" s="619">
        <v>912227</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917</v>
      </c>
      <c r="S8" s="611"/>
      <c r="T8" s="611"/>
      <c r="U8" s="611"/>
      <c r="V8" s="611"/>
      <c r="W8" s="611"/>
      <c r="X8" s="611"/>
      <c r="Y8" s="612"/>
      <c r="Z8" s="613">
        <v>0</v>
      </c>
      <c r="AA8" s="613"/>
      <c r="AB8" s="613"/>
      <c r="AC8" s="613"/>
      <c r="AD8" s="614">
        <v>917</v>
      </c>
      <c r="AE8" s="614"/>
      <c r="AF8" s="614"/>
      <c r="AG8" s="614"/>
      <c r="AH8" s="614"/>
      <c r="AI8" s="614"/>
      <c r="AJ8" s="614"/>
      <c r="AK8" s="614"/>
      <c r="AL8" s="615">
        <v>0</v>
      </c>
      <c r="AM8" s="616"/>
      <c r="AN8" s="616"/>
      <c r="AO8" s="617"/>
      <c r="AP8" s="607" t="s">
        <v>227</v>
      </c>
      <c r="AQ8" s="608"/>
      <c r="AR8" s="608"/>
      <c r="AS8" s="608"/>
      <c r="AT8" s="608"/>
      <c r="AU8" s="608"/>
      <c r="AV8" s="608"/>
      <c r="AW8" s="608"/>
      <c r="AX8" s="608"/>
      <c r="AY8" s="608"/>
      <c r="AZ8" s="608"/>
      <c r="BA8" s="608"/>
      <c r="BB8" s="608"/>
      <c r="BC8" s="608"/>
      <c r="BD8" s="608"/>
      <c r="BE8" s="608"/>
      <c r="BF8" s="609"/>
      <c r="BG8" s="610">
        <v>5135</v>
      </c>
      <c r="BH8" s="611"/>
      <c r="BI8" s="611"/>
      <c r="BJ8" s="611"/>
      <c r="BK8" s="611"/>
      <c r="BL8" s="611"/>
      <c r="BM8" s="611"/>
      <c r="BN8" s="612"/>
      <c r="BO8" s="613">
        <v>1.2</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951105</v>
      </c>
      <c r="CS8" s="611"/>
      <c r="CT8" s="611"/>
      <c r="CU8" s="611"/>
      <c r="CV8" s="611"/>
      <c r="CW8" s="611"/>
      <c r="CX8" s="611"/>
      <c r="CY8" s="612"/>
      <c r="CZ8" s="613">
        <v>15.1</v>
      </c>
      <c r="DA8" s="613"/>
      <c r="DB8" s="613"/>
      <c r="DC8" s="613"/>
      <c r="DD8" s="619">
        <v>3895</v>
      </c>
      <c r="DE8" s="611"/>
      <c r="DF8" s="611"/>
      <c r="DG8" s="611"/>
      <c r="DH8" s="611"/>
      <c r="DI8" s="611"/>
      <c r="DJ8" s="611"/>
      <c r="DK8" s="611"/>
      <c r="DL8" s="611"/>
      <c r="DM8" s="611"/>
      <c r="DN8" s="611"/>
      <c r="DO8" s="611"/>
      <c r="DP8" s="612"/>
      <c r="DQ8" s="619">
        <v>541411</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1005</v>
      </c>
      <c r="S9" s="611"/>
      <c r="T9" s="611"/>
      <c r="U9" s="611"/>
      <c r="V9" s="611"/>
      <c r="W9" s="611"/>
      <c r="X9" s="611"/>
      <c r="Y9" s="612"/>
      <c r="Z9" s="613">
        <v>0</v>
      </c>
      <c r="AA9" s="613"/>
      <c r="AB9" s="613"/>
      <c r="AC9" s="613"/>
      <c r="AD9" s="614">
        <v>1005</v>
      </c>
      <c r="AE9" s="614"/>
      <c r="AF9" s="614"/>
      <c r="AG9" s="614"/>
      <c r="AH9" s="614"/>
      <c r="AI9" s="614"/>
      <c r="AJ9" s="614"/>
      <c r="AK9" s="614"/>
      <c r="AL9" s="615">
        <v>0</v>
      </c>
      <c r="AM9" s="616"/>
      <c r="AN9" s="616"/>
      <c r="AO9" s="617"/>
      <c r="AP9" s="607" t="s">
        <v>230</v>
      </c>
      <c r="AQ9" s="608"/>
      <c r="AR9" s="608"/>
      <c r="AS9" s="608"/>
      <c r="AT9" s="608"/>
      <c r="AU9" s="608"/>
      <c r="AV9" s="608"/>
      <c r="AW9" s="608"/>
      <c r="AX9" s="608"/>
      <c r="AY9" s="608"/>
      <c r="AZ9" s="608"/>
      <c r="BA9" s="608"/>
      <c r="BB9" s="608"/>
      <c r="BC9" s="608"/>
      <c r="BD9" s="608"/>
      <c r="BE9" s="608"/>
      <c r="BF9" s="609"/>
      <c r="BG9" s="610">
        <v>92333</v>
      </c>
      <c r="BH9" s="611"/>
      <c r="BI9" s="611"/>
      <c r="BJ9" s="611"/>
      <c r="BK9" s="611"/>
      <c r="BL9" s="611"/>
      <c r="BM9" s="611"/>
      <c r="BN9" s="612"/>
      <c r="BO9" s="613">
        <v>20.7</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439163</v>
      </c>
      <c r="CS9" s="611"/>
      <c r="CT9" s="611"/>
      <c r="CU9" s="611"/>
      <c r="CV9" s="611"/>
      <c r="CW9" s="611"/>
      <c r="CX9" s="611"/>
      <c r="CY9" s="612"/>
      <c r="CZ9" s="613">
        <v>7</v>
      </c>
      <c r="DA9" s="613"/>
      <c r="DB9" s="613"/>
      <c r="DC9" s="613"/>
      <c r="DD9" s="619">
        <v>3886</v>
      </c>
      <c r="DE9" s="611"/>
      <c r="DF9" s="611"/>
      <c r="DG9" s="611"/>
      <c r="DH9" s="611"/>
      <c r="DI9" s="611"/>
      <c r="DJ9" s="611"/>
      <c r="DK9" s="611"/>
      <c r="DL9" s="611"/>
      <c r="DM9" s="611"/>
      <c r="DN9" s="611"/>
      <c r="DO9" s="611"/>
      <c r="DP9" s="612"/>
      <c r="DQ9" s="619">
        <v>416636</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7553</v>
      </c>
      <c r="BH10" s="611"/>
      <c r="BI10" s="611"/>
      <c r="BJ10" s="611"/>
      <c r="BK10" s="611"/>
      <c r="BL10" s="611"/>
      <c r="BM10" s="611"/>
      <c r="BN10" s="612"/>
      <c r="BO10" s="613">
        <v>1.7</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t="s">
        <v>122</v>
      </c>
      <c r="CS10" s="611"/>
      <c r="CT10" s="611"/>
      <c r="CU10" s="611"/>
      <c r="CV10" s="611"/>
      <c r="CW10" s="611"/>
      <c r="CX10" s="611"/>
      <c r="CY10" s="612"/>
      <c r="CZ10" s="613" t="s">
        <v>122</v>
      </c>
      <c r="DA10" s="613"/>
      <c r="DB10" s="613"/>
      <c r="DC10" s="613"/>
      <c r="DD10" s="619" t="s">
        <v>122</v>
      </c>
      <c r="DE10" s="611"/>
      <c r="DF10" s="611"/>
      <c r="DG10" s="611"/>
      <c r="DH10" s="611"/>
      <c r="DI10" s="611"/>
      <c r="DJ10" s="611"/>
      <c r="DK10" s="611"/>
      <c r="DL10" s="611"/>
      <c r="DM10" s="611"/>
      <c r="DN10" s="611"/>
      <c r="DO10" s="611"/>
      <c r="DP10" s="612"/>
      <c r="DQ10" s="619" t="s">
        <v>122</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88450</v>
      </c>
      <c r="S11" s="611"/>
      <c r="T11" s="611"/>
      <c r="U11" s="611"/>
      <c r="V11" s="611"/>
      <c r="W11" s="611"/>
      <c r="X11" s="611"/>
      <c r="Y11" s="612"/>
      <c r="Z11" s="615">
        <v>1.3</v>
      </c>
      <c r="AA11" s="616"/>
      <c r="AB11" s="616"/>
      <c r="AC11" s="622"/>
      <c r="AD11" s="619">
        <v>88450</v>
      </c>
      <c r="AE11" s="611"/>
      <c r="AF11" s="611"/>
      <c r="AG11" s="611"/>
      <c r="AH11" s="611"/>
      <c r="AI11" s="611"/>
      <c r="AJ11" s="611"/>
      <c r="AK11" s="612"/>
      <c r="AL11" s="615">
        <v>2.8</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6984</v>
      </c>
      <c r="BH11" s="611"/>
      <c r="BI11" s="611"/>
      <c r="BJ11" s="611"/>
      <c r="BK11" s="611"/>
      <c r="BL11" s="611"/>
      <c r="BM11" s="611"/>
      <c r="BN11" s="612"/>
      <c r="BO11" s="613">
        <v>1.6</v>
      </c>
      <c r="BP11" s="613"/>
      <c r="BQ11" s="613"/>
      <c r="BR11" s="613"/>
      <c r="BS11" s="614">
        <v>1995</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700225</v>
      </c>
      <c r="CS11" s="611"/>
      <c r="CT11" s="611"/>
      <c r="CU11" s="611"/>
      <c r="CV11" s="611"/>
      <c r="CW11" s="611"/>
      <c r="CX11" s="611"/>
      <c r="CY11" s="612"/>
      <c r="CZ11" s="613">
        <v>11.1</v>
      </c>
      <c r="DA11" s="613"/>
      <c r="DB11" s="613"/>
      <c r="DC11" s="613"/>
      <c r="DD11" s="619">
        <v>286544</v>
      </c>
      <c r="DE11" s="611"/>
      <c r="DF11" s="611"/>
      <c r="DG11" s="611"/>
      <c r="DH11" s="611"/>
      <c r="DI11" s="611"/>
      <c r="DJ11" s="611"/>
      <c r="DK11" s="611"/>
      <c r="DL11" s="611"/>
      <c r="DM11" s="611"/>
      <c r="DN11" s="611"/>
      <c r="DO11" s="611"/>
      <c r="DP11" s="612"/>
      <c r="DQ11" s="619">
        <v>326601</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280251</v>
      </c>
      <c r="BH12" s="611"/>
      <c r="BI12" s="611"/>
      <c r="BJ12" s="611"/>
      <c r="BK12" s="611"/>
      <c r="BL12" s="611"/>
      <c r="BM12" s="611"/>
      <c r="BN12" s="612"/>
      <c r="BO12" s="613">
        <v>62.9</v>
      </c>
      <c r="BP12" s="613"/>
      <c r="BQ12" s="613"/>
      <c r="BR12" s="613"/>
      <c r="BS12" s="614">
        <v>33534</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221334</v>
      </c>
      <c r="CS12" s="611"/>
      <c r="CT12" s="611"/>
      <c r="CU12" s="611"/>
      <c r="CV12" s="611"/>
      <c r="CW12" s="611"/>
      <c r="CX12" s="611"/>
      <c r="CY12" s="612"/>
      <c r="CZ12" s="613">
        <v>3.5</v>
      </c>
      <c r="DA12" s="613"/>
      <c r="DB12" s="613"/>
      <c r="DC12" s="613"/>
      <c r="DD12" s="619">
        <v>2547</v>
      </c>
      <c r="DE12" s="611"/>
      <c r="DF12" s="611"/>
      <c r="DG12" s="611"/>
      <c r="DH12" s="611"/>
      <c r="DI12" s="611"/>
      <c r="DJ12" s="611"/>
      <c r="DK12" s="611"/>
      <c r="DL12" s="611"/>
      <c r="DM12" s="611"/>
      <c r="DN12" s="611"/>
      <c r="DO12" s="611"/>
      <c r="DP12" s="612"/>
      <c r="DQ12" s="619">
        <v>165338</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269871</v>
      </c>
      <c r="BH13" s="611"/>
      <c r="BI13" s="611"/>
      <c r="BJ13" s="611"/>
      <c r="BK13" s="611"/>
      <c r="BL13" s="611"/>
      <c r="BM13" s="611"/>
      <c r="BN13" s="612"/>
      <c r="BO13" s="613">
        <v>60.6</v>
      </c>
      <c r="BP13" s="613"/>
      <c r="BQ13" s="613"/>
      <c r="BR13" s="613"/>
      <c r="BS13" s="614">
        <v>33534</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273856</v>
      </c>
      <c r="CS13" s="611"/>
      <c r="CT13" s="611"/>
      <c r="CU13" s="611"/>
      <c r="CV13" s="611"/>
      <c r="CW13" s="611"/>
      <c r="CX13" s="611"/>
      <c r="CY13" s="612"/>
      <c r="CZ13" s="613">
        <v>4.4000000000000004</v>
      </c>
      <c r="DA13" s="613"/>
      <c r="DB13" s="613"/>
      <c r="DC13" s="613"/>
      <c r="DD13" s="619">
        <v>196554</v>
      </c>
      <c r="DE13" s="611"/>
      <c r="DF13" s="611"/>
      <c r="DG13" s="611"/>
      <c r="DH13" s="611"/>
      <c r="DI13" s="611"/>
      <c r="DJ13" s="611"/>
      <c r="DK13" s="611"/>
      <c r="DL13" s="611"/>
      <c r="DM13" s="611"/>
      <c r="DN13" s="611"/>
      <c r="DO13" s="611"/>
      <c r="DP13" s="612"/>
      <c r="DQ13" s="619">
        <v>114851</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v>503</v>
      </c>
      <c r="S14" s="611"/>
      <c r="T14" s="611"/>
      <c r="U14" s="611"/>
      <c r="V14" s="611"/>
      <c r="W14" s="611"/>
      <c r="X14" s="611"/>
      <c r="Y14" s="612"/>
      <c r="Z14" s="613">
        <v>0</v>
      </c>
      <c r="AA14" s="613"/>
      <c r="AB14" s="613"/>
      <c r="AC14" s="613"/>
      <c r="AD14" s="614">
        <v>503</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21106</v>
      </c>
      <c r="BH14" s="611"/>
      <c r="BI14" s="611"/>
      <c r="BJ14" s="611"/>
      <c r="BK14" s="611"/>
      <c r="BL14" s="611"/>
      <c r="BM14" s="611"/>
      <c r="BN14" s="612"/>
      <c r="BO14" s="613">
        <v>4.7</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160310</v>
      </c>
      <c r="CS14" s="611"/>
      <c r="CT14" s="611"/>
      <c r="CU14" s="611"/>
      <c r="CV14" s="611"/>
      <c r="CW14" s="611"/>
      <c r="CX14" s="611"/>
      <c r="CY14" s="612"/>
      <c r="CZ14" s="613">
        <v>2.5</v>
      </c>
      <c r="DA14" s="613"/>
      <c r="DB14" s="613"/>
      <c r="DC14" s="613"/>
      <c r="DD14" s="619">
        <v>10027</v>
      </c>
      <c r="DE14" s="611"/>
      <c r="DF14" s="611"/>
      <c r="DG14" s="611"/>
      <c r="DH14" s="611"/>
      <c r="DI14" s="611"/>
      <c r="DJ14" s="611"/>
      <c r="DK14" s="611"/>
      <c r="DL14" s="611"/>
      <c r="DM14" s="611"/>
      <c r="DN14" s="611"/>
      <c r="DO14" s="611"/>
      <c r="DP14" s="612"/>
      <c r="DQ14" s="619">
        <v>152503</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25522</v>
      </c>
      <c r="BH15" s="611"/>
      <c r="BI15" s="611"/>
      <c r="BJ15" s="611"/>
      <c r="BK15" s="611"/>
      <c r="BL15" s="611"/>
      <c r="BM15" s="611"/>
      <c r="BN15" s="612"/>
      <c r="BO15" s="613">
        <v>5.7</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459827</v>
      </c>
      <c r="CS15" s="611"/>
      <c r="CT15" s="611"/>
      <c r="CU15" s="611"/>
      <c r="CV15" s="611"/>
      <c r="CW15" s="611"/>
      <c r="CX15" s="611"/>
      <c r="CY15" s="612"/>
      <c r="CZ15" s="613">
        <v>7.3</v>
      </c>
      <c r="DA15" s="613"/>
      <c r="DB15" s="613"/>
      <c r="DC15" s="613"/>
      <c r="DD15" s="619">
        <v>159063</v>
      </c>
      <c r="DE15" s="611"/>
      <c r="DF15" s="611"/>
      <c r="DG15" s="611"/>
      <c r="DH15" s="611"/>
      <c r="DI15" s="611"/>
      <c r="DJ15" s="611"/>
      <c r="DK15" s="611"/>
      <c r="DL15" s="611"/>
      <c r="DM15" s="611"/>
      <c r="DN15" s="611"/>
      <c r="DO15" s="611"/>
      <c r="DP15" s="612"/>
      <c r="DQ15" s="619">
        <v>267609</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7148</v>
      </c>
      <c r="S16" s="611"/>
      <c r="T16" s="611"/>
      <c r="U16" s="611"/>
      <c r="V16" s="611"/>
      <c r="W16" s="611"/>
      <c r="X16" s="611"/>
      <c r="Y16" s="612"/>
      <c r="Z16" s="613">
        <v>0.1</v>
      </c>
      <c r="AA16" s="613"/>
      <c r="AB16" s="613"/>
      <c r="AC16" s="613"/>
      <c r="AD16" s="614">
        <v>7148</v>
      </c>
      <c r="AE16" s="614"/>
      <c r="AF16" s="614"/>
      <c r="AG16" s="614"/>
      <c r="AH16" s="614"/>
      <c r="AI16" s="614"/>
      <c r="AJ16" s="614"/>
      <c r="AK16" s="614"/>
      <c r="AL16" s="615">
        <v>0.2</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1251610</v>
      </c>
      <c r="CS16" s="611"/>
      <c r="CT16" s="611"/>
      <c r="CU16" s="611"/>
      <c r="CV16" s="611"/>
      <c r="CW16" s="611"/>
      <c r="CX16" s="611"/>
      <c r="CY16" s="612"/>
      <c r="CZ16" s="613">
        <v>19.899999999999999</v>
      </c>
      <c r="DA16" s="613"/>
      <c r="DB16" s="613"/>
      <c r="DC16" s="613"/>
      <c r="DD16" s="619" t="s">
        <v>122</v>
      </c>
      <c r="DE16" s="611"/>
      <c r="DF16" s="611"/>
      <c r="DG16" s="611"/>
      <c r="DH16" s="611"/>
      <c r="DI16" s="611"/>
      <c r="DJ16" s="611"/>
      <c r="DK16" s="611"/>
      <c r="DL16" s="611"/>
      <c r="DM16" s="611"/>
      <c r="DN16" s="611"/>
      <c r="DO16" s="611"/>
      <c r="DP16" s="612"/>
      <c r="DQ16" s="619">
        <v>125409</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4597</v>
      </c>
      <c r="S17" s="611"/>
      <c r="T17" s="611"/>
      <c r="U17" s="611"/>
      <c r="V17" s="611"/>
      <c r="W17" s="611"/>
      <c r="X17" s="611"/>
      <c r="Y17" s="612"/>
      <c r="Z17" s="613">
        <v>0.1</v>
      </c>
      <c r="AA17" s="613"/>
      <c r="AB17" s="613"/>
      <c r="AC17" s="613"/>
      <c r="AD17" s="614">
        <v>4597</v>
      </c>
      <c r="AE17" s="614"/>
      <c r="AF17" s="614"/>
      <c r="AG17" s="614"/>
      <c r="AH17" s="614"/>
      <c r="AI17" s="614"/>
      <c r="AJ17" s="614"/>
      <c r="AK17" s="614"/>
      <c r="AL17" s="615">
        <v>0.1</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671832</v>
      </c>
      <c r="CS17" s="611"/>
      <c r="CT17" s="611"/>
      <c r="CU17" s="611"/>
      <c r="CV17" s="611"/>
      <c r="CW17" s="611"/>
      <c r="CX17" s="611"/>
      <c r="CY17" s="612"/>
      <c r="CZ17" s="613">
        <v>10.7</v>
      </c>
      <c r="DA17" s="613"/>
      <c r="DB17" s="613"/>
      <c r="DC17" s="613"/>
      <c r="DD17" s="619" t="s">
        <v>122</v>
      </c>
      <c r="DE17" s="611"/>
      <c r="DF17" s="611"/>
      <c r="DG17" s="611"/>
      <c r="DH17" s="611"/>
      <c r="DI17" s="611"/>
      <c r="DJ17" s="611"/>
      <c r="DK17" s="611"/>
      <c r="DL17" s="611"/>
      <c r="DM17" s="611"/>
      <c r="DN17" s="611"/>
      <c r="DO17" s="611"/>
      <c r="DP17" s="612"/>
      <c r="DQ17" s="619">
        <v>671832</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801</v>
      </c>
      <c r="S18" s="611"/>
      <c r="T18" s="611"/>
      <c r="U18" s="611"/>
      <c r="V18" s="611"/>
      <c r="W18" s="611"/>
      <c r="X18" s="611"/>
      <c r="Y18" s="612"/>
      <c r="Z18" s="613">
        <v>0</v>
      </c>
      <c r="AA18" s="613"/>
      <c r="AB18" s="613"/>
      <c r="AC18" s="613"/>
      <c r="AD18" s="614">
        <v>801</v>
      </c>
      <c r="AE18" s="614"/>
      <c r="AF18" s="614"/>
      <c r="AG18" s="614"/>
      <c r="AH18" s="614"/>
      <c r="AI18" s="614"/>
      <c r="AJ18" s="614"/>
      <c r="AK18" s="614"/>
      <c r="AL18" s="615">
        <v>0</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801</v>
      </c>
      <c r="S19" s="611"/>
      <c r="T19" s="611"/>
      <c r="U19" s="611"/>
      <c r="V19" s="611"/>
      <c r="W19" s="611"/>
      <c r="X19" s="611"/>
      <c r="Y19" s="612"/>
      <c r="Z19" s="613">
        <v>0</v>
      </c>
      <c r="AA19" s="613"/>
      <c r="AB19" s="613"/>
      <c r="AC19" s="613"/>
      <c r="AD19" s="614">
        <v>801</v>
      </c>
      <c r="AE19" s="614"/>
      <c r="AF19" s="614"/>
      <c r="AG19" s="614"/>
      <c r="AH19" s="614"/>
      <c r="AI19" s="614"/>
      <c r="AJ19" s="614"/>
      <c r="AK19" s="614"/>
      <c r="AL19" s="615">
        <v>0</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6383</v>
      </c>
      <c r="BH19" s="611"/>
      <c r="BI19" s="611"/>
      <c r="BJ19" s="611"/>
      <c r="BK19" s="611"/>
      <c r="BL19" s="611"/>
      <c r="BM19" s="611"/>
      <c r="BN19" s="612"/>
      <c r="BO19" s="613">
        <v>1.4</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6383</v>
      </c>
      <c r="BH20" s="611"/>
      <c r="BI20" s="611"/>
      <c r="BJ20" s="611"/>
      <c r="BK20" s="611"/>
      <c r="BL20" s="611"/>
      <c r="BM20" s="611"/>
      <c r="BN20" s="612"/>
      <c r="BO20" s="613">
        <v>1.4</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6289343</v>
      </c>
      <c r="CS20" s="611"/>
      <c r="CT20" s="611"/>
      <c r="CU20" s="611"/>
      <c r="CV20" s="611"/>
      <c r="CW20" s="611"/>
      <c r="CX20" s="611"/>
      <c r="CY20" s="612"/>
      <c r="CZ20" s="613">
        <v>100</v>
      </c>
      <c r="DA20" s="613"/>
      <c r="DB20" s="613"/>
      <c r="DC20" s="613"/>
      <c r="DD20" s="619">
        <v>722850</v>
      </c>
      <c r="DE20" s="611"/>
      <c r="DF20" s="611"/>
      <c r="DG20" s="611"/>
      <c r="DH20" s="611"/>
      <c r="DI20" s="611"/>
      <c r="DJ20" s="611"/>
      <c r="DK20" s="611"/>
      <c r="DL20" s="611"/>
      <c r="DM20" s="611"/>
      <c r="DN20" s="611"/>
      <c r="DO20" s="611"/>
      <c r="DP20" s="612"/>
      <c r="DQ20" s="619">
        <v>3744698</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2945434</v>
      </c>
      <c r="S21" s="611"/>
      <c r="T21" s="611"/>
      <c r="U21" s="611"/>
      <c r="V21" s="611"/>
      <c r="W21" s="611"/>
      <c r="X21" s="611"/>
      <c r="Y21" s="612"/>
      <c r="Z21" s="613">
        <v>43.9</v>
      </c>
      <c r="AA21" s="613"/>
      <c r="AB21" s="613"/>
      <c r="AC21" s="613"/>
      <c r="AD21" s="614">
        <v>2475168</v>
      </c>
      <c r="AE21" s="614"/>
      <c r="AF21" s="614"/>
      <c r="AG21" s="614"/>
      <c r="AH21" s="614"/>
      <c r="AI21" s="614"/>
      <c r="AJ21" s="614"/>
      <c r="AK21" s="614"/>
      <c r="AL21" s="615">
        <v>77.599999999999994</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6383</v>
      </c>
      <c r="BH21" s="611"/>
      <c r="BI21" s="611"/>
      <c r="BJ21" s="611"/>
      <c r="BK21" s="611"/>
      <c r="BL21" s="611"/>
      <c r="BM21" s="611"/>
      <c r="BN21" s="612"/>
      <c r="BO21" s="613">
        <v>1.4</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2475168</v>
      </c>
      <c r="S22" s="611"/>
      <c r="T22" s="611"/>
      <c r="U22" s="611"/>
      <c r="V22" s="611"/>
      <c r="W22" s="611"/>
      <c r="X22" s="611"/>
      <c r="Y22" s="612"/>
      <c r="Z22" s="613">
        <v>36.9</v>
      </c>
      <c r="AA22" s="613"/>
      <c r="AB22" s="613"/>
      <c r="AC22" s="613"/>
      <c r="AD22" s="614">
        <v>2475168</v>
      </c>
      <c r="AE22" s="614"/>
      <c r="AF22" s="614"/>
      <c r="AG22" s="614"/>
      <c r="AH22" s="614"/>
      <c r="AI22" s="614"/>
      <c r="AJ22" s="614"/>
      <c r="AK22" s="614"/>
      <c r="AL22" s="615">
        <v>77.599999999999994</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470266</v>
      </c>
      <c r="S23" s="611"/>
      <c r="T23" s="611"/>
      <c r="U23" s="611"/>
      <c r="V23" s="611"/>
      <c r="W23" s="611"/>
      <c r="X23" s="611"/>
      <c r="Y23" s="612"/>
      <c r="Z23" s="613">
        <v>7</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1778564</v>
      </c>
      <c r="CS24" s="600"/>
      <c r="CT24" s="600"/>
      <c r="CU24" s="600"/>
      <c r="CV24" s="600"/>
      <c r="CW24" s="600"/>
      <c r="CX24" s="600"/>
      <c r="CY24" s="601"/>
      <c r="CZ24" s="604">
        <v>28.3</v>
      </c>
      <c r="DA24" s="605"/>
      <c r="DB24" s="605"/>
      <c r="DC24" s="621"/>
      <c r="DD24" s="645">
        <v>1562502</v>
      </c>
      <c r="DE24" s="600"/>
      <c r="DF24" s="600"/>
      <c r="DG24" s="600"/>
      <c r="DH24" s="600"/>
      <c r="DI24" s="600"/>
      <c r="DJ24" s="600"/>
      <c r="DK24" s="601"/>
      <c r="DL24" s="645">
        <v>1492017</v>
      </c>
      <c r="DM24" s="600"/>
      <c r="DN24" s="600"/>
      <c r="DO24" s="600"/>
      <c r="DP24" s="600"/>
      <c r="DQ24" s="600"/>
      <c r="DR24" s="600"/>
      <c r="DS24" s="600"/>
      <c r="DT24" s="600"/>
      <c r="DU24" s="600"/>
      <c r="DV24" s="601"/>
      <c r="DW24" s="604">
        <v>46.6</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3648620</v>
      </c>
      <c r="S25" s="611"/>
      <c r="T25" s="611"/>
      <c r="U25" s="611"/>
      <c r="V25" s="611"/>
      <c r="W25" s="611"/>
      <c r="X25" s="611"/>
      <c r="Y25" s="612"/>
      <c r="Z25" s="613">
        <v>54.3</v>
      </c>
      <c r="AA25" s="613"/>
      <c r="AB25" s="613"/>
      <c r="AC25" s="613"/>
      <c r="AD25" s="614">
        <v>3178354</v>
      </c>
      <c r="AE25" s="614"/>
      <c r="AF25" s="614"/>
      <c r="AG25" s="614"/>
      <c r="AH25" s="614"/>
      <c r="AI25" s="614"/>
      <c r="AJ25" s="614"/>
      <c r="AK25" s="614"/>
      <c r="AL25" s="615">
        <v>99.6</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763668</v>
      </c>
      <c r="CS25" s="642"/>
      <c r="CT25" s="642"/>
      <c r="CU25" s="642"/>
      <c r="CV25" s="642"/>
      <c r="CW25" s="642"/>
      <c r="CX25" s="642"/>
      <c r="CY25" s="643"/>
      <c r="CZ25" s="615">
        <v>12.1</v>
      </c>
      <c r="DA25" s="640"/>
      <c r="DB25" s="640"/>
      <c r="DC25" s="644"/>
      <c r="DD25" s="619">
        <v>735472</v>
      </c>
      <c r="DE25" s="642"/>
      <c r="DF25" s="642"/>
      <c r="DG25" s="642"/>
      <c r="DH25" s="642"/>
      <c r="DI25" s="642"/>
      <c r="DJ25" s="642"/>
      <c r="DK25" s="643"/>
      <c r="DL25" s="619">
        <v>665953</v>
      </c>
      <c r="DM25" s="642"/>
      <c r="DN25" s="642"/>
      <c r="DO25" s="642"/>
      <c r="DP25" s="642"/>
      <c r="DQ25" s="642"/>
      <c r="DR25" s="642"/>
      <c r="DS25" s="642"/>
      <c r="DT25" s="642"/>
      <c r="DU25" s="642"/>
      <c r="DV25" s="643"/>
      <c r="DW25" s="615">
        <v>20.8</v>
      </c>
      <c r="DX25" s="640"/>
      <c r="DY25" s="640"/>
      <c r="DZ25" s="640"/>
      <c r="EA25" s="640"/>
      <c r="EB25" s="640"/>
      <c r="EC25" s="641"/>
    </row>
    <row r="26" spans="2:133" ht="11.25" customHeight="1" x14ac:dyDescent="0.2">
      <c r="B26" s="607" t="s">
        <v>283</v>
      </c>
      <c r="C26" s="608"/>
      <c r="D26" s="608"/>
      <c r="E26" s="608"/>
      <c r="F26" s="608"/>
      <c r="G26" s="608"/>
      <c r="H26" s="608"/>
      <c r="I26" s="608"/>
      <c r="J26" s="608"/>
      <c r="K26" s="608"/>
      <c r="L26" s="608"/>
      <c r="M26" s="608"/>
      <c r="N26" s="608"/>
      <c r="O26" s="608"/>
      <c r="P26" s="608"/>
      <c r="Q26" s="609"/>
      <c r="R26" s="610">
        <v>896</v>
      </c>
      <c r="S26" s="611"/>
      <c r="T26" s="611"/>
      <c r="U26" s="611"/>
      <c r="V26" s="611"/>
      <c r="W26" s="611"/>
      <c r="X26" s="611"/>
      <c r="Y26" s="612"/>
      <c r="Z26" s="613">
        <v>0</v>
      </c>
      <c r="AA26" s="613"/>
      <c r="AB26" s="613"/>
      <c r="AC26" s="613"/>
      <c r="AD26" s="614">
        <v>896</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439350</v>
      </c>
      <c r="CS26" s="611"/>
      <c r="CT26" s="611"/>
      <c r="CU26" s="611"/>
      <c r="CV26" s="611"/>
      <c r="CW26" s="611"/>
      <c r="CX26" s="611"/>
      <c r="CY26" s="612"/>
      <c r="CZ26" s="615">
        <v>7</v>
      </c>
      <c r="DA26" s="640"/>
      <c r="DB26" s="640"/>
      <c r="DC26" s="644"/>
      <c r="DD26" s="619">
        <v>419123</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286</v>
      </c>
      <c r="C27" s="608"/>
      <c r="D27" s="608"/>
      <c r="E27" s="608"/>
      <c r="F27" s="608"/>
      <c r="G27" s="608"/>
      <c r="H27" s="608"/>
      <c r="I27" s="608"/>
      <c r="J27" s="608"/>
      <c r="K27" s="608"/>
      <c r="L27" s="608"/>
      <c r="M27" s="608"/>
      <c r="N27" s="608"/>
      <c r="O27" s="608"/>
      <c r="P27" s="608"/>
      <c r="Q27" s="609"/>
      <c r="R27" s="610">
        <v>35757</v>
      </c>
      <c r="S27" s="611"/>
      <c r="T27" s="611"/>
      <c r="U27" s="611"/>
      <c r="V27" s="611"/>
      <c r="W27" s="611"/>
      <c r="X27" s="611"/>
      <c r="Y27" s="612"/>
      <c r="Z27" s="613">
        <v>0.5</v>
      </c>
      <c r="AA27" s="613"/>
      <c r="AB27" s="613"/>
      <c r="AC27" s="613"/>
      <c r="AD27" s="614">
        <v>126</v>
      </c>
      <c r="AE27" s="614"/>
      <c r="AF27" s="614"/>
      <c r="AG27" s="614"/>
      <c r="AH27" s="614"/>
      <c r="AI27" s="614"/>
      <c r="AJ27" s="614"/>
      <c r="AK27" s="614"/>
      <c r="AL27" s="615">
        <v>0</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445267</v>
      </c>
      <c r="BH27" s="611"/>
      <c r="BI27" s="611"/>
      <c r="BJ27" s="611"/>
      <c r="BK27" s="611"/>
      <c r="BL27" s="611"/>
      <c r="BM27" s="611"/>
      <c r="BN27" s="612"/>
      <c r="BO27" s="613">
        <v>100</v>
      </c>
      <c r="BP27" s="613"/>
      <c r="BQ27" s="613"/>
      <c r="BR27" s="613"/>
      <c r="BS27" s="614">
        <v>35529</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343064</v>
      </c>
      <c r="CS27" s="642"/>
      <c r="CT27" s="642"/>
      <c r="CU27" s="642"/>
      <c r="CV27" s="642"/>
      <c r="CW27" s="642"/>
      <c r="CX27" s="642"/>
      <c r="CY27" s="643"/>
      <c r="CZ27" s="615">
        <v>5.5</v>
      </c>
      <c r="DA27" s="640"/>
      <c r="DB27" s="640"/>
      <c r="DC27" s="644"/>
      <c r="DD27" s="619">
        <v>155198</v>
      </c>
      <c r="DE27" s="642"/>
      <c r="DF27" s="642"/>
      <c r="DG27" s="642"/>
      <c r="DH27" s="642"/>
      <c r="DI27" s="642"/>
      <c r="DJ27" s="642"/>
      <c r="DK27" s="643"/>
      <c r="DL27" s="619">
        <v>154232</v>
      </c>
      <c r="DM27" s="642"/>
      <c r="DN27" s="642"/>
      <c r="DO27" s="642"/>
      <c r="DP27" s="642"/>
      <c r="DQ27" s="642"/>
      <c r="DR27" s="642"/>
      <c r="DS27" s="642"/>
      <c r="DT27" s="642"/>
      <c r="DU27" s="642"/>
      <c r="DV27" s="643"/>
      <c r="DW27" s="615">
        <v>4.8</v>
      </c>
      <c r="DX27" s="640"/>
      <c r="DY27" s="640"/>
      <c r="DZ27" s="640"/>
      <c r="EA27" s="640"/>
      <c r="EB27" s="640"/>
      <c r="EC27" s="641"/>
    </row>
    <row r="28" spans="2:133" ht="11.25" customHeight="1" x14ac:dyDescent="0.2">
      <c r="B28" s="607" t="s">
        <v>289</v>
      </c>
      <c r="C28" s="608"/>
      <c r="D28" s="608"/>
      <c r="E28" s="608"/>
      <c r="F28" s="608"/>
      <c r="G28" s="608"/>
      <c r="H28" s="608"/>
      <c r="I28" s="608"/>
      <c r="J28" s="608"/>
      <c r="K28" s="608"/>
      <c r="L28" s="608"/>
      <c r="M28" s="608"/>
      <c r="N28" s="608"/>
      <c r="O28" s="608"/>
      <c r="P28" s="608"/>
      <c r="Q28" s="609"/>
      <c r="R28" s="610">
        <v>55430</v>
      </c>
      <c r="S28" s="611"/>
      <c r="T28" s="611"/>
      <c r="U28" s="611"/>
      <c r="V28" s="611"/>
      <c r="W28" s="611"/>
      <c r="X28" s="611"/>
      <c r="Y28" s="612"/>
      <c r="Z28" s="613">
        <v>0.8</v>
      </c>
      <c r="AA28" s="613"/>
      <c r="AB28" s="613"/>
      <c r="AC28" s="613"/>
      <c r="AD28" s="614">
        <v>13</v>
      </c>
      <c r="AE28" s="614"/>
      <c r="AF28" s="614"/>
      <c r="AG28" s="614"/>
      <c r="AH28" s="614"/>
      <c r="AI28" s="614"/>
      <c r="AJ28" s="614"/>
      <c r="AK28" s="614"/>
      <c r="AL28" s="615">
        <v>0</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671832</v>
      </c>
      <c r="CS28" s="611"/>
      <c r="CT28" s="611"/>
      <c r="CU28" s="611"/>
      <c r="CV28" s="611"/>
      <c r="CW28" s="611"/>
      <c r="CX28" s="611"/>
      <c r="CY28" s="612"/>
      <c r="CZ28" s="615">
        <v>10.7</v>
      </c>
      <c r="DA28" s="640"/>
      <c r="DB28" s="640"/>
      <c r="DC28" s="644"/>
      <c r="DD28" s="619">
        <v>671832</v>
      </c>
      <c r="DE28" s="611"/>
      <c r="DF28" s="611"/>
      <c r="DG28" s="611"/>
      <c r="DH28" s="611"/>
      <c r="DI28" s="611"/>
      <c r="DJ28" s="611"/>
      <c r="DK28" s="612"/>
      <c r="DL28" s="619">
        <v>671832</v>
      </c>
      <c r="DM28" s="611"/>
      <c r="DN28" s="611"/>
      <c r="DO28" s="611"/>
      <c r="DP28" s="611"/>
      <c r="DQ28" s="611"/>
      <c r="DR28" s="611"/>
      <c r="DS28" s="611"/>
      <c r="DT28" s="611"/>
      <c r="DU28" s="611"/>
      <c r="DV28" s="612"/>
      <c r="DW28" s="615">
        <v>21</v>
      </c>
      <c r="DX28" s="640"/>
      <c r="DY28" s="640"/>
      <c r="DZ28" s="640"/>
      <c r="EA28" s="640"/>
      <c r="EB28" s="640"/>
      <c r="EC28" s="641"/>
    </row>
    <row r="29" spans="2:133" ht="11.25" customHeight="1" x14ac:dyDescent="0.2">
      <c r="B29" s="607" t="s">
        <v>291</v>
      </c>
      <c r="C29" s="608"/>
      <c r="D29" s="608"/>
      <c r="E29" s="608"/>
      <c r="F29" s="608"/>
      <c r="G29" s="608"/>
      <c r="H29" s="608"/>
      <c r="I29" s="608"/>
      <c r="J29" s="608"/>
      <c r="K29" s="608"/>
      <c r="L29" s="608"/>
      <c r="M29" s="608"/>
      <c r="N29" s="608"/>
      <c r="O29" s="608"/>
      <c r="P29" s="608"/>
      <c r="Q29" s="609"/>
      <c r="R29" s="610">
        <v>2782</v>
      </c>
      <c r="S29" s="611"/>
      <c r="T29" s="611"/>
      <c r="U29" s="611"/>
      <c r="V29" s="611"/>
      <c r="W29" s="611"/>
      <c r="X29" s="611"/>
      <c r="Y29" s="612"/>
      <c r="Z29" s="613">
        <v>0</v>
      </c>
      <c r="AA29" s="613"/>
      <c r="AB29" s="613"/>
      <c r="AC29" s="613"/>
      <c r="AD29" s="614">
        <v>1083</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671826</v>
      </c>
      <c r="CS29" s="642"/>
      <c r="CT29" s="642"/>
      <c r="CU29" s="642"/>
      <c r="CV29" s="642"/>
      <c r="CW29" s="642"/>
      <c r="CX29" s="642"/>
      <c r="CY29" s="643"/>
      <c r="CZ29" s="615">
        <v>10.7</v>
      </c>
      <c r="DA29" s="640"/>
      <c r="DB29" s="640"/>
      <c r="DC29" s="644"/>
      <c r="DD29" s="619">
        <v>671826</v>
      </c>
      <c r="DE29" s="642"/>
      <c r="DF29" s="642"/>
      <c r="DG29" s="642"/>
      <c r="DH29" s="642"/>
      <c r="DI29" s="642"/>
      <c r="DJ29" s="642"/>
      <c r="DK29" s="643"/>
      <c r="DL29" s="619">
        <v>671826</v>
      </c>
      <c r="DM29" s="642"/>
      <c r="DN29" s="642"/>
      <c r="DO29" s="642"/>
      <c r="DP29" s="642"/>
      <c r="DQ29" s="642"/>
      <c r="DR29" s="642"/>
      <c r="DS29" s="642"/>
      <c r="DT29" s="642"/>
      <c r="DU29" s="642"/>
      <c r="DV29" s="643"/>
      <c r="DW29" s="615">
        <v>21</v>
      </c>
      <c r="DX29" s="640"/>
      <c r="DY29" s="640"/>
      <c r="DZ29" s="640"/>
      <c r="EA29" s="640"/>
      <c r="EB29" s="640"/>
      <c r="EC29" s="641"/>
    </row>
    <row r="30" spans="2:133" ht="11.25" customHeight="1" x14ac:dyDescent="0.2">
      <c r="B30" s="607" t="s">
        <v>293</v>
      </c>
      <c r="C30" s="608"/>
      <c r="D30" s="608"/>
      <c r="E30" s="608"/>
      <c r="F30" s="608"/>
      <c r="G30" s="608"/>
      <c r="H30" s="608"/>
      <c r="I30" s="608"/>
      <c r="J30" s="608"/>
      <c r="K30" s="608"/>
      <c r="L30" s="608"/>
      <c r="M30" s="608"/>
      <c r="N30" s="608"/>
      <c r="O30" s="608"/>
      <c r="P30" s="608"/>
      <c r="Q30" s="609"/>
      <c r="R30" s="610">
        <v>1244836</v>
      </c>
      <c r="S30" s="611"/>
      <c r="T30" s="611"/>
      <c r="U30" s="611"/>
      <c r="V30" s="611"/>
      <c r="W30" s="611"/>
      <c r="X30" s="611"/>
      <c r="Y30" s="612"/>
      <c r="Z30" s="613">
        <v>18.5</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659115</v>
      </c>
      <c r="CS30" s="611"/>
      <c r="CT30" s="611"/>
      <c r="CU30" s="611"/>
      <c r="CV30" s="611"/>
      <c r="CW30" s="611"/>
      <c r="CX30" s="611"/>
      <c r="CY30" s="612"/>
      <c r="CZ30" s="615">
        <v>10.5</v>
      </c>
      <c r="DA30" s="640"/>
      <c r="DB30" s="640"/>
      <c r="DC30" s="644"/>
      <c r="DD30" s="619">
        <v>659115</v>
      </c>
      <c r="DE30" s="611"/>
      <c r="DF30" s="611"/>
      <c r="DG30" s="611"/>
      <c r="DH30" s="611"/>
      <c r="DI30" s="611"/>
      <c r="DJ30" s="611"/>
      <c r="DK30" s="612"/>
      <c r="DL30" s="619">
        <v>659115</v>
      </c>
      <c r="DM30" s="611"/>
      <c r="DN30" s="611"/>
      <c r="DO30" s="611"/>
      <c r="DP30" s="611"/>
      <c r="DQ30" s="611"/>
      <c r="DR30" s="611"/>
      <c r="DS30" s="611"/>
      <c r="DT30" s="611"/>
      <c r="DU30" s="611"/>
      <c r="DV30" s="612"/>
      <c r="DW30" s="615">
        <v>20.6</v>
      </c>
      <c r="DX30" s="640"/>
      <c r="DY30" s="640"/>
      <c r="DZ30" s="640"/>
      <c r="EA30" s="640"/>
      <c r="EB30" s="640"/>
      <c r="EC30" s="641"/>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12"/>
      <c r="AV31" s="212"/>
      <c r="AW31" s="212"/>
      <c r="AX31" s="596" t="s">
        <v>177</v>
      </c>
      <c r="AY31" s="597"/>
      <c r="AZ31" s="597"/>
      <c r="BA31" s="597"/>
      <c r="BB31" s="597"/>
      <c r="BC31" s="597"/>
      <c r="BD31" s="597"/>
      <c r="BE31" s="597"/>
      <c r="BF31" s="598"/>
      <c r="BG31" s="666">
        <v>99.7</v>
      </c>
      <c r="BH31" s="654"/>
      <c r="BI31" s="654"/>
      <c r="BJ31" s="654"/>
      <c r="BK31" s="654"/>
      <c r="BL31" s="654"/>
      <c r="BM31" s="605">
        <v>99.2</v>
      </c>
      <c r="BN31" s="654"/>
      <c r="BO31" s="654"/>
      <c r="BP31" s="654"/>
      <c r="BQ31" s="655"/>
      <c r="BR31" s="666">
        <v>99.4</v>
      </c>
      <c r="BS31" s="654"/>
      <c r="BT31" s="654"/>
      <c r="BU31" s="654"/>
      <c r="BV31" s="654"/>
      <c r="BW31" s="654"/>
      <c r="BX31" s="605">
        <v>98.7</v>
      </c>
      <c r="BY31" s="654"/>
      <c r="BZ31" s="654"/>
      <c r="CA31" s="654"/>
      <c r="CB31" s="655"/>
      <c r="CD31" s="648"/>
      <c r="CE31" s="649"/>
      <c r="CF31" s="607" t="s">
        <v>300</v>
      </c>
      <c r="CG31" s="608"/>
      <c r="CH31" s="608"/>
      <c r="CI31" s="608"/>
      <c r="CJ31" s="608"/>
      <c r="CK31" s="608"/>
      <c r="CL31" s="608"/>
      <c r="CM31" s="608"/>
      <c r="CN31" s="608"/>
      <c r="CO31" s="608"/>
      <c r="CP31" s="608"/>
      <c r="CQ31" s="609"/>
      <c r="CR31" s="610">
        <v>12711</v>
      </c>
      <c r="CS31" s="642"/>
      <c r="CT31" s="642"/>
      <c r="CU31" s="642"/>
      <c r="CV31" s="642"/>
      <c r="CW31" s="642"/>
      <c r="CX31" s="642"/>
      <c r="CY31" s="643"/>
      <c r="CZ31" s="615">
        <v>0.2</v>
      </c>
      <c r="DA31" s="640"/>
      <c r="DB31" s="640"/>
      <c r="DC31" s="644"/>
      <c r="DD31" s="619">
        <v>12711</v>
      </c>
      <c r="DE31" s="642"/>
      <c r="DF31" s="642"/>
      <c r="DG31" s="642"/>
      <c r="DH31" s="642"/>
      <c r="DI31" s="642"/>
      <c r="DJ31" s="642"/>
      <c r="DK31" s="643"/>
      <c r="DL31" s="619">
        <v>12711</v>
      </c>
      <c r="DM31" s="642"/>
      <c r="DN31" s="642"/>
      <c r="DO31" s="642"/>
      <c r="DP31" s="642"/>
      <c r="DQ31" s="642"/>
      <c r="DR31" s="642"/>
      <c r="DS31" s="642"/>
      <c r="DT31" s="642"/>
      <c r="DU31" s="642"/>
      <c r="DV31" s="643"/>
      <c r="DW31" s="615">
        <v>0.4</v>
      </c>
      <c r="DX31" s="640"/>
      <c r="DY31" s="640"/>
      <c r="DZ31" s="640"/>
      <c r="EA31" s="640"/>
      <c r="EB31" s="640"/>
      <c r="EC31" s="641"/>
    </row>
    <row r="32" spans="2:133" ht="11.25" customHeight="1" x14ac:dyDescent="0.2">
      <c r="B32" s="607" t="s">
        <v>301</v>
      </c>
      <c r="C32" s="608"/>
      <c r="D32" s="608"/>
      <c r="E32" s="608"/>
      <c r="F32" s="608"/>
      <c r="G32" s="608"/>
      <c r="H32" s="608"/>
      <c r="I32" s="608"/>
      <c r="J32" s="608"/>
      <c r="K32" s="608"/>
      <c r="L32" s="608"/>
      <c r="M32" s="608"/>
      <c r="N32" s="608"/>
      <c r="O32" s="608"/>
      <c r="P32" s="608"/>
      <c r="Q32" s="609"/>
      <c r="R32" s="610">
        <v>719599</v>
      </c>
      <c r="S32" s="611"/>
      <c r="T32" s="611"/>
      <c r="U32" s="611"/>
      <c r="V32" s="611"/>
      <c r="W32" s="611"/>
      <c r="X32" s="611"/>
      <c r="Y32" s="612"/>
      <c r="Z32" s="613">
        <v>10.7</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208" t="s">
        <v>302</v>
      </c>
      <c r="AX32" s="607" t="s">
        <v>303</v>
      </c>
      <c r="AY32" s="608"/>
      <c r="AZ32" s="608"/>
      <c r="BA32" s="608"/>
      <c r="BB32" s="608"/>
      <c r="BC32" s="608"/>
      <c r="BD32" s="608"/>
      <c r="BE32" s="608"/>
      <c r="BF32" s="609"/>
      <c r="BG32" s="667">
        <v>99.9</v>
      </c>
      <c r="BH32" s="642"/>
      <c r="BI32" s="642"/>
      <c r="BJ32" s="642"/>
      <c r="BK32" s="642"/>
      <c r="BL32" s="642"/>
      <c r="BM32" s="616">
        <v>99.8</v>
      </c>
      <c r="BN32" s="642"/>
      <c r="BO32" s="642"/>
      <c r="BP32" s="642"/>
      <c r="BQ32" s="665"/>
      <c r="BR32" s="667">
        <v>99.7</v>
      </c>
      <c r="BS32" s="642"/>
      <c r="BT32" s="642"/>
      <c r="BU32" s="642"/>
      <c r="BV32" s="642"/>
      <c r="BW32" s="642"/>
      <c r="BX32" s="616">
        <v>99.6</v>
      </c>
      <c r="BY32" s="642"/>
      <c r="BZ32" s="642"/>
      <c r="CA32" s="642"/>
      <c r="CB32" s="665"/>
      <c r="CD32" s="650"/>
      <c r="CE32" s="651"/>
      <c r="CF32" s="607" t="s">
        <v>304</v>
      </c>
      <c r="CG32" s="608"/>
      <c r="CH32" s="608"/>
      <c r="CI32" s="608"/>
      <c r="CJ32" s="608"/>
      <c r="CK32" s="608"/>
      <c r="CL32" s="608"/>
      <c r="CM32" s="608"/>
      <c r="CN32" s="608"/>
      <c r="CO32" s="608"/>
      <c r="CP32" s="608"/>
      <c r="CQ32" s="609"/>
      <c r="CR32" s="610">
        <v>6</v>
      </c>
      <c r="CS32" s="611"/>
      <c r="CT32" s="611"/>
      <c r="CU32" s="611"/>
      <c r="CV32" s="611"/>
      <c r="CW32" s="611"/>
      <c r="CX32" s="611"/>
      <c r="CY32" s="612"/>
      <c r="CZ32" s="615">
        <v>0</v>
      </c>
      <c r="DA32" s="640"/>
      <c r="DB32" s="640"/>
      <c r="DC32" s="644"/>
      <c r="DD32" s="619">
        <v>6</v>
      </c>
      <c r="DE32" s="611"/>
      <c r="DF32" s="611"/>
      <c r="DG32" s="611"/>
      <c r="DH32" s="611"/>
      <c r="DI32" s="611"/>
      <c r="DJ32" s="611"/>
      <c r="DK32" s="612"/>
      <c r="DL32" s="619">
        <v>6</v>
      </c>
      <c r="DM32" s="611"/>
      <c r="DN32" s="611"/>
      <c r="DO32" s="611"/>
      <c r="DP32" s="611"/>
      <c r="DQ32" s="611"/>
      <c r="DR32" s="611"/>
      <c r="DS32" s="611"/>
      <c r="DT32" s="611"/>
      <c r="DU32" s="611"/>
      <c r="DV32" s="612"/>
      <c r="DW32" s="615">
        <v>0</v>
      </c>
      <c r="DX32" s="640"/>
      <c r="DY32" s="640"/>
      <c r="DZ32" s="640"/>
      <c r="EA32" s="640"/>
      <c r="EB32" s="640"/>
      <c r="EC32" s="641"/>
    </row>
    <row r="33" spans="2:133" ht="11.25" customHeight="1" x14ac:dyDescent="0.2">
      <c r="B33" s="607" t="s">
        <v>305</v>
      </c>
      <c r="C33" s="608"/>
      <c r="D33" s="608"/>
      <c r="E33" s="608"/>
      <c r="F33" s="608"/>
      <c r="G33" s="608"/>
      <c r="H33" s="608"/>
      <c r="I33" s="608"/>
      <c r="J33" s="608"/>
      <c r="K33" s="608"/>
      <c r="L33" s="608"/>
      <c r="M33" s="608"/>
      <c r="N33" s="608"/>
      <c r="O33" s="608"/>
      <c r="P33" s="608"/>
      <c r="Q33" s="609"/>
      <c r="R33" s="610">
        <v>31308</v>
      </c>
      <c r="S33" s="611"/>
      <c r="T33" s="611"/>
      <c r="U33" s="611"/>
      <c r="V33" s="611"/>
      <c r="W33" s="611"/>
      <c r="X33" s="611"/>
      <c r="Y33" s="612"/>
      <c r="Z33" s="613">
        <v>0.5</v>
      </c>
      <c r="AA33" s="613"/>
      <c r="AB33" s="613"/>
      <c r="AC33" s="613"/>
      <c r="AD33" s="614">
        <v>10307</v>
      </c>
      <c r="AE33" s="614"/>
      <c r="AF33" s="614"/>
      <c r="AG33" s="614"/>
      <c r="AH33" s="614"/>
      <c r="AI33" s="614"/>
      <c r="AJ33" s="614"/>
      <c r="AK33" s="614"/>
      <c r="AL33" s="615">
        <v>0.3</v>
      </c>
      <c r="AM33" s="616"/>
      <c r="AN33" s="616"/>
      <c r="AO33" s="617"/>
      <c r="AP33" s="660"/>
      <c r="AQ33" s="661"/>
      <c r="AR33" s="661"/>
      <c r="AS33" s="661"/>
      <c r="AT33" s="664"/>
      <c r="AU33" s="213"/>
      <c r="AV33" s="213"/>
      <c r="AW33" s="213"/>
      <c r="AX33" s="631" t="s">
        <v>306</v>
      </c>
      <c r="AY33" s="632"/>
      <c r="AZ33" s="632"/>
      <c r="BA33" s="632"/>
      <c r="BB33" s="632"/>
      <c r="BC33" s="632"/>
      <c r="BD33" s="632"/>
      <c r="BE33" s="632"/>
      <c r="BF33" s="633"/>
      <c r="BG33" s="668">
        <v>99.6</v>
      </c>
      <c r="BH33" s="669"/>
      <c r="BI33" s="669"/>
      <c r="BJ33" s="669"/>
      <c r="BK33" s="669"/>
      <c r="BL33" s="669"/>
      <c r="BM33" s="670">
        <v>98.7</v>
      </c>
      <c r="BN33" s="669"/>
      <c r="BO33" s="669"/>
      <c r="BP33" s="669"/>
      <c r="BQ33" s="671"/>
      <c r="BR33" s="668">
        <v>99.1</v>
      </c>
      <c r="BS33" s="669"/>
      <c r="BT33" s="669"/>
      <c r="BU33" s="669"/>
      <c r="BV33" s="669"/>
      <c r="BW33" s="669"/>
      <c r="BX33" s="670">
        <v>97.8</v>
      </c>
      <c r="BY33" s="669"/>
      <c r="BZ33" s="669"/>
      <c r="CA33" s="669"/>
      <c r="CB33" s="671"/>
      <c r="CD33" s="607" t="s">
        <v>307</v>
      </c>
      <c r="CE33" s="608"/>
      <c r="CF33" s="608"/>
      <c r="CG33" s="608"/>
      <c r="CH33" s="608"/>
      <c r="CI33" s="608"/>
      <c r="CJ33" s="608"/>
      <c r="CK33" s="608"/>
      <c r="CL33" s="608"/>
      <c r="CM33" s="608"/>
      <c r="CN33" s="608"/>
      <c r="CO33" s="608"/>
      <c r="CP33" s="608"/>
      <c r="CQ33" s="609"/>
      <c r="CR33" s="610">
        <v>2536319</v>
      </c>
      <c r="CS33" s="642"/>
      <c r="CT33" s="642"/>
      <c r="CU33" s="642"/>
      <c r="CV33" s="642"/>
      <c r="CW33" s="642"/>
      <c r="CX33" s="642"/>
      <c r="CY33" s="643"/>
      <c r="CZ33" s="615">
        <v>40.299999999999997</v>
      </c>
      <c r="DA33" s="640"/>
      <c r="DB33" s="640"/>
      <c r="DC33" s="644"/>
      <c r="DD33" s="619">
        <v>1859848</v>
      </c>
      <c r="DE33" s="642"/>
      <c r="DF33" s="642"/>
      <c r="DG33" s="642"/>
      <c r="DH33" s="642"/>
      <c r="DI33" s="642"/>
      <c r="DJ33" s="642"/>
      <c r="DK33" s="643"/>
      <c r="DL33" s="619">
        <v>1272079</v>
      </c>
      <c r="DM33" s="642"/>
      <c r="DN33" s="642"/>
      <c r="DO33" s="642"/>
      <c r="DP33" s="642"/>
      <c r="DQ33" s="642"/>
      <c r="DR33" s="642"/>
      <c r="DS33" s="642"/>
      <c r="DT33" s="642"/>
      <c r="DU33" s="642"/>
      <c r="DV33" s="643"/>
      <c r="DW33" s="615">
        <v>39.700000000000003</v>
      </c>
      <c r="DX33" s="640"/>
      <c r="DY33" s="640"/>
      <c r="DZ33" s="640"/>
      <c r="EA33" s="640"/>
      <c r="EB33" s="640"/>
      <c r="EC33" s="641"/>
    </row>
    <row r="34" spans="2:133" ht="11.25" customHeight="1" x14ac:dyDescent="0.2">
      <c r="B34" s="607" t="s">
        <v>308</v>
      </c>
      <c r="C34" s="608"/>
      <c r="D34" s="608"/>
      <c r="E34" s="608"/>
      <c r="F34" s="608"/>
      <c r="G34" s="608"/>
      <c r="H34" s="608"/>
      <c r="I34" s="608"/>
      <c r="J34" s="608"/>
      <c r="K34" s="608"/>
      <c r="L34" s="608"/>
      <c r="M34" s="608"/>
      <c r="N34" s="608"/>
      <c r="O34" s="608"/>
      <c r="P34" s="608"/>
      <c r="Q34" s="609"/>
      <c r="R34" s="610">
        <v>107428</v>
      </c>
      <c r="S34" s="611"/>
      <c r="T34" s="611"/>
      <c r="U34" s="611"/>
      <c r="V34" s="611"/>
      <c r="W34" s="611"/>
      <c r="X34" s="611"/>
      <c r="Y34" s="612"/>
      <c r="Z34" s="613">
        <v>1.6</v>
      </c>
      <c r="AA34" s="613"/>
      <c r="AB34" s="613"/>
      <c r="AC34" s="613"/>
      <c r="AD34" s="614" t="s">
        <v>122</v>
      </c>
      <c r="AE34" s="614"/>
      <c r="AF34" s="614"/>
      <c r="AG34" s="614"/>
      <c r="AH34" s="614"/>
      <c r="AI34" s="614"/>
      <c r="AJ34" s="614"/>
      <c r="AK34" s="614"/>
      <c r="AL34" s="615" t="s">
        <v>122</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309</v>
      </c>
      <c r="CE34" s="608"/>
      <c r="CF34" s="608"/>
      <c r="CG34" s="608"/>
      <c r="CH34" s="608"/>
      <c r="CI34" s="608"/>
      <c r="CJ34" s="608"/>
      <c r="CK34" s="608"/>
      <c r="CL34" s="608"/>
      <c r="CM34" s="608"/>
      <c r="CN34" s="608"/>
      <c r="CO34" s="608"/>
      <c r="CP34" s="608"/>
      <c r="CQ34" s="609"/>
      <c r="CR34" s="610">
        <v>735836</v>
      </c>
      <c r="CS34" s="611"/>
      <c r="CT34" s="611"/>
      <c r="CU34" s="611"/>
      <c r="CV34" s="611"/>
      <c r="CW34" s="611"/>
      <c r="CX34" s="611"/>
      <c r="CY34" s="612"/>
      <c r="CZ34" s="615">
        <v>11.7</v>
      </c>
      <c r="DA34" s="640"/>
      <c r="DB34" s="640"/>
      <c r="DC34" s="644"/>
      <c r="DD34" s="619">
        <v>584839</v>
      </c>
      <c r="DE34" s="611"/>
      <c r="DF34" s="611"/>
      <c r="DG34" s="611"/>
      <c r="DH34" s="611"/>
      <c r="DI34" s="611"/>
      <c r="DJ34" s="611"/>
      <c r="DK34" s="612"/>
      <c r="DL34" s="619">
        <v>422758</v>
      </c>
      <c r="DM34" s="611"/>
      <c r="DN34" s="611"/>
      <c r="DO34" s="611"/>
      <c r="DP34" s="611"/>
      <c r="DQ34" s="611"/>
      <c r="DR34" s="611"/>
      <c r="DS34" s="611"/>
      <c r="DT34" s="611"/>
      <c r="DU34" s="611"/>
      <c r="DV34" s="612"/>
      <c r="DW34" s="615">
        <v>13.2</v>
      </c>
      <c r="DX34" s="640"/>
      <c r="DY34" s="640"/>
      <c r="DZ34" s="640"/>
      <c r="EA34" s="640"/>
      <c r="EB34" s="640"/>
      <c r="EC34" s="641"/>
    </row>
    <row r="35" spans="2:133" ht="11.25" customHeight="1" x14ac:dyDescent="0.2">
      <c r="B35" s="607" t="s">
        <v>310</v>
      </c>
      <c r="C35" s="608"/>
      <c r="D35" s="608"/>
      <c r="E35" s="608"/>
      <c r="F35" s="608"/>
      <c r="G35" s="608"/>
      <c r="H35" s="608"/>
      <c r="I35" s="608"/>
      <c r="J35" s="608"/>
      <c r="K35" s="608"/>
      <c r="L35" s="608"/>
      <c r="M35" s="608"/>
      <c r="N35" s="608"/>
      <c r="O35" s="608"/>
      <c r="P35" s="608"/>
      <c r="Q35" s="609"/>
      <c r="R35" s="610">
        <v>155869</v>
      </c>
      <c r="S35" s="611"/>
      <c r="T35" s="611"/>
      <c r="U35" s="611"/>
      <c r="V35" s="611"/>
      <c r="W35" s="611"/>
      <c r="X35" s="611"/>
      <c r="Y35" s="612"/>
      <c r="Z35" s="613">
        <v>2.2999999999999998</v>
      </c>
      <c r="AA35" s="613"/>
      <c r="AB35" s="613"/>
      <c r="AC35" s="613"/>
      <c r="AD35" s="614" t="s">
        <v>122</v>
      </c>
      <c r="AE35" s="614"/>
      <c r="AF35" s="614"/>
      <c r="AG35" s="614"/>
      <c r="AH35" s="614"/>
      <c r="AI35" s="614"/>
      <c r="AJ35" s="614"/>
      <c r="AK35" s="614"/>
      <c r="AL35" s="615" t="s">
        <v>122</v>
      </c>
      <c r="AM35" s="616"/>
      <c r="AN35" s="616"/>
      <c r="AO35" s="617"/>
      <c r="AP35" s="21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96271</v>
      </c>
      <c r="CS35" s="642"/>
      <c r="CT35" s="642"/>
      <c r="CU35" s="642"/>
      <c r="CV35" s="642"/>
      <c r="CW35" s="642"/>
      <c r="CX35" s="642"/>
      <c r="CY35" s="643"/>
      <c r="CZ35" s="615">
        <v>1.5</v>
      </c>
      <c r="DA35" s="640"/>
      <c r="DB35" s="640"/>
      <c r="DC35" s="644"/>
      <c r="DD35" s="619">
        <v>73833</v>
      </c>
      <c r="DE35" s="642"/>
      <c r="DF35" s="642"/>
      <c r="DG35" s="642"/>
      <c r="DH35" s="642"/>
      <c r="DI35" s="642"/>
      <c r="DJ35" s="642"/>
      <c r="DK35" s="643"/>
      <c r="DL35" s="619">
        <v>48795</v>
      </c>
      <c r="DM35" s="642"/>
      <c r="DN35" s="642"/>
      <c r="DO35" s="642"/>
      <c r="DP35" s="642"/>
      <c r="DQ35" s="642"/>
      <c r="DR35" s="642"/>
      <c r="DS35" s="642"/>
      <c r="DT35" s="642"/>
      <c r="DU35" s="642"/>
      <c r="DV35" s="643"/>
      <c r="DW35" s="615">
        <v>1.5</v>
      </c>
      <c r="DX35" s="640"/>
      <c r="DY35" s="640"/>
      <c r="DZ35" s="640"/>
      <c r="EA35" s="640"/>
      <c r="EB35" s="640"/>
      <c r="EC35" s="641"/>
    </row>
    <row r="36" spans="2:133" ht="11.25" customHeight="1" x14ac:dyDescent="0.2">
      <c r="B36" s="607" t="s">
        <v>314</v>
      </c>
      <c r="C36" s="608"/>
      <c r="D36" s="608"/>
      <c r="E36" s="608"/>
      <c r="F36" s="608"/>
      <c r="G36" s="608"/>
      <c r="H36" s="608"/>
      <c r="I36" s="608"/>
      <c r="J36" s="608"/>
      <c r="K36" s="608"/>
      <c r="L36" s="608"/>
      <c r="M36" s="608"/>
      <c r="N36" s="608"/>
      <c r="O36" s="608"/>
      <c r="P36" s="608"/>
      <c r="Q36" s="609"/>
      <c r="R36" s="610">
        <v>274403</v>
      </c>
      <c r="S36" s="611"/>
      <c r="T36" s="611"/>
      <c r="U36" s="611"/>
      <c r="V36" s="611"/>
      <c r="W36" s="611"/>
      <c r="X36" s="611"/>
      <c r="Y36" s="612"/>
      <c r="Z36" s="613">
        <v>4.0999999999999996</v>
      </c>
      <c r="AA36" s="613"/>
      <c r="AB36" s="613"/>
      <c r="AC36" s="613"/>
      <c r="AD36" s="614" t="s">
        <v>122</v>
      </c>
      <c r="AE36" s="614"/>
      <c r="AF36" s="614"/>
      <c r="AG36" s="614"/>
      <c r="AH36" s="614"/>
      <c r="AI36" s="614"/>
      <c r="AJ36" s="614"/>
      <c r="AK36" s="614"/>
      <c r="AL36" s="615" t="s">
        <v>122</v>
      </c>
      <c r="AM36" s="616"/>
      <c r="AN36" s="616"/>
      <c r="AO36" s="617"/>
      <c r="AP36" s="216"/>
      <c r="AQ36" s="676" t="s">
        <v>315</v>
      </c>
      <c r="AR36" s="677"/>
      <c r="AS36" s="677"/>
      <c r="AT36" s="677"/>
      <c r="AU36" s="677"/>
      <c r="AV36" s="677"/>
      <c r="AW36" s="677"/>
      <c r="AX36" s="677"/>
      <c r="AY36" s="678"/>
      <c r="AZ36" s="599">
        <v>520339</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6131</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1140108</v>
      </c>
      <c r="CS36" s="611"/>
      <c r="CT36" s="611"/>
      <c r="CU36" s="611"/>
      <c r="CV36" s="611"/>
      <c r="CW36" s="611"/>
      <c r="CX36" s="611"/>
      <c r="CY36" s="612"/>
      <c r="CZ36" s="615">
        <v>18.100000000000001</v>
      </c>
      <c r="DA36" s="640"/>
      <c r="DB36" s="640"/>
      <c r="DC36" s="644"/>
      <c r="DD36" s="619">
        <v>813496</v>
      </c>
      <c r="DE36" s="611"/>
      <c r="DF36" s="611"/>
      <c r="DG36" s="611"/>
      <c r="DH36" s="611"/>
      <c r="DI36" s="611"/>
      <c r="DJ36" s="611"/>
      <c r="DK36" s="612"/>
      <c r="DL36" s="619">
        <v>546033</v>
      </c>
      <c r="DM36" s="611"/>
      <c r="DN36" s="611"/>
      <c r="DO36" s="611"/>
      <c r="DP36" s="611"/>
      <c r="DQ36" s="611"/>
      <c r="DR36" s="611"/>
      <c r="DS36" s="611"/>
      <c r="DT36" s="611"/>
      <c r="DU36" s="611"/>
      <c r="DV36" s="612"/>
      <c r="DW36" s="615">
        <v>17.100000000000001</v>
      </c>
      <c r="DX36" s="640"/>
      <c r="DY36" s="640"/>
      <c r="DZ36" s="640"/>
      <c r="EA36" s="640"/>
      <c r="EB36" s="640"/>
      <c r="EC36" s="641"/>
    </row>
    <row r="37" spans="2:133" ht="11.25" customHeight="1" x14ac:dyDescent="0.2">
      <c r="B37" s="607" t="s">
        <v>318</v>
      </c>
      <c r="C37" s="608"/>
      <c r="D37" s="608"/>
      <c r="E37" s="608"/>
      <c r="F37" s="608"/>
      <c r="G37" s="608"/>
      <c r="H37" s="608"/>
      <c r="I37" s="608"/>
      <c r="J37" s="608"/>
      <c r="K37" s="608"/>
      <c r="L37" s="608"/>
      <c r="M37" s="608"/>
      <c r="N37" s="608"/>
      <c r="O37" s="608"/>
      <c r="P37" s="608"/>
      <c r="Q37" s="609"/>
      <c r="R37" s="610">
        <v>69443</v>
      </c>
      <c r="S37" s="611"/>
      <c r="T37" s="611"/>
      <c r="U37" s="611"/>
      <c r="V37" s="611"/>
      <c r="W37" s="611"/>
      <c r="X37" s="611"/>
      <c r="Y37" s="612"/>
      <c r="Z37" s="613">
        <v>1</v>
      </c>
      <c r="AA37" s="613"/>
      <c r="AB37" s="613"/>
      <c r="AC37" s="613"/>
      <c r="AD37" s="614">
        <v>171</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217701</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6131</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232644</v>
      </c>
      <c r="CS37" s="642"/>
      <c r="CT37" s="642"/>
      <c r="CU37" s="642"/>
      <c r="CV37" s="642"/>
      <c r="CW37" s="642"/>
      <c r="CX37" s="642"/>
      <c r="CY37" s="643"/>
      <c r="CZ37" s="615">
        <v>3.7</v>
      </c>
      <c r="DA37" s="640"/>
      <c r="DB37" s="640"/>
      <c r="DC37" s="644"/>
      <c r="DD37" s="619">
        <v>232644</v>
      </c>
      <c r="DE37" s="642"/>
      <c r="DF37" s="642"/>
      <c r="DG37" s="642"/>
      <c r="DH37" s="642"/>
      <c r="DI37" s="642"/>
      <c r="DJ37" s="642"/>
      <c r="DK37" s="643"/>
      <c r="DL37" s="619">
        <v>197729</v>
      </c>
      <c r="DM37" s="642"/>
      <c r="DN37" s="642"/>
      <c r="DO37" s="642"/>
      <c r="DP37" s="642"/>
      <c r="DQ37" s="642"/>
      <c r="DR37" s="642"/>
      <c r="DS37" s="642"/>
      <c r="DT37" s="642"/>
      <c r="DU37" s="642"/>
      <c r="DV37" s="643"/>
      <c r="DW37" s="615">
        <v>6.2</v>
      </c>
      <c r="DX37" s="640"/>
      <c r="DY37" s="640"/>
      <c r="DZ37" s="640"/>
      <c r="EA37" s="640"/>
      <c r="EB37" s="640"/>
      <c r="EC37" s="641"/>
    </row>
    <row r="38" spans="2:133" ht="11.25" customHeight="1" x14ac:dyDescent="0.2">
      <c r="B38" s="607" t="s">
        <v>322</v>
      </c>
      <c r="C38" s="608"/>
      <c r="D38" s="608"/>
      <c r="E38" s="608"/>
      <c r="F38" s="608"/>
      <c r="G38" s="608"/>
      <c r="H38" s="608"/>
      <c r="I38" s="608"/>
      <c r="J38" s="608"/>
      <c r="K38" s="608"/>
      <c r="L38" s="608"/>
      <c r="M38" s="608"/>
      <c r="N38" s="608"/>
      <c r="O38" s="608"/>
      <c r="P38" s="608"/>
      <c r="Q38" s="609"/>
      <c r="R38" s="610">
        <v>369084</v>
      </c>
      <c r="S38" s="611"/>
      <c r="T38" s="611"/>
      <c r="U38" s="611"/>
      <c r="V38" s="611"/>
      <c r="W38" s="611"/>
      <c r="X38" s="611"/>
      <c r="Y38" s="612"/>
      <c r="Z38" s="613">
        <v>5.5</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12530</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606</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302638</v>
      </c>
      <c r="CS38" s="611"/>
      <c r="CT38" s="611"/>
      <c r="CU38" s="611"/>
      <c r="CV38" s="611"/>
      <c r="CW38" s="611"/>
      <c r="CX38" s="611"/>
      <c r="CY38" s="612"/>
      <c r="CZ38" s="615">
        <v>4.8</v>
      </c>
      <c r="DA38" s="640"/>
      <c r="DB38" s="640"/>
      <c r="DC38" s="644"/>
      <c r="DD38" s="619">
        <v>237385</v>
      </c>
      <c r="DE38" s="611"/>
      <c r="DF38" s="611"/>
      <c r="DG38" s="611"/>
      <c r="DH38" s="611"/>
      <c r="DI38" s="611"/>
      <c r="DJ38" s="611"/>
      <c r="DK38" s="612"/>
      <c r="DL38" s="619">
        <v>229412</v>
      </c>
      <c r="DM38" s="611"/>
      <c r="DN38" s="611"/>
      <c r="DO38" s="611"/>
      <c r="DP38" s="611"/>
      <c r="DQ38" s="611"/>
      <c r="DR38" s="611"/>
      <c r="DS38" s="611"/>
      <c r="DT38" s="611"/>
      <c r="DU38" s="611"/>
      <c r="DV38" s="612"/>
      <c r="DW38" s="615">
        <v>7.2</v>
      </c>
      <c r="DX38" s="640"/>
      <c r="DY38" s="640"/>
      <c r="DZ38" s="640"/>
      <c r="EA38" s="640"/>
      <c r="EB38" s="640"/>
      <c r="EC38" s="641"/>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10217</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891</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231243</v>
      </c>
      <c r="CS39" s="642"/>
      <c r="CT39" s="642"/>
      <c r="CU39" s="642"/>
      <c r="CV39" s="642"/>
      <c r="CW39" s="642"/>
      <c r="CX39" s="642"/>
      <c r="CY39" s="643"/>
      <c r="CZ39" s="615">
        <v>3.7</v>
      </c>
      <c r="DA39" s="640"/>
      <c r="DB39" s="640"/>
      <c r="DC39" s="644"/>
      <c r="DD39" s="619">
        <v>124854</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330</v>
      </c>
      <c r="C40" s="608"/>
      <c r="D40" s="608"/>
      <c r="E40" s="608"/>
      <c r="F40" s="608"/>
      <c r="G40" s="608"/>
      <c r="H40" s="608"/>
      <c r="I40" s="608"/>
      <c r="J40" s="608"/>
      <c r="K40" s="608"/>
      <c r="L40" s="608"/>
      <c r="M40" s="608"/>
      <c r="N40" s="608"/>
      <c r="O40" s="608"/>
      <c r="P40" s="608"/>
      <c r="Q40" s="609"/>
      <c r="R40" s="610">
        <v>11484</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17"/>
      <c r="BM40" s="608" t="s">
        <v>333</v>
      </c>
      <c r="BN40" s="608"/>
      <c r="BO40" s="608"/>
      <c r="BP40" s="608"/>
      <c r="BQ40" s="608"/>
      <c r="BR40" s="608"/>
      <c r="BS40" s="608"/>
      <c r="BT40" s="608"/>
      <c r="BU40" s="609"/>
      <c r="BV40" s="610">
        <v>93</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30223</v>
      </c>
      <c r="CS40" s="611"/>
      <c r="CT40" s="611"/>
      <c r="CU40" s="611"/>
      <c r="CV40" s="611"/>
      <c r="CW40" s="611"/>
      <c r="CX40" s="611"/>
      <c r="CY40" s="612"/>
      <c r="CZ40" s="615">
        <v>0.5</v>
      </c>
      <c r="DA40" s="640"/>
      <c r="DB40" s="640"/>
      <c r="DC40" s="644"/>
      <c r="DD40" s="619">
        <v>25441</v>
      </c>
      <c r="DE40" s="611"/>
      <c r="DF40" s="611"/>
      <c r="DG40" s="611"/>
      <c r="DH40" s="611"/>
      <c r="DI40" s="611"/>
      <c r="DJ40" s="611"/>
      <c r="DK40" s="612"/>
      <c r="DL40" s="619">
        <v>25081</v>
      </c>
      <c r="DM40" s="611"/>
      <c r="DN40" s="611"/>
      <c r="DO40" s="611"/>
      <c r="DP40" s="611"/>
      <c r="DQ40" s="611"/>
      <c r="DR40" s="611"/>
      <c r="DS40" s="611"/>
      <c r="DT40" s="611"/>
      <c r="DU40" s="611"/>
      <c r="DV40" s="612"/>
      <c r="DW40" s="615">
        <v>0.8</v>
      </c>
      <c r="DX40" s="640"/>
      <c r="DY40" s="640"/>
      <c r="DZ40" s="640"/>
      <c r="EA40" s="640"/>
      <c r="EB40" s="640"/>
      <c r="EC40" s="641"/>
    </row>
    <row r="41" spans="2:133" ht="11.25" customHeight="1" x14ac:dyDescent="0.2">
      <c r="B41" s="631" t="s">
        <v>335</v>
      </c>
      <c r="C41" s="632"/>
      <c r="D41" s="632"/>
      <c r="E41" s="632"/>
      <c r="F41" s="632"/>
      <c r="G41" s="632"/>
      <c r="H41" s="632"/>
      <c r="I41" s="632"/>
      <c r="J41" s="632"/>
      <c r="K41" s="632"/>
      <c r="L41" s="632"/>
      <c r="M41" s="632"/>
      <c r="N41" s="632"/>
      <c r="O41" s="632"/>
      <c r="P41" s="632"/>
      <c r="Q41" s="633"/>
      <c r="R41" s="682">
        <v>6715455</v>
      </c>
      <c r="S41" s="683"/>
      <c r="T41" s="683"/>
      <c r="U41" s="683"/>
      <c r="V41" s="683"/>
      <c r="W41" s="683"/>
      <c r="X41" s="683"/>
      <c r="Y41" s="687"/>
      <c r="Z41" s="688">
        <v>100</v>
      </c>
      <c r="AA41" s="688"/>
      <c r="AB41" s="688"/>
      <c r="AC41" s="688"/>
      <c r="AD41" s="689">
        <v>3190950</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50109</v>
      </c>
      <c r="BA41" s="611"/>
      <c r="BB41" s="611"/>
      <c r="BC41" s="611"/>
      <c r="BD41" s="642"/>
      <c r="BE41" s="642"/>
      <c r="BF41" s="665"/>
      <c r="BG41" s="658"/>
      <c r="BH41" s="659"/>
      <c r="BI41" s="659"/>
      <c r="BJ41" s="659"/>
      <c r="BK41" s="659"/>
      <c r="BL41" s="217"/>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229782</v>
      </c>
      <c r="BA42" s="683"/>
      <c r="BB42" s="683"/>
      <c r="BC42" s="683"/>
      <c r="BD42" s="669"/>
      <c r="BE42" s="669"/>
      <c r="BF42" s="671"/>
      <c r="BG42" s="660"/>
      <c r="BH42" s="661"/>
      <c r="BI42" s="661"/>
      <c r="BJ42" s="661"/>
      <c r="BK42" s="661"/>
      <c r="BL42" s="218"/>
      <c r="BM42" s="632" t="s">
        <v>340</v>
      </c>
      <c r="BN42" s="632"/>
      <c r="BO42" s="632"/>
      <c r="BP42" s="632"/>
      <c r="BQ42" s="632"/>
      <c r="BR42" s="632"/>
      <c r="BS42" s="632"/>
      <c r="BT42" s="632"/>
      <c r="BU42" s="633"/>
      <c r="BV42" s="682">
        <v>536</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1974460</v>
      </c>
      <c r="CS42" s="642"/>
      <c r="CT42" s="642"/>
      <c r="CU42" s="642"/>
      <c r="CV42" s="642"/>
      <c r="CW42" s="642"/>
      <c r="CX42" s="642"/>
      <c r="CY42" s="643"/>
      <c r="CZ42" s="615">
        <v>31.4</v>
      </c>
      <c r="DA42" s="640"/>
      <c r="DB42" s="640"/>
      <c r="DC42" s="644"/>
      <c r="DD42" s="619">
        <v>322348</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208" t="s">
        <v>342</v>
      </c>
      <c r="CD43" s="607" t="s">
        <v>343</v>
      </c>
      <c r="CE43" s="608"/>
      <c r="CF43" s="608"/>
      <c r="CG43" s="608"/>
      <c r="CH43" s="608"/>
      <c r="CI43" s="608"/>
      <c r="CJ43" s="608"/>
      <c r="CK43" s="608"/>
      <c r="CL43" s="608"/>
      <c r="CM43" s="608"/>
      <c r="CN43" s="608"/>
      <c r="CO43" s="608"/>
      <c r="CP43" s="608"/>
      <c r="CQ43" s="609"/>
      <c r="CR43" s="610">
        <v>38664</v>
      </c>
      <c r="CS43" s="642"/>
      <c r="CT43" s="642"/>
      <c r="CU43" s="642"/>
      <c r="CV43" s="642"/>
      <c r="CW43" s="642"/>
      <c r="CX43" s="642"/>
      <c r="CY43" s="643"/>
      <c r="CZ43" s="615">
        <v>0.6</v>
      </c>
      <c r="DA43" s="640"/>
      <c r="DB43" s="640"/>
      <c r="DC43" s="644"/>
      <c r="DD43" s="619">
        <v>38664</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722850</v>
      </c>
      <c r="CS44" s="611"/>
      <c r="CT44" s="611"/>
      <c r="CU44" s="611"/>
      <c r="CV44" s="611"/>
      <c r="CW44" s="611"/>
      <c r="CX44" s="611"/>
      <c r="CY44" s="612"/>
      <c r="CZ44" s="615">
        <v>11.5</v>
      </c>
      <c r="DA44" s="616"/>
      <c r="DB44" s="616"/>
      <c r="DC44" s="622"/>
      <c r="DD44" s="619">
        <v>196939</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378567</v>
      </c>
      <c r="CS45" s="642"/>
      <c r="CT45" s="642"/>
      <c r="CU45" s="642"/>
      <c r="CV45" s="642"/>
      <c r="CW45" s="642"/>
      <c r="CX45" s="642"/>
      <c r="CY45" s="643"/>
      <c r="CZ45" s="615">
        <v>6</v>
      </c>
      <c r="DA45" s="640"/>
      <c r="DB45" s="640"/>
      <c r="DC45" s="644"/>
      <c r="DD45" s="619">
        <v>24841</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19"/>
      <c r="CD46" s="648"/>
      <c r="CE46" s="649"/>
      <c r="CF46" s="607" t="s">
        <v>348</v>
      </c>
      <c r="CG46" s="608"/>
      <c r="CH46" s="608"/>
      <c r="CI46" s="608"/>
      <c r="CJ46" s="608"/>
      <c r="CK46" s="608"/>
      <c r="CL46" s="608"/>
      <c r="CM46" s="608"/>
      <c r="CN46" s="608"/>
      <c r="CO46" s="608"/>
      <c r="CP46" s="608"/>
      <c r="CQ46" s="609"/>
      <c r="CR46" s="610">
        <v>318383</v>
      </c>
      <c r="CS46" s="611"/>
      <c r="CT46" s="611"/>
      <c r="CU46" s="611"/>
      <c r="CV46" s="611"/>
      <c r="CW46" s="611"/>
      <c r="CX46" s="611"/>
      <c r="CY46" s="612"/>
      <c r="CZ46" s="615">
        <v>5.0999999999999996</v>
      </c>
      <c r="DA46" s="616"/>
      <c r="DB46" s="616"/>
      <c r="DC46" s="622"/>
      <c r="DD46" s="619">
        <v>160998</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19"/>
      <c r="CD47" s="648"/>
      <c r="CE47" s="649"/>
      <c r="CF47" s="607" t="s">
        <v>349</v>
      </c>
      <c r="CG47" s="608"/>
      <c r="CH47" s="608"/>
      <c r="CI47" s="608"/>
      <c r="CJ47" s="608"/>
      <c r="CK47" s="608"/>
      <c r="CL47" s="608"/>
      <c r="CM47" s="608"/>
      <c r="CN47" s="608"/>
      <c r="CO47" s="608"/>
      <c r="CP47" s="608"/>
      <c r="CQ47" s="609"/>
      <c r="CR47" s="610">
        <v>1251610</v>
      </c>
      <c r="CS47" s="642"/>
      <c r="CT47" s="642"/>
      <c r="CU47" s="642"/>
      <c r="CV47" s="642"/>
      <c r="CW47" s="642"/>
      <c r="CX47" s="642"/>
      <c r="CY47" s="643"/>
      <c r="CZ47" s="615">
        <v>19.899999999999999</v>
      </c>
      <c r="DA47" s="640"/>
      <c r="DB47" s="640"/>
      <c r="DC47" s="644"/>
      <c r="DD47" s="619">
        <v>125409</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19"/>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19"/>
      <c r="CD49" s="631" t="s">
        <v>351</v>
      </c>
      <c r="CE49" s="632"/>
      <c r="CF49" s="632"/>
      <c r="CG49" s="632"/>
      <c r="CH49" s="632"/>
      <c r="CI49" s="632"/>
      <c r="CJ49" s="632"/>
      <c r="CK49" s="632"/>
      <c r="CL49" s="632"/>
      <c r="CM49" s="632"/>
      <c r="CN49" s="632"/>
      <c r="CO49" s="632"/>
      <c r="CP49" s="632"/>
      <c r="CQ49" s="633"/>
      <c r="CR49" s="682">
        <v>6289343</v>
      </c>
      <c r="CS49" s="669"/>
      <c r="CT49" s="669"/>
      <c r="CU49" s="669"/>
      <c r="CV49" s="669"/>
      <c r="CW49" s="669"/>
      <c r="CX49" s="669"/>
      <c r="CY49" s="698"/>
      <c r="CZ49" s="690">
        <v>100</v>
      </c>
      <c r="DA49" s="699"/>
      <c r="DB49" s="699"/>
      <c r="DC49" s="700"/>
      <c r="DD49" s="701">
        <v>3744698</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A5BvFnzONGBF7OuEmlyxF5lOdSe0RfD7hjaQJxhV3B2Ft03USgGf+otjleQXDNlHHIZ6tJeMHz4FyLreaB6/5w==" saltValue="dCEmE2MCohI3wMzYEqaYy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28"/>
    </row>
    <row r="6" spans="1:131" s="229"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x14ac:dyDescent="0.2">
      <c r="A7" s="230">
        <v>1</v>
      </c>
      <c r="B7" s="736" t="s">
        <v>374</v>
      </c>
      <c r="C7" s="737"/>
      <c r="D7" s="737"/>
      <c r="E7" s="737"/>
      <c r="F7" s="737"/>
      <c r="G7" s="737"/>
      <c r="H7" s="737"/>
      <c r="I7" s="737"/>
      <c r="J7" s="737"/>
      <c r="K7" s="737"/>
      <c r="L7" s="737"/>
      <c r="M7" s="737"/>
      <c r="N7" s="737"/>
      <c r="O7" s="737"/>
      <c r="P7" s="738"/>
      <c r="Q7" s="739">
        <v>6705</v>
      </c>
      <c r="R7" s="740"/>
      <c r="S7" s="740"/>
      <c r="T7" s="740"/>
      <c r="U7" s="740"/>
      <c r="V7" s="740">
        <v>6279</v>
      </c>
      <c r="W7" s="740"/>
      <c r="X7" s="740"/>
      <c r="Y7" s="740"/>
      <c r="Z7" s="740"/>
      <c r="AA7" s="740">
        <v>426</v>
      </c>
      <c r="AB7" s="740"/>
      <c r="AC7" s="740"/>
      <c r="AD7" s="740"/>
      <c r="AE7" s="741"/>
      <c r="AF7" s="742">
        <v>57</v>
      </c>
      <c r="AG7" s="743"/>
      <c r="AH7" s="743"/>
      <c r="AI7" s="743"/>
      <c r="AJ7" s="744"/>
      <c r="AK7" s="745">
        <v>150</v>
      </c>
      <c r="AL7" s="746"/>
      <c r="AM7" s="746"/>
      <c r="AN7" s="746"/>
      <c r="AO7" s="746"/>
      <c r="AP7" s="746">
        <v>6766</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c r="BS7" s="733" t="s">
        <v>562</v>
      </c>
      <c r="BT7" s="734"/>
      <c r="BU7" s="734"/>
      <c r="BV7" s="734"/>
      <c r="BW7" s="734"/>
      <c r="BX7" s="734"/>
      <c r="BY7" s="734"/>
      <c r="BZ7" s="734"/>
      <c r="CA7" s="734"/>
      <c r="CB7" s="734"/>
      <c r="CC7" s="734"/>
      <c r="CD7" s="734"/>
      <c r="CE7" s="734"/>
      <c r="CF7" s="734"/>
      <c r="CG7" s="749"/>
      <c r="CH7" s="730">
        <v>11</v>
      </c>
      <c r="CI7" s="731"/>
      <c r="CJ7" s="731"/>
      <c r="CK7" s="731"/>
      <c r="CL7" s="732"/>
      <c r="CM7" s="730">
        <v>31</v>
      </c>
      <c r="CN7" s="731"/>
      <c r="CO7" s="731"/>
      <c r="CP7" s="731"/>
      <c r="CQ7" s="732"/>
      <c r="CR7" s="730">
        <v>12</v>
      </c>
      <c r="CS7" s="731"/>
      <c r="CT7" s="731"/>
      <c r="CU7" s="731"/>
      <c r="CV7" s="732"/>
      <c r="CW7" s="730">
        <v>1</v>
      </c>
      <c r="CX7" s="731"/>
      <c r="CY7" s="731"/>
      <c r="CZ7" s="731"/>
      <c r="DA7" s="732"/>
      <c r="DB7" s="730" t="s">
        <v>550</v>
      </c>
      <c r="DC7" s="731"/>
      <c r="DD7" s="731"/>
      <c r="DE7" s="731"/>
      <c r="DF7" s="732"/>
      <c r="DG7" s="730" t="s">
        <v>550</v>
      </c>
      <c r="DH7" s="731"/>
      <c r="DI7" s="731"/>
      <c r="DJ7" s="731"/>
      <c r="DK7" s="732"/>
      <c r="DL7" s="730" t="s">
        <v>550</v>
      </c>
      <c r="DM7" s="731"/>
      <c r="DN7" s="731"/>
      <c r="DO7" s="731"/>
      <c r="DP7" s="732"/>
      <c r="DQ7" s="730" t="s">
        <v>550</v>
      </c>
      <c r="DR7" s="731"/>
      <c r="DS7" s="731"/>
      <c r="DT7" s="731"/>
      <c r="DU7" s="732"/>
      <c r="DV7" s="733"/>
      <c r="DW7" s="734"/>
      <c r="DX7" s="734"/>
      <c r="DY7" s="734"/>
      <c r="DZ7" s="735"/>
      <c r="EA7" s="228"/>
    </row>
    <row r="8" spans="1:131" s="229" customFormat="1" ht="26.25" customHeight="1" x14ac:dyDescent="0.2">
      <c r="A8" s="232">
        <v>2</v>
      </c>
      <c r="B8" s="767" t="s">
        <v>375</v>
      </c>
      <c r="C8" s="768"/>
      <c r="D8" s="768"/>
      <c r="E8" s="768"/>
      <c r="F8" s="768"/>
      <c r="G8" s="768"/>
      <c r="H8" s="768"/>
      <c r="I8" s="768"/>
      <c r="J8" s="768"/>
      <c r="K8" s="768"/>
      <c r="L8" s="768"/>
      <c r="M8" s="768"/>
      <c r="N8" s="768"/>
      <c r="O8" s="768"/>
      <c r="P8" s="769"/>
      <c r="Q8" s="770">
        <v>14</v>
      </c>
      <c r="R8" s="771"/>
      <c r="S8" s="771"/>
      <c r="T8" s="771"/>
      <c r="U8" s="771"/>
      <c r="V8" s="771">
        <v>14</v>
      </c>
      <c r="W8" s="771"/>
      <c r="X8" s="771"/>
      <c r="Y8" s="771"/>
      <c r="Z8" s="771"/>
      <c r="AA8" s="771">
        <v>0</v>
      </c>
      <c r="AB8" s="771"/>
      <c r="AC8" s="771"/>
      <c r="AD8" s="771"/>
      <c r="AE8" s="772"/>
      <c r="AF8" s="773">
        <v>0</v>
      </c>
      <c r="AG8" s="774"/>
      <c r="AH8" s="774"/>
      <c r="AI8" s="774"/>
      <c r="AJ8" s="775"/>
      <c r="AK8" s="756">
        <v>10</v>
      </c>
      <c r="AL8" s="757"/>
      <c r="AM8" s="757"/>
      <c r="AN8" s="757"/>
      <c r="AO8" s="757"/>
      <c r="AP8" s="757" t="s">
        <v>550</v>
      </c>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c r="BS8" s="760" t="s">
        <v>559</v>
      </c>
      <c r="BT8" s="761"/>
      <c r="BU8" s="761"/>
      <c r="BV8" s="761"/>
      <c r="BW8" s="761"/>
      <c r="BX8" s="761"/>
      <c r="BY8" s="761"/>
      <c r="BZ8" s="761"/>
      <c r="CA8" s="761"/>
      <c r="CB8" s="761"/>
      <c r="CC8" s="761"/>
      <c r="CD8" s="761"/>
      <c r="CE8" s="761"/>
      <c r="CF8" s="761"/>
      <c r="CG8" s="762"/>
      <c r="CH8" s="763">
        <v>10</v>
      </c>
      <c r="CI8" s="764"/>
      <c r="CJ8" s="764"/>
      <c r="CK8" s="764"/>
      <c r="CL8" s="765"/>
      <c r="CM8" s="763">
        <v>55</v>
      </c>
      <c r="CN8" s="764"/>
      <c r="CO8" s="764"/>
      <c r="CP8" s="764"/>
      <c r="CQ8" s="765"/>
      <c r="CR8" s="763">
        <v>50</v>
      </c>
      <c r="CS8" s="764"/>
      <c r="CT8" s="764"/>
      <c r="CU8" s="764"/>
      <c r="CV8" s="765"/>
      <c r="CW8" s="763">
        <v>22</v>
      </c>
      <c r="CX8" s="764"/>
      <c r="CY8" s="764"/>
      <c r="CZ8" s="764"/>
      <c r="DA8" s="765"/>
      <c r="DB8" s="763" t="s">
        <v>550</v>
      </c>
      <c r="DC8" s="764"/>
      <c r="DD8" s="764"/>
      <c r="DE8" s="764"/>
      <c r="DF8" s="765"/>
      <c r="DG8" s="763" t="s">
        <v>550</v>
      </c>
      <c r="DH8" s="764"/>
      <c r="DI8" s="764"/>
      <c r="DJ8" s="764"/>
      <c r="DK8" s="765"/>
      <c r="DL8" s="763" t="s">
        <v>550</v>
      </c>
      <c r="DM8" s="764"/>
      <c r="DN8" s="764"/>
      <c r="DO8" s="764"/>
      <c r="DP8" s="765"/>
      <c r="DQ8" s="763" t="s">
        <v>550</v>
      </c>
      <c r="DR8" s="764"/>
      <c r="DS8" s="764"/>
      <c r="DT8" s="764"/>
      <c r="DU8" s="765"/>
      <c r="DV8" s="760"/>
      <c r="DW8" s="761"/>
      <c r="DX8" s="761"/>
      <c r="DY8" s="761"/>
      <c r="DZ8" s="766"/>
      <c r="EA8" s="228"/>
    </row>
    <row r="9" spans="1:131" s="229" customFormat="1" ht="26.25" customHeight="1" x14ac:dyDescent="0.2">
      <c r="A9" s="232">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c r="BS9" s="760" t="s">
        <v>560</v>
      </c>
      <c r="BT9" s="761"/>
      <c r="BU9" s="761"/>
      <c r="BV9" s="761"/>
      <c r="BW9" s="761"/>
      <c r="BX9" s="761"/>
      <c r="BY9" s="761"/>
      <c r="BZ9" s="761"/>
      <c r="CA9" s="761"/>
      <c r="CB9" s="761"/>
      <c r="CC9" s="761"/>
      <c r="CD9" s="761"/>
      <c r="CE9" s="761"/>
      <c r="CF9" s="761"/>
      <c r="CG9" s="762"/>
      <c r="CH9" s="763">
        <v>-71</v>
      </c>
      <c r="CI9" s="764"/>
      <c r="CJ9" s="764"/>
      <c r="CK9" s="764"/>
      <c r="CL9" s="765"/>
      <c r="CM9" s="763">
        <v>-12619</v>
      </c>
      <c r="CN9" s="764"/>
      <c r="CO9" s="764"/>
      <c r="CP9" s="764"/>
      <c r="CQ9" s="765"/>
      <c r="CR9" s="763">
        <v>0</v>
      </c>
      <c r="CS9" s="764"/>
      <c r="CT9" s="764"/>
      <c r="CU9" s="764"/>
      <c r="CV9" s="765"/>
      <c r="CW9" s="763" t="s">
        <v>550</v>
      </c>
      <c r="CX9" s="764"/>
      <c r="CY9" s="764"/>
      <c r="CZ9" s="764"/>
      <c r="DA9" s="765"/>
      <c r="DB9" s="763">
        <v>24</v>
      </c>
      <c r="DC9" s="764"/>
      <c r="DD9" s="764"/>
      <c r="DE9" s="764"/>
      <c r="DF9" s="765"/>
      <c r="DG9" s="763" t="s">
        <v>550</v>
      </c>
      <c r="DH9" s="764"/>
      <c r="DI9" s="764"/>
      <c r="DJ9" s="764"/>
      <c r="DK9" s="765"/>
      <c r="DL9" s="763" t="s">
        <v>550</v>
      </c>
      <c r="DM9" s="764"/>
      <c r="DN9" s="764"/>
      <c r="DO9" s="764"/>
      <c r="DP9" s="765"/>
      <c r="DQ9" s="763" t="s">
        <v>550</v>
      </c>
      <c r="DR9" s="764"/>
      <c r="DS9" s="764"/>
      <c r="DT9" s="764"/>
      <c r="DU9" s="765"/>
      <c r="DV9" s="760"/>
      <c r="DW9" s="761"/>
      <c r="DX9" s="761"/>
      <c r="DY9" s="761"/>
      <c r="DZ9" s="766"/>
      <c r="EA9" s="228"/>
    </row>
    <row r="10" spans="1:131" s="229" customFormat="1" ht="26.25" customHeight="1" x14ac:dyDescent="0.2">
      <c r="A10" s="232">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8"/>
    </row>
    <row r="11" spans="1:131" s="229" customFormat="1" ht="26.25" customHeight="1" x14ac:dyDescent="0.2">
      <c r="A11" s="232">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v>5</v>
      </c>
      <c r="BR11" s="233"/>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8"/>
    </row>
    <row r="12" spans="1:131" s="229" customFormat="1" ht="26.25" customHeight="1" x14ac:dyDescent="0.2">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v>6</v>
      </c>
      <c r="BR12" s="233"/>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8"/>
    </row>
    <row r="13" spans="1:131" s="229" customFormat="1" ht="26.25" customHeight="1" x14ac:dyDescent="0.2">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v>7</v>
      </c>
      <c r="BR13" s="233"/>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8"/>
    </row>
    <row r="14" spans="1:131" s="229" customFormat="1" ht="26.25" customHeight="1" x14ac:dyDescent="0.2">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v>8</v>
      </c>
      <c r="BR14" s="233"/>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8"/>
    </row>
    <row r="15" spans="1:131" s="229" customFormat="1" ht="26.25" customHeight="1" x14ac:dyDescent="0.2">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v>9</v>
      </c>
      <c r="BR15" s="233"/>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8"/>
    </row>
    <row r="16" spans="1:131" s="229" customFormat="1" ht="26.25" customHeight="1" x14ac:dyDescent="0.2">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v>10</v>
      </c>
      <c r="BR16" s="233"/>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8"/>
    </row>
    <row r="17" spans="1:131" s="229" customFormat="1" ht="26.25" customHeight="1" x14ac:dyDescent="0.2">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v>11</v>
      </c>
      <c r="BR17" s="233"/>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8"/>
    </row>
    <row r="18" spans="1:131" s="229" customFormat="1" ht="26.25" customHeight="1" x14ac:dyDescent="0.2">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v>12</v>
      </c>
      <c r="BR18" s="233"/>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8"/>
    </row>
    <row r="19" spans="1:131" s="229" customFormat="1" ht="26.25" customHeight="1" x14ac:dyDescent="0.2">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v>13</v>
      </c>
      <c r="BR19" s="233"/>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8"/>
    </row>
    <row r="20" spans="1:131" s="229" customFormat="1" ht="26.25" customHeight="1" x14ac:dyDescent="0.2">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v>14</v>
      </c>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customHeight="1" thickBot="1" x14ac:dyDescent="0.25">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v>15</v>
      </c>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x14ac:dyDescent="0.2">
      <c r="A22" s="232">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27"/>
      <c r="BF22" s="227"/>
      <c r="BG22" s="227"/>
      <c r="BH22" s="227"/>
      <c r="BI22" s="227"/>
      <c r="BJ22" s="227"/>
      <c r="BK22" s="227"/>
      <c r="BL22" s="227"/>
      <c r="BM22" s="227"/>
      <c r="BN22" s="227"/>
      <c r="BO22" s="227"/>
      <c r="BP22" s="227"/>
      <c r="BQ22" s="232">
        <v>16</v>
      </c>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x14ac:dyDescent="0.25">
      <c r="A23" s="234" t="s">
        <v>377</v>
      </c>
      <c r="B23" s="776" t="s">
        <v>378</v>
      </c>
      <c r="C23" s="777"/>
      <c r="D23" s="777"/>
      <c r="E23" s="777"/>
      <c r="F23" s="777"/>
      <c r="G23" s="777"/>
      <c r="H23" s="777"/>
      <c r="I23" s="777"/>
      <c r="J23" s="777"/>
      <c r="K23" s="777"/>
      <c r="L23" s="777"/>
      <c r="M23" s="777"/>
      <c r="N23" s="777"/>
      <c r="O23" s="777"/>
      <c r="P23" s="778"/>
      <c r="Q23" s="779">
        <v>6715</v>
      </c>
      <c r="R23" s="780"/>
      <c r="S23" s="780"/>
      <c r="T23" s="780"/>
      <c r="U23" s="780"/>
      <c r="V23" s="780">
        <v>6289</v>
      </c>
      <c r="W23" s="780"/>
      <c r="X23" s="780"/>
      <c r="Y23" s="780"/>
      <c r="Z23" s="780"/>
      <c r="AA23" s="780">
        <v>426</v>
      </c>
      <c r="AB23" s="780"/>
      <c r="AC23" s="780"/>
      <c r="AD23" s="780"/>
      <c r="AE23" s="781"/>
      <c r="AF23" s="782">
        <v>57</v>
      </c>
      <c r="AG23" s="780"/>
      <c r="AH23" s="780"/>
      <c r="AI23" s="780"/>
      <c r="AJ23" s="783"/>
      <c r="AK23" s="784"/>
      <c r="AL23" s="785"/>
      <c r="AM23" s="785"/>
      <c r="AN23" s="785"/>
      <c r="AO23" s="785"/>
      <c r="AP23" s="780">
        <v>6766</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2">
        <v>17</v>
      </c>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2">
        <v>18</v>
      </c>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26"/>
      <c r="BK26" s="226"/>
      <c r="BL26" s="226"/>
      <c r="BM26" s="226"/>
      <c r="BN26" s="226"/>
      <c r="BO26" s="235"/>
      <c r="BP26" s="235"/>
      <c r="BQ26" s="232">
        <v>20</v>
      </c>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2">
      <c r="A28" s="236">
        <v>1</v>
      </c>
      <c r="B28" s="736" t="s">
        <v>389</v>
      </c>
      <c r="C28" s="737"/>
      <c r="D28" s="737"/>
      <c r="E28" s="737"/>
      <c r="F28" s="737"/>
      <c r="G28" s="737"/>
      <c r="H28" s="737"/>
      <c r="I28" s="737"/>
      <c r="J28" s="737"/>
      <c r="K28" s="737"/>
      <c r="L28" s="737"/>
      <c r="M28" s="737"/>
      <c r="N28" s="737"/>
      <c r="O28" s="737"/>
      <c r="P28" s="738"/>
      <c r="Q28" s="809">
        <v>660</v>
      </c>
      <c r="R28" s="810"/>
      <c r="S28" s="810"/>
      <c r="T28" s="810"/>
      <c r="U28" s="810"/>
      <c r="V28" s="810">
        <v>654</v>
      </c>
      <c r="W28" s="810"/>
      <c r="X28" s="810"/>
      <c r="Y28" s="810"/>
      <c r="Z28" s="810"/>
      <c r="AA28" s="810">
        <v>6</v>
      </c>
      <c r="AB28" s="810"/>
      <c r="AC28" s="810"/>
      <c r="AD28" s="810"/>
      <c r="AE28" s="811"/>
      <c r="AF28" s="812">
        <v>6</v>
      </c>
      <c r="AG28" s="810"/>
      <c r="AH28" s="810"/>
      <c r="AI28" s="810"/>
      <c r="AJ28" s="813"/>
      <c r="AK28" s="814">
        <v>51</v>
      </c>
      <c r="AL28" s="815"/>
      <c r="AM28" s="815"/>
      <c r="AN28" s="815"/>
      <c r="AO28" s="815"/>
      <c r="AP28" s="815" t="s">
        <v>550</v>
      </c>
      <c r="AQ28" s="815"/>
      <c r="AR28" s="815"/>
      <c r="AS28" s="815"/>
      <c r="AT28" s="815"/>
      <c r="AU28" s="815" t="s">
        <v>550</v>
      </c>
      <c r="AV28" s="815"/>
      <c r="AW28" s="815"/>
      <c r="AX28" s="815"/>
      <c r="AY28" s="815"/>
      <c r="AZ28" s="815" t="s">
        <v>550</v>
      </c>
      <c r="BA28" s="815"/>
      <c r="BB28" s="815"/>
      <c r="BC28" s="815"/>
      <c r="BD28" s="815"/>
      <c r="BE28" s="807"/>
      <c r="BF28" s="807"/>
      <c r="BG28" s="807"/>
      <c r="BH28" s="807"/>
      <c r="BI28" s="808"/>
      <c r="BJ28" s="226"/>
      <c r="BK28" s="226"/>
      <c r="BL28" s="226"/>
      <c r="BM28" s="226"/>
      <c r="BN28" s="226"/>
      <c r="BO28" s="235"/>
      <c r="BP28" s="235"/>
      <c r="BQ28" s="232">
        <v>22</v>
      </c>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2">
      <c r="A29" s="236">
        <v>2</v>
      </c>
      <c r="B29" s="767" t="s">
        <v>390</v>
      </c>
      <c r="C29" s="768"/>
      <c r="D29" s="768"/>
      <c r="E29" s="768"/>
      <c r="F29" s="768"/>
      <c r="G29" s="768"/>
      <c r="H29" s="768"/>
      <c r="I29" s="768"/>
      <c r="J29" s="768"/>
      <c r="K29" s="768"/>
      <c r="L29" s="768"/>
      <c r="M29" s="768"/>
      <c r="N29" s="768"/>
      <c r="O29" s="768"/>
      <c r="P29" s="769"/>
      <c r="Q29" s="770">
        <v>700</v>
      </c>
      <c r="R29" s="771"/>
      <c r="S29" s="771"/>
      <c r="T29" s="771"/>
      <c r="U29" s="771"/>
      <c r="V29" s="771">
        <v>682</v>
      </c>
      <c r="W29" s="771"/>
      <c r="X29" s="771"/>
      <c r="Y29" s="771"/>
      <c r="Z29" s="771"/>
      <c r="AA29" s="771">
        <v>18</v>
      </c>
      <c r="AB29" s="771"/>
      <c r="AC29" s="771"/>
      <c r="AD29" s="771"/>
      <c r="AE29" s="772"/>
      <c r="AF29" s="773">
        <v>18</v>
      </c>
      <c r="AG29" s="774"/>
      <c r="AH29" s="774"/>
      <c r="AI29" s="774"/>
      <c r="AJ29" s="775"/>
      <c r="AK29" s="819">
        <v>115</v>
      </c>
      <c r="AL29" s="816"/>
      <c r="AM29" s="816"/>
      <c r="AN29" s="816"/>
      <c r="AO29" s="816"/>
      <c r="AP29" s="816" t="s">
        <v>550</v>
      </c>
      <c r="AQ29" s="816"/>
      <c r="AR29" s="816"/>
      <c r="AS29" s="816"/>
      <c r="AT29" s="816"/>
      <c r="AU29" s="816" t="s">
        <v>550</v>
      </c>
      <c r="AV29" s="816"/>
      <c r="AW29" s="816"/>
      <c r="AX29" s="816"/>
      <c r="AY29" s="816"/>
      <c r="AZ29" s="816" t="s">
        <v>550</v>
      </c>
      <c r="BA29" s="816"/>
      <c r="BB29" s="816"/>
      <c r="BC29" s="816"/>
      <c r="BD29" s="816"/>
      <c r="BE29" s="817"/>
      <c r="BF29" s="817"/>
      <c r="BG29" s="817"/>
      <c r="BH29" s="817"/>
      <c r="BI29" s="818"/>
      <c r="BJ29" s="226"/>
      <c r="BK29" s="226"/>
      <c r="BL29" s="226"/>
      <c r="BM29" s="226"/>
      <c r="BN29" s="226"/>
      <c r="BO29" s="235"/>
      <c r="BP29" s="235"/>
      <c r="BQ29" s="232">
        <v>23</v>
      </c>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2">
      <c r="A30" s="236">
        <v>3</v>
      </c>
      <c r="B30" s="767" t="s">
        <v>391</v>
      </c>
      <c r="C30" s="768"/>
      <c r="D30" s="768"/>
      <c r="E30" s="768"/>
      <c r="F30" s="768"/>
      <c r="G30" s="768"/>
      <c r="H30" s="768"/>
      <c r="I30" s="768"/>
      <c r="J30" s="768"/>
      <c r="K30" s="768"/>
      <c r="L30" s="768"/>
      <c r="M30" s="768"/>
      <c r="N30" s="768"/>
      <c r="O30" s="768"/>
      <c r="P30" s="769"/>
      <c r="Q30" s="770">
        <v>0</v>
      </c>
      <c r="R30" s="771"/>
      <c r="S30" s="771"/>
      <c r="T30" s="771"/>
      <c r="U30" s="771"/>
      <c r="V30" s="771">
        <v>0</v>
      </c>
      <c r="W30" s="771"/>
      <c r="X30" s="771"/>
      <c r="Y30" s="771"/>
      <c r="Z30" s="771"/>
      <c r="AA30" s="771">
        <v>0</v>
      </c>
      <c r="AB30" s="771"/>
      <c r="AC30" s="771"/>
      <c r="AD30" s="771"/>
      <c r="AE30" s="772"/>
      <c r="AF30" s="773">
        <v>0</v>
      </c>
      <c r="AG30" s="774"/>
      <c r="AH30" s="774"/>
      <c r="AI30" s="774"/>
      <c r="AJ30" s="775"/>
      <c r="AK30" s="819" t="s">
        <v>550</v>
      </c>
      <c r="AL30" s="816"/>
      <c r="AM30" s="816"/>
      <c r="AN30" s="816"/>
      <c r="AO30" s="816"/>
      <c r="AP30" s="816" t="s">
        <v>550</v>
      </c>
      <c r="AQ30" s="816"/>
      <c r="AR30" s="816"/>
      <c r="AS30" s="816"/>
      <c r="AT30" s="816"/>
      <c r="AU30" s="816" t="s">
        <v>550</v>
      </c>
      <c r="AV30" s="816"/>
      <c r="AW30" s="816"/>
      <c r="AX30" s="816"/>
      <c r="AY30" s="816"/>
      <c r="AZ30" s="816" t="s">
        <v>550</v>
      </c>
      <c r="BA30" s="816"/>
      <c r="BB30" s="816"/>
      <c r="BC30" s="816"/>
      <c r="BD30" s="816"/>
      <c r="BE30" s="817"/>
      <c r="BF30" s="817"/>
      <c r="BG30" s="817"/>
      <c r="BH30" s="817"/>
      <c r="BI30" s="818"/>
      <c r="BJ30" s="226"/>
      <c r="BK30" s="226"/>
      <c r="BL30" s="226"/>
      <c r="BM30" s="226"/>
      <c r="BN30" s="226"/>
      <c r="BO30" s="235"/>
      <c r="BP30" s="235"/>
      <c r="BQ30" s="232">
        <v>24</v>
      </c>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2">
      <c r="A31" s="236">
        <v>4</v>
      </c>
      <c r="B31" s="767" t="s">
        <v>392</v>
      </c>
      <c r="C31" s="768"/>
      <c r="D31" s="768"/>
      <c r="E31" s="768"/>
      <c r="F31" s="768"/>
      <c r="G31" s="768"/>
      <c r="H31" s="768"/>
      <c r="I31" s="768"/>
      <c r="J31" s="768"/>
      <c r="K31" s="768"/>
      <c r="L31" s="768"/>
      <c r="M31" s="768"/>
      <c r="N31" s="768"/>
      <c r="O31" s="768"/>
      <c r="P31" s="769"/>
      <c r="Q31" s="770">
        <v>57</v>
      </c>
      <c r="R31" s="771"/>
      <c r="S31" s="771"/>
      <c r="T31" s="771"/>
      <c r="U31" s="771"/>
      <c r="V31" s="771">
        <v>57</v>
      </c>
      <c r="W31" s="771"/>
      <c r="X31" s="771"/>
      <c r="Y31" s="771"/>
      <c r="Z31" s="771"/>
      <c r="AA31" s="771">
        <v>0</v>
      </c>
      <c r="AB31" s="771"/>
      <c r="AC31" s="771"/>
      <c r="AD31" s="771"/>
      <c r="AE31" s="772"/>
      <c r="AF31" s="773">
        <v>0</v>
      </c>
      <c r="AG31" s="774"/>
      <c r="AH31" s="774"/>
      <c r="AI31" s="774"/>
      <c r="AJ31" s="775"/>
      <c r="AK31" s="819">
        <v>23</v>
      </c>
      <c r="AL31" s="816"/>
      <c r="AM31" s="816"/>
      <c r="AN31" s="816"/>
      <c r="AO31" s="816"/>
      <c r="AP31" s="816" t="s">
        <v>550</v>
      </c>
      <c r="AQ31" s="816"/>
      <c r="AR31" s="816"/>
      <c r="AS31" s="816"/>
      <c r="AT31" s="816"/>
      <c r="AU31" s="816" t="s">
        <v>550</v>
      </c>
      <c r="AV31" s="816"/>
      <c r="AW31" s="816"/>
      <c r="AX31" s="816"/>
      <c r="AY31" s="816"/>
      <c r="AZ31" s="816" t="s">
        <v>550</v>
      </c>
      <c r="BA31" s="816"/>
      <c r="BB31" s="816"/>
      <c r="BC31" s="816"/>
      <c r="BD31" s="816"/>
      <c r="BE31" s="817"/>
      <c r="BF31" s="817"/>
      <c r="BG31" s="817"/>
      <c r="BH31" s="817"/>
      <c r="BI31" s="818"/>
      <c r="BJ31" s="226"/>
      <c r="BK31" s="226"/>
      <c r="BL31" s="226"/>
      <c r="BM31" s="226"/>
      <c r="BN31" s="226"/>
      <c r="BO31" s="235"/>
      <c r="BP31" s="235"/>
      <c r="BQ31" s="232">
        <v>25</v>
      </c>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2">
      <c r="A32" s="236">
        <v>5</v>
      </c>
      <c r="B32" s="767" t="s">
        <v>393</v>
      </c>
      <c r="C32" s="768"/>
      <c r="D32" s="768"/>
      <c r="E32" s="768"/>
      <c r="F32" s="768"/>
      <c r="G32" s="768"/>
      <c r="H32" s="768"/>
      <c r="I32" s="768"/>
      <c r="J32" s="768"/>
      <c r="K32" s="768"/>
      <c r="L32" s="768"/>
      <c r="M32" s="768"/>
      <c r="N32" s="768"/>
      <c r="O32" s="768"/>
      <c r="P32" s="769"/>
      <c r="Q32" s="770">
        <v>702</v>
      </c>
      <c r="R32" s="771"/>
      <c r="S32" s="771"/>
      <c r="T32" s="771"/>
      <c r="U32" s="771"/>
      <c r="V32" s="771">
        <v>712</v>
      </c>
      <c r="W32" s="771"/>
      <c r="X32" s="771"/>
      <c r="Y32" s="771"/>
      <c r="Z32" s="771"/>
      <c r="AA32" s="771">
        <v>-10</v>
      </c>
      <c r="AB32" s="771"/>
      <c r="AC32" s="771"/>
      <c r="AD32" s="771"/>
      <c r="AE32" s="772"/>
      <c r="AF32" s="773">
        <v>379</v>
      </c>
      <c r="AG32" s="774"/>
      <c r="AH32" s="774"/>
      <c r="AI32" s="774"/>
      <c r="AJ32" s="775"/>
      <c r="AK32" s="819">
        <v>218</v>
      </c>
      <c r="AL32" s="816"/>
      <c r="AM32" s="816"/>
      <c r="AN32" s="816"/>
      <c r="AO32" s="816"/>
      <c r="AP32" s="816">
        <v>313</v>
      </c>
      <c r="AQ32" s="816"/>
      <c r="AR32" s="816"/>
      <c r="AS32" s="816"/>
      <c r="AT32" s="816"/>
      <c r="AU32" s="816">
        <v>227</v>
      </c>
      <c r="AV32" s="816"/>
      <c r="AW32" s="816"/>
      <c r="AX32" s="816"/>
      <c r="AY32" s="816"/>
      <c r="AZ32" s="816" t="s">
        <v>550</v>
      </c>
      <c r="BA32" s="816"/>
      <c r="BB32" s="816"/>
      <c r="BC32" s="816"/>
      <c r="BD32" s="816"/>
      <c r="BE32" s="817" t="s">
        <v>394</v>
      </c>
      <c r="BF32" s="817"/>
      <c r="BG32" s="817"/>
      <c r="BH32" s="817"/>
      <c r="BI32" s="818"/>
      <c r="BJ32" s="226"/>
      <c r="BK32" s="226"/>
      <c r="BL32" s="226"/>
      <c r="BM32" s="226"/>
      <c r="BN32" s="226"/>
      <c r="BO32" s="235"/>
      <c r="BP32" s="235"/>
      <c r="BQ32" s="232">
        <v>26</v>
      </c>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2">
      <c r="A33" s="236">
        <v>6</v>
      </c>
      <c r="B33" s="767" t="s">
        <v>395</v>
      </c>
      <c r="C33" s="768"/>
      <c r="D33" s="768"/>
      <c r="E33" s="768"/>
      <c r="F33" s="768"/>
      <c r="G33" s="768"/>
      <c r="H33" s="768"/>
      <c r="I33" s="768"/>
      <c r="J33" s="768"/>
      <c r="K33" s="768"/>
      <c r="L33" s="768"/>
      <c r="M33" s="768"/>
      <c r="N33" s="768"/>
      <c r="O33" s="768"/>
      <c r="P33" s="769"/>
      <c r="Q33" s="770">
        <v>77</v>
      </c>
      <c r="R33" s="771"/>
      <c r="S33" s="771"/>
      <c r="T33" s="771"/>
      <c r="U33" s="771"/>
      <c r="V33" s="771">
        <v>54</v>
      </c>
      <c r="W33" s="771"/>
      <c r="X33" s="771"/>
      <c r="Y33" s="771"/>
      <c r="Z33" s="771"/>
      <c r="AA33" s="771">
        <v>23</v>
      </c>
      <c r="AB33" s="771"/>
      <c r="AC33" s="771"/>
      <c r="AD33" s="771"/>
      <c r="AE33" s="772"/>
      <c r="AF33" s="773">
        <v>23</v>
      </c>
      <c r="AG33" s="774"/>
      <c r="AH33" s="774"/>
      <c r="AI33" s="774"/>
      <c r="AJ33" s="775"/>
      <c r="AK33" s="819">
        <v>13</v>
      </c>
      <c r="AL33" s="816"/>
      <c r="AM33" s="816"/>
      <c r="AN33" s="816"/>
      <c r="AO33" s="816"/>
      <c r="AP33" s="816">
        <v>213</v>
      </c>
      <c r="AQ33" s="816"/>
      <c r="AR33" s="816"/>
      <c r="AS33" s="816"/>
      <c r="AT33" s="816"/>
      <c r="AU33" s="816">
        <v>126</v>
      </c>
      <c r="AV33" s="816"/>
      <c r="AW33" s="816"/>
      <c r="AX33" s="816"/>
      <c r="AY33" s="816"/>
      <c r="AZ33" s="816" t="s">
        <v>550</v>
      </c>
      <c r="BA33" s="816"/>
      <c r="BB33" s="816"/>
      <c r="BC33" s="816"/>
      <c r="BD33" s="816"/>
      <c r="BE33" s="817" t="s">
        <v>396</v>
      </c>
      <c r="BF33" s="817"/>
      <c r="BG33" s="817"/>
      <c r="BH33" s="817"/>
      <c r="BI33" s="818"/>
      <c r="BJ33" s="226"/>
      <c r="BK33" s="226"/>
      <c r="BL33" s="226"/>
      <c r="BM33" s="226"/>
      <c r="BN33" s="226"/>
      <c r="BO33" s="235"/>
      <c r="BP33" s="235"/>
      <c r="BQ33" s="232">
        <v>27</v>
      </c>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2">
      <c r="A34" s="236">
        <v>7</v>
      </c>
      <c r="B34" s="767" t="s">
        <v>397</v>
      </c>
      <c r="C34" s="768"/>
      <c r="D34" s="768"/>
      <c r="E34" s="768"/>
      <c r="F34" s="768"/>
      <c r="G34" s="768"/>
      <c r="H34" s="768"/>
      <c r="I34" s="768"/>
      <c r="J34" s="768"/>
      <c r="K34" s="768"/>
      <c r="L34" s="768"/>
      <c r="M34" s="768"/>
      <c r="N34" s="768"/>
      <c r="O34" s="768"/>
      <c r="P34" s="769"/>
      <c r="Q34" s="770">
        <v>23</v>
      </c>
      <c r="R34" s="771"/>
      <c r="S34" s="771"/>
      <c r="T34" s="771"/>
      <c r="U34" s="771"/>
      <c r="V34" s="771">
        <v>14</v>
      </c>
      <c r="W34" s="771"/>
      <c r="X34" s="771"/>
      <c r="Y34" s="771"/>
      <c r="Z34" s="771"/>
      <c r="AA34" s="771">
        <v>9</v>
      </c>
      <c r="AB34" s="771"/>
      <c r="AC34" s="771"/>
      <c r="AD34" s="771"/>
      <c r="AE34" s="772"/>
      <c r="AF34" s="773">
        <v>9</v>
      </c>
      <c r="AG34" s="774"/>
      <c r="AH34" s="774"/>
      <c r="AI34" s="774"/>
      <c r="AJ34" s="775"/>
      <c r="AK34" s="819">
        <v>10</v>
      </c>
      <c r="AL34" s="816"/>
      <c r="AM34" s="816"/>
      <c r="AN34" s="816"/>
      <c r="AO34" s="816"/>
      <c r="AP34" s="816">
        <v>55</v>
      </c>
      <c r="AQ34" s="816"/>
      <c r="AR34" s="816"/>
      <c r="AS34" s="816"/>
      <c r="AT34" s="816"/>
      <c r="AU34" s="816">
        <v>55</v>
      </c>
      <c r="AV34" s="816"/>
      <c r="AW34" s="816"/>
      <c r="AX34" s="816"/>
      <c r="AY34" s="816"/>
      <c r="AZ34" s="816" t="s">
        <v>550</v>
      </c>
      <c r="BA34" s="816"/>
      <c r="BB34" s="816"/>
      <c r="BC34" s="816"/>
      <c r="BD34" s="816"/>
      <c r="BE34" s="817" t="s">
        <v>396</v>
      </c>
      <c r="BF34" s="817"/>
      <c r="BG34" s="817"/>
      <c r="BH34" s="817"/>
      <c r="BI34" s="818"/>
      <c r="BJ34" s="226"/>
      <c r="BK34" s="226"/>
      <c r="BL34" s="226"/>
      <c r="BM34" s="226"/>
      <c r="BN34" s="226"/>
      <c r="BO34" s="235"/>
      <c r="BP34" s="235"/>
      <c r="BQ34" s="232">
        <v>28</v>
      </c>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2">
      <c r="A35" s="236">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19"/>
      <c r="AL35" s="816"/>
      <c r="AM35" s="816"/>
      <c r="AN35" s="816"/>
      <c r="AO35" s="816"/>
      <c r="AP35" s="816"/>
      <c r="AQ35" s="816"/>
      <c r="AR35" s="816"/>
      <c r="AS35" s="816"/>
      <c r="AT35" s="816"/>
      <c r="AU35" s="816"/>
      <c r="AV35" s="816"/>
      <c r="AW35" s="816"/>
      <c r="AX35" s="816"/>
      <c r="AY35" s="816"/>
      <c r="AZ35" s="820"/>
      <c r="BA35" s="820"/>
      <c r="BB35" s="820"/>
      <c r="BC35" s="820"/>
      <c r="BD35" s="820"/>
      <c r="BE35" s="817"/>
      <c r="BF35" s="817"/>
      <c r="BG35" s="817"/>
      <c r="BH35" s="817"/>
      <c r="BI35" s="818"/>
      <c r="BJ35" s="226"/>
      <c r="BK35" s="226"/>
      <c r="BL35" s="226"/>
      <c r="BM35" s="226"/>
      <c r="BN35" s="226"/>
      <c r="BO35" s="235"/>
      <c r="BP35" s="235"/>
      <c r="BQ35" s="232">
        <v>29</v>
      </c>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2">
      <c r="A36" s="236">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19"/>
      <c r="AL36" s="816"/>
      <c r="AM36" s="816"/>
      <c r="AN36" s="816"/>
      <c r="AO36" s="816"/>
      <c r="AP36" s="816"/>
      <c r="AQ36" s="816"/>
      <c r="AR36" s="816"/>
      <c r="AS36" s="816"/>
      <c r="AT36" s="816"/>
      <c r="AU36" s="816"/>
      <c r="AV36" s="816"/>
      <c r="AW36" s="816"/>
      <c r="AX36" s="816"/>
      <c r="AY36" s="816"/>
      <c r="AZ36" s="820"/>
      <c r="BA36" s="820"/>
      <c r="BB36" s="820"/>
      <c r="BC36" s="820"/>
      <c r="BD36" s="820"/>
      <c r="BE36" s="817"/>
      <c r="BF36" s="817"/>
      <c r="BG36" s="817"/>
      <c r="BH36" s="817"/>
      <c r="BI36" s="818"/>
      <c r="BJ36" s="226"/>
      <c r="BK36" s="226"/>
      <c r="BL36" s="226"/>
      <c r="BM36" s="226"/>
      <c r="BN36" s="226"/>
      <c r="BO36" s="235"/>
      <c r="BP36" s="235"/>
      <c r="BQ36" s="232">
        <v>30</v>
      </c>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2">
      <c r="A37" s="236">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19"/>
      <c r="AL37" s="816"/>
      <c r="AM37" s="816"/>
      <c r="AN37" s="816"/>
      <c r="AO37" s="816"/>
      <c r="AP37" s="816"/>
      <c r="AQ37" s="816"/>
      <c r="AR37" s="816"/>
      <c r="AS37" s="816"/>
      <c r="AT37" s="816"/>
      <c r="AU37" s="816"/>
      <c r="AV37" s="816"/>
      <c r="AW37" s="816"/>
      <c r="AX37" s="816"/>
      <c r="AY37" s="816"/>
      <c r="AZ37" s="820"/>
      <c r="BA37" s="820"/>
      <c r="BB37" s="820"/>
      <c r="BC37" s="820"/>
      <c r="BD37" s="820"/>
      <c r="BE37" s="817"/>
      <c r="BF37" s="817"/>
      <c r="BG37" s="817"/>
      <c r="BH37" s="817"/>
      <c r="BI37" s="818"/>
      <c r="BJ37" s="226"/>
      <c r="BK37" s="226"/>
      <c r="BL37" s="226"/>
      <c r="BM37" s="226"/>
      <c r="BN37" s="226"/>
      <c r="BO37" s="235"/>
      <c r="BP37" s="235"/>
      <c r="BQ37" s="232">
        <v>31</v>
      </c>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2">
      <c r="A38" s="236">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19"/>
      <c r="AL38" s="816"/>
      <c r="AM38" s="816"/>
      <c r="AN38" s="816"/>
      <c r="AO38" s="816"/>
      <c r="AP38" s="816"/>
      <c r="AQ38" s="816"/>
      <c r="AR38" s="816"/>
      <c r="AS38" s="816"/>
      <c r="AT38" s="816"/>
      <c r="AU38" s="816"/>
      <c r="AV38" s="816"/>
      <c r="AW38" s="816"/>
      <c r="AX38" s="816"/>
      <c r="AY38" s="816"/>
      <c r="AZ38" s="820"/>
      <c r="BA38" s="820"/>
      <c r="BB38" s="820"/>
      <c r="BC38" s="820"/>
      <c r="BD38" s="820"/>
      <c r="BE38" s="817"/>
      <c r="BF38" s="817"/>
      <c r="BG38" s="817"/>
      <c r="BH38" s="817"/>
      <c r="BI38" s="818"/>
      <c r="BJ38" s="226"/>
      <c r="BK38" s="226"/>
      <c r="BL38" s="226"/>
      <c r="BM38" s="226"/>
      <c r="BN38" s="226"/>
      <c r="BO38" s="235"/>
      <c r="BP38" s="235"/>
      <c r="BQ38" s="232">
        <v>32</v>
      </c>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2">
      <c r="A39" s="236">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19"/>
      <c r="AL39" s="816"/>
      <c r="AM39" s="816"/>
      <c r="AN39" s="816"/>
      <c r="AO39" s="816"/>
      <c r="AP39" s="816"/>
      <c r="AQ39" s="816"/>
      <c r="AR39" s="816"/>
      <c r="AS39" s="816"/>
      <c r="AT39" s="816"/>
      <c r="AU39" s="816"/>
      <c r="AV39" s="816"/>
      <c r="AW39" s="816"/>
      <c r="AX39" s="816"/>
      <c r="AY39" s="816"/>
      <c r="AZ39" s="820"/>
      <c r="BA39" s="820"/>
      <c r="BB39" s="820"/>
      <c r="BC39" s="820"/>
      <c r="BD39" s="820"/>
      <c r="BE39" s="817"/>
      <c r="BF39" s="817"/>
      <c r="BG39" s="817"/>
      <c r="BH39" s="817"/>
      <c r="BI39" s="818"/>
      <c r="BJ39" s="226"/>
      <c r="BK39" s="226"/>
      <c r="BL39" s="226"/>
      <c r="BM39" s="226"/>
      <c r="BN39" s="226"/>
      <c r="BO39" s="235"/>
      <c r="BP39" s="235"/>
      <c r="BQ39" s="232">
        <v>33</v>
      </c>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2">
      <c r="A40" s="232">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19"/>
      <c r="AL40" s="816"/>
      <c r="AM40" s="816"/>
      <c r="AN40" s="816"/>
      <c r="AO40" s="816"/>
      <c r="AP40" s="816"/>
      <c r="AQ40" s="816"/>
      <c r="AR40" s="816"/>
      <c r="AS40" s="816"/>
      <c r="AT40" s="816"/>
      <c r="AU40" s="816"/>
      <c r="AV40" s="816"/>
      <c r="AW40" s="816"/>
      <c r="AX40" s="816"/>
      <c r="AY40" s="816"/>
      <c r="AZ40" s="820"/>
      <c r="BA40" s="820"/>
      <c r="BB40" s="820"/>
      <c r="BC40" s="820"/>
      <c r="BD40" s="820"/>
      <c r="BE40" s="817"/>
      <c r="BF40" s="817"/>
      <c r="BG40" s="817"/>
      <c r="BH40" s="817"/>
      <c r="BI40" s="818"/>
      <c r="BJ40" s="226"/>
      <c r="BK40" s="226"/>
      <c r="BL40" s="226"/>
      <c r="BM40" s="226"/>
      <c r="BN40" s="226"/>
      <c r="BO40" s="235"/>
      <c r="BP40" s="235"/>
      <c r="BQ40" s="232">
        <v>34</v>
      </c>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2">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19"/>
      <c r="AL41" s="816"/>
      <c r="AM41" s="816"/>
      <c r="AN41" s="816"/>
      <c r="AO41" s="816"/>
      <c r="AP41" s="816"/>
      <c r="AQ41" s="816"/>
      <c r="AR41" s="816"/>
      <c r="AS41" s="816"/>
      <c r="AT41" s="816"/>
      <c r="AU41" s="816"/>
      <c r="AV41" s="816"/>
      <c r="AW41" s="816"/>
      <c r="AX41" s="816"/>
      <c r="AY41" s="816"/>
      <c r="AZ41" s="820"/>
      <c r="BA41" s="820"/>
      <c r="BB41" s="820"/>
      <c r="BC41" s="820"/>
      <c r="BD41" s="820"/>
      <c r="BE41" s="817"/>
      <c r="BF41" s="817"/>
      <c r="BG41" s="817"/>
      <c r="BH41" s="817"/>
      <c r="BI41" s="818"/>
      <c r="BJ41" s="226"/>
      <c r="BK41" s="226"/>
      <c r="BL41" s="226"/>
      <c r="BM41" s="226"/>
      <c r="BN41" s="226"/>
      <c r="BO41" s="235"/>
      <c r="BP41" s="235"/>
      <c r="BQ41" s="232">
        <v>35</v>
      </c>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2">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19"/>
      <c r="AL42" s="816"/>
      <c r="AM42" s="816"/>
      <c r="AN42" s="816"/>
      <c r="AO42" s="816"/>
      <c r="AP42" s="816"/>
      <c r="AQ42" s="816"/>
      <c r="AR42" s="816"/>
      <c r="AS42" s="816"/>
      <c r="AT42" s="816"/>
      <c r="AU42" s="816"/>
      <c r="AV42" s="816"/>
      <c r="AW42" s="816"/>
      <c r="AX42" s="816"/>
      <c r="AY42" s="816"/>
      <c r="AZ42" s="820"/>
      <c r="BA42" s="820"/>
      <c r="BB42" s="820"/>
      <c r="BC42" s="820"/>
      <c r="BD42" s="820"/>
      <c r="BE42" s="817"/>
      <c r="BF42" s="817"/>
      <c r="BG42" s="817"/>
      <c r="BH42" s="817"/>
      <c r="BI42" s="818"/>
      <c r="BJ42" s="226"/>
      <c r="BK42" s="226"/>
      <c r="BL42" s="226"/>
      <c r="BM42" s="226"/>
      <c r="BN42" s="226"/>
      <c r="BO42" s="235"/>
      <c r="BP42" s="235"/>
      <c r="BQ42" s="232">
        <v>36</v>
      </c>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2">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19"/>
      <c r="AL43" s="816"/>
      <c r="AM43" s="816"/>
      <c r="AN43" s="816"/>
      <c r="AO43" s="816"/>
      <c r="AP43" s="816"/>
      <c r="AQ43" s="816"/>
      <c r="AR43" s="816"/>
      <c r="AS43" s="816"/>
      <c r="AT43" s="816"/>
      <c r="AU43" s="816"/>
      <c r="AV43" s="816"/>
      <c r="AW43" s="816"/>
      <c r="AX43" s="816"/>
      <c r="AY43" s="816"/>
      <c r="AZ43" s="820"/>
      <c r="BA43" s="820"/>
      <c r="BB43" s="820"/>
      <c r="BC43" s="820"/>
      <c r="BD43" s="820"/>
      <c r="BE43" s="817"/>
      <c r="BF43" s="817"/>
      <c r="BG43" s="817"/>
      <c r="BH43" s="817"/>
      <c r="BI43" s="818"/>
      <c r="BJ43" s="226"/>
      <c r="BK43" s="226"/>
      <c r="BL43" s="226"/>
      <c r="BM43" s="226"/>
      <c r="BN43" s="226"/>
      <c r="BO43" s="235"/>
      <c r="BP43" s="235"/>
      <c r="BQ43" s="232">
        <v>37</v>
      </c>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2">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19"/>
      <c r="AL44" s="816"/>
      <c r="AM44" s="816"/>
      <c r="AN44" s="816"/>
      <c r="AO44" s="816"/>
      <c r="AP44" s="816"/>
      <c r="AQ44" s="816"/>
      <c r="AR44" s="816"/>
      <c r="AS44" s="816"/>
      <c r="AT44" s="816"/>
      <c r="AU44" s="816"/>
      <c r="AV44" s="816"/>
      <c r="AW44" s="816"/>
      <c r="AX44" s="816"/>
      <c r="AY44" s="816"/>
      <c r="AZ44" s="820"/>
      <c r="BA44" s="820"/>
      <c r="BB44" s="820"/>
      <c r="BC44" s="820"/>
      <c r="BD44" s="820"/>
      <c r="BE44" s="817"/>
      <c r="BF44" s="817"/>
      <c r="BG44" s="817"/>
      <c r="BH44" s="817"/>
      <c r="BI44" s="818"/>
      <c r="BJ44" s="226"/>
      <c r="BK44" s="226"/>
      <c r="BL44" s="226"/>
      <c r="BM44" s="226"/>
      <c r="BN44" s="226"/>
      <c r="BO44" s="235"/>
      <c r="BP44" s="235"/>
      <c r="BQ44" s="232">
        <v>38</v>
      </c>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2">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19"/>
      <c r="AL45" s="816"/>
      <c r="AM45" s="816"/>
      <c r="AN45" s="816"/>
      <c r="AO45" s="816"/>
      <c r="AP45" s="816"/>
      <c r="AQ45" s="816"/>
      <c r="AR45" s="816"/>
      <c r="AS45" s="816"/>
      <c r="AT45" s="816"/>
      <c r="AU45" s="816"/>
      <c r="AV45" s="816"/>
      <c r="AW45" s="816"/>
      <c r="AX45" s="816"/>
      <c r="AY45" s="816"/>
      <c r="AZ45" s="820"/>
      <c r="BA45" s="820"/>
      <c r="BB45" s="820"/>
      <c r="BC45" s="820"/>
      <c r="BD45" s="820"/>
      <c r="BE45" s="817"/>
      <c r="BF45" s="817"/>
      <c r="BG45" s="817"/>
      <c r="BH45" s="817"/>
      <c r="BI45" s="818"/>
      <c r="BJ45" s="226"/>
      <c r="BK45" s="226"/>
      <c r="BL45" s="226"/>
      <c r="BM45" s="226"/>
      <c r="BN45" s="226"/>
      <c r="BO45" s="235"/>
      <c r="BP45" s="235"/>
      <c r="BQ45" s="232">
        <v>39</v>
      </c>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2">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19"/>
      <c r="AL46" s="816"/>
      <c r="AM46" s="816"/>
      <c r="AN46" s="816"/>
      <c r="AO46" s="816"/>
      <c r="AP46" s="816"/>
      <c r="AQ46" s="816"/>
      <c r="AR46" s="816"/>
      <c r="AS46" s="816"/>
      <c r="AT46" s="816"/>
      <c r="AU46" s="816"/>
      <c r="AV46" s="816"/>
      <c r="AW46" s="816"/>
      <c r="AX46" s="816"/>
      <c r="AY46" s="816"/>
      <c r="AZ46" s="820"/>
      <c r="BA46" s="820"/>
      <c r="BB46" s="820"/>
      <c r="BC46" s="820"/>
      <c r="BD46" s="820"/>
      <c r="BE46" s="817"/>
      <c r="BF46" s="817"/>
      <c r="BG46" s="817"/>
      <c r="BH46" s="817"/>
      <c r="BI46" s="818"/>
      <c r="BJ46" s="226"/>
      <c r="BK46" s="226"/>
      <c r="BL46" s="226"/>
      <c r="BM46" s="226"/>
      <c r="BN46" s="226"/>
      <c r="BO46" s="235"/>
      <c r="BP46" s="235"/>
      <c r="BQ46" s="232">
        <v>40</v>
      </c>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2">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19"/>
      <c r="AL47" s="816"/>
      <c r="AM47" s="816"/>
      <c r="AN47" s="816"/>
      <c r="AO47" s="816"/>
      <c r="AP47" s="816"/>
      <c r="AQ47" s="816"/>
      <c r="AR47" s="816"/>
      <c r="AS47" s="816"/>
      <c r="AT47" s="816"/>
      <c r="AU47" s="816"/>
      <c r="AV47" s="816"/>
      <c r="AW47" s="816"/>
      <c r="AX47" s="816"/>
      <c r="AY47" s="816"/>
      <c r="AZ47" s="820"/>
      <c r="BA47" s="820"/>
      <c r="BB47" s="820"/>
      <c r="BC47" s="820"/>
      <c r="BD47" s="820"/>
      <c r="BE47" s="817"/>
      <c r="BF47" s="817"/>
      <c r="BG47" s="817"/>
      <c r="BH47" s="817"/>
      <c r="BI47" s="818"/>
      <c r="BJ47" s="226"/>
      <c r="BK47" s="226"/>
      <c r="BL47" s="226"/>
      <c r="BM47" s="226"/>
      <c r="BN47" s="226"/>
      <c r="BO47" s="235"/>
      <c r="BP47" s="235"/>
      <c r="BQ47" s="232">
        <v>41</v>
      </c>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2">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19"/>
      <c r="AL48" s="816"/>
      <c r="AM48" s="816"/>
      <c r="AN48" s="816"/>
      <c r="AO48" s="816"/>
      <c r="AP48" s="816"/>
      <c r="AQ48" s="816"/>
      <c r="AR48" s="816"/>
      <c r="AS48" s="816"/>
      <c r="AT48" s="816"/>
      <c r="AU48" s="816"/>
      <c r="AV48" s="816"/>
      <c r="AW48" s="816"/>
      <c r="AX48" s="816"/>
      <c r="AY48" s="816"/>
      <c r="AZ48" s="820"/>
      <c r="BA48" s="820"/>
      <c r="BB48" s="820"/>
      <c r="BC48" s="820"/>
      <c r="BD48" s="820"/>
      <c r="BE48" s="817"/>
      <c r="BF48" s="817"/>
      <c r="BG48" s="817"/>
      <c r="BH48" s="817"/>
      <c r="BI48" s="818"/>
      <c r="BJ48" s="226"/>
      <c r="BK48" s="226"/>
      <c r="BL48" s="226"/>
      <c r="BM48" s="226"/>
      <c r="BN48" s="226"/>
      <c r="BO48" s="235"/>
      <c r="BP48" s="235"/>
      <c r="BQ48" s="232">
        <v>42</v>
      </c>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2">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19"/>
      <c r="AL49" s="816"/>
      <c r="AM49" s="816"/>
      <c r="AN49" s="816"/>
      <c r="AO49" s="816"/>
      <c r="AP49" s="816"/>
      <c r="AQ49" s="816"/>
      <c r="AR49" s="816"/>
      <c r="AS49" s="816"/>
      <c r="AT49" s="816"/>
      <c r="AU49" s="816"/>
      <c r="AV49" s="816"/>
      <c r="AW49" s="816"/>
      <c r="AX49" s="816"/>
      <c r="AY49" s="816"/>
      <c r="AZ49" s="820"/>
      <c r="BA49" s="820"/>
      <c r="BB49" s="820"/>
      <c r="BC49" s="820"/>
      <c r="BD49" s="820"/>
      <c r="BE49" s="817"/>
      <c r="BF49" s="817"/>
      <c r="BG49" s="817"/>
      <c r="BH49" s="817"/>
      <c r="BI49" s="818"/>
      <c r="BJ49" s="226"/>
      <c r="BK49" s="226"/>
      <c r="BL49" s="226"/>
      <c r="BM49" s="226"/>
      <c r="BN49" s="226"/>
      <c r="BO49" s="235"/>
      <c r="BP49" s="235"/>
      <c r="BQ49" s="232">
        <v>43</v>
      </c>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2">
      <c r="A50" s="232">
        <v>23</v>
      </c>
      <c r="B50" s="767"/>
      <c r="C50" s="768"/>
      <c r="D50" s="768"/>
      <c r="E50" s="768"/>
      <c r="F50" s="768"/>
      <c r="G50" s="768"/>
      <c r="H50" s="768"/>
      <c r="I50" s="768"/>
      <c r="J50" s="768"/>
      <c r="K50" s="768"/>
      <c r="L50" s="768"/>
      <c r="M50" s="768"/>
      <c r="N50" s="768"/>
      <c r="O50" s="768"/>
      <c r="P50" s="769"/>
      <c r="Q50" s="821"/>
      <c r="R50" s="822"/>
      <c r="S50" s="822"/>
      <c r="T50" s="822"/>
      <c r="U50" s="822"/>
      <c r="V50" s="822"/>
      <c r="W50" s="822"/>
      <c r="X50" s="822"/>
      <c r="Y50" s="822"/>
      <c r="Z50" s="822"/>
      <c r="AA50" s="822"/>
      <c r="AB50" s="822"/>
      <c r="AC50" s="822"/>
      <c r="AD50" s="822"/>
      <c r="AE50" s="823"/>
      <c r="AF50" s="773"/>
      <c r="AG50" s="774"/>
      <c r="AH50" s="774"/>
      <c r="AI50" s="774"/>
      <c r="AJ50" s="775"/>
      <c r="AK50" s="825"/>
      <c r="AL50" s="822"/>
      <c r="AM50" s="822"/>
      <c r="AN50" s="822"/>
      <c r="AO50" s="822"/>
      <c r="AP50" s="822"/>
      <c r="AQ50" s="822"/>
      <c r="AR50" s="822"/>
      <c r="AS50" s="822"/>
      <c r="AT50" s="822"/>
      <c r="AU50" s="822"/>
      <c r="AV50" s="822"/>
      <c r="AW50" s="822"/>
      <c r="AX50" s="822"/>
      <c r="AY50" s="822"/>
      <c r="AZ50" s="824"/>
      <c r="BA50" s="824"/>
      <c r="BB50" s="824"/>
      <c r="BC50" s="824"/>
      <c r="BD50" s="824"/>
      <c r="BE50" s="817"/>
      <c r="BF50" s="817"/>
      <c r="BG50" s="817"/>
      <c r="BH50" s="817"/>
      <c r="BI50" s="818"/>
      <c r="BJ50" s="226"/>
      <c r="BK50" s="226"/>
      <c r="BL50" s="226"/>
      <c r="BM50" s="226"/>
      <c r="BN50" s="226"/>
      <c r="BO50" s="235"/>
      <c r="BP50" s="235"/>
      <c r="BQ50" s="232">
        <v>44</v>
      </c>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2">
      <c r="A51" s="232">
        <v>24</v>
      </c>
      <c r="B51" s="767"/>
      <c r="C51" s="768"/>
      <c r="D51" s="768"/>
      <c r="E51" s="768"/>
      <c r="F51" s="768"/>
      <c r="G51" s="768"/>
      <c r="H51" s="768"/>
      <c r="I51" s="768"/>
      <c r="J51" s="768"/>
      <c r="K51" s="768"/>
      <c r="L51" s="768"/>
      <c r="M51" s="768"/>
      <c r="N51" s="768"/>
      <c r="O51" s="768"/>
      <c r="P51" s="769"/>
      <c r="Q51" s="821"/>
      <c r="R51" s="822"/>
      <c r="S51" s="822"/>
      <c r="T51" s="822"/>
      <c r="U51" s="822"/>
      <c r="V51" s="822"/>
      <c r="W51" s="822"/>
      <c r="X51" s="822"/>
      <c r="Y51" s="822"/>
      <c r="Z51" s="822"/>
      <c r="AA51" s="822"/>
      <c r="AB51" s="822"/>
      <c r="AC51" s="822"/>
      <c r="AD51" s="822"/>
      <c r="AE51" s="823"/>
      <c r="AF51" s="773"/>
      <c r="AG51" s="774"/>
      <c r="AH51" s="774"/>
      <c r="AI51" s="774"/>
      <c r="AJ51" s="775"/>
      <c r="AK51" s="825"/>
      <c r="AL51" s="822"/>
      <c r="AM51" s="822"/>
      <c r="AN51" s="822"/>
      <c r="AO51" s="822"/>
      <c r="AP51" s="822"/>
      <c r="AQ51" s="822"/>
      <c r="AR51" s="822"/>
      <c r="AS51" s="822"/>
      <c r="AT51" s="822"/>
      <c r="AU51" s="822"/>
      <c r="AV51" s="822"/>
      <c r="AW51" s="822"/>
      <c r="AX51" s="822"/>
      <c r="AY51" s="822"/>
      <c r="AZ51" s="824"/>
      <c r="BA51" s="824"/>
      <c r="BB51" s="824"/>
      <c r="BC51" s="824"/>
      <c r="BD51" s="824"/>
      <c r="BE51" s="817"/>
      <c r="BF51" s="817"/>
      <c r="BG51" s="817"/>
      <c r="BH51" s="817"/>
      <c r="BI51" s="818"/>
      <c r="BJ51" s="226"/>
      <c r="BK51" s="226"/>
      <c r="BL51" s="226"/>
      <c r="BM51" s="226"/>
      <c r="BN51" s="226"/>
      <c r="BO51" s="235"/>
      <c r="BP51" s="235"/>
      <c r="BQ51" s="232">
        <v>45</v>
      </c>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2">
      <c r="A52" s="232">
        <v>25</v>
      </c>
      <c r="B52" s="767"/>
      <c r="C52" s="768"/>
      <c r="D52" s="768"/>
      <c r="E52" s="768"/>
      <c r="F52" s="768"/>
      <c r="G52" s="768"/>
      <c r="H52" s="768"/>
      <c r="I52" s="768"/>
      <c r="J52" s="768"/>
      <c r="K52" s="768"/>
      <c r="L52" s="768"/>
      <c r="M52" s="768"/>
      <c r="N52" s="768"/>
      <c r="O52" s="768"/>
      <c r="P52" s="769"/>
      <c r="Q52" s="821"/>
      <c r="R52" s="822"/>
      <c r="S52" s="822"/>
      <c r="T52" s="822"/>
      <c r="U52" s="822"/>
      <c r="V52" s="822"/>
      <c r="W52" s="822"/>
      <c r="X52" s="822"/>
      <c r="Y52" s="822"/>
      <c r="Z52" s="822"/>
      <c r="AA52" s="822"/>
      <c r="AB52" s="822"/>
      <c r="AC52" s="822"/>
      <c r="AD52" s="822"/>
      <c r="AE52" s="823"/>
      <c r="AF52" s="773"/>
      <c r="AG52" s="774"/>
      <c r="AH52" s="774"/>
      <c r="AI52" s="774"/>
      <c r="AJ52" s="775"/>
      <c r="AK52" s="825"/>
      <c r="AL52" s="822"/>
      <c r="AM52" s="822"/>
      <c r="AN52" s="822"/>
      <c r="AO52" s="822"/>
      <c r="AP52" s="822"/>
      <c r="AQ52" s="822"/>
      <c r="AR52" s="822"/>
      <c r="AS52" s="822"/>
      <c r="AT52" s="822"/>
      <c r="AU52" s="822"/>
      <c r="AV52" s="822"/>
      <c r="AW52" s="822"/>
      <c r="AX52" s="822"/>
      <c r="AY52" s="822"/>
      <c r="AZ52" s="824"/>
      <c r="BA52" s="824"/>
      <c r="BB52" s="824"/>
      <c r="BC52" s="824"/>
      <c r="BD52" s="824"/>
      <c r="BE52" s="817"/>
      <c r="BF52" s="817"/>
      <c r="BG52" s="817"/>
      <c r="BH52" s="817"/>
      <c r="BI52" s="818"/>
      <c r="BJ52" s="226"/>
      <c r="BK52" s="226"/>
      <c r="BL52" s="226"/>
      <c r="BM52" s="226"/>
      <c r="BN52" s="226"/>
      <c r="BO52" s="235"/>
      <c r="BP52" s="235"/>
      <c r="BQ52" s="232">
        <v>46</v>
      </c>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2">
      <c r="A53" s="232">
        <v>26</v>
      </c>
      <c r="B53" s="767"/>
      <c r="C53" s="768"/>
      <c r="D53" s="768"/>
      <c r="E53" s="768"/>
      <c r="F53" s="768"/>
      <c r="G53" s="768"/>
      <c r="H53" s="768"/>
      <c r="I53" s="768"/>
      <c r="J53" s="768"/>
      <c r="K53" s="768"/>
      <c r="L53" s="768"/>
      <c r="M53" s="768"/>
      <c r="N53" s="768"/>
      <c r="O53" s="768"/>
      <c r="P53" s="769"/>
      <c r="Q53" s="821"/>
      <c r="R53" s="822"/>
      <c r="S53" s="822"/>
      <c r="T53" s="822"/>
      <c r="U53" s="822"/>
      <c r="V53" s="822"/>
      <c r="W53" s="822"/>
      <c r="X53" s="822"/>
      <c r="Y53" s="822"/>
      <c r="Z53" s="822"/>
      <c r="AA53" s="822"/>
      <c r="AB53" s="822"/>
      <c r="AC53" s="822"/>
      <c r="AD53" s="822"/>
      <c r="AE53" s="823"/>
      <c r="AF53" s="773"/>
      <c r="AG53" s="774"/>
      <c r="AH53" s="774"/>
      <c r="AI53" s="774"/>
      <c r="AJ53" s="775"/>
      <c r="AK53" s="825"/>
      <c r="AL53" s="822"/>
      <c r="AM53" s="822"/>
      <c r="AN53" s="822"/>
      <c r="AO53" s="822"/>
      <c r="AP53" s="822"/>
      <c r="AQ53" s="822"/>
      <c r="AR53" s="822"/>
      <c r="AS53" s="822"/>
      <c r="AT53" s="822"/>
      <c r="AU53" s="822"/>
      <c r="AV53" s="822"/>
      <c r="AW53" s="822"/>
      <c r="AX53" s="822"/>
      <c r="AY53" s="822"/>
      <c r="AZ53" s="824"/>
      <c r="BA53" s="824"/>
      <c r="BB53" s="824"/>
      <c r="BC53" s="824"/>
      <c r="BD53" s="824"/>
      <c r="BE53" s="817"/>
      <c r="BF53" s="817"/>
      <c r="BG53" s="817"/>
      <c r="BH53" s="817"/>
      <c r="BI53" s="818"/>
      <c r="BJ53" s="226"/>
      <c r="BK53" s="226"/>
      <c r="BL53" s="226"/>
      <c r="BM53" s="226"/>
      <c r="BN53" s="226"/>
      <c r="BO53" s="235"/>
      <c r="BP53" s="235"/>
      <c r="BQ53" s="232">
        <v>47</v>
      </c>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2">
      <c r="A54" s="232">
        <v>27</v>
      </c>
      <c r="B54" s="767"/>
      <c r="C54" s="768"/>
      <c r="D54" s="768"/>
      <c r="E54" s="768"/>
      <c r="F54" s="768"/>
      <c r="G54" s="768"/>
      <c r="H54" s="768"/>
      <c r="I54" s="768"/>
      <c r="J54" s="768"/>
      <c r="K54" s="768"/>
      <c r="L54" s="768"/>
      <c r="M54" s="768"/>
      <c r="N54" s="768"/>
      <c r="O54" s="768"/>
      <c r="P54" s="769"/>
      <c r="Q54" s="821"/>
      <c r="R54" s="822"/>
      <c r="S54" s="822"/>
      <c r="T54" s="822"/>
      <c r="U54" s="822"/>
      <c r="V54" s="822"/>
      <c r="W54" s="822"/>
      <c r="X54" s="822"/>
      <c r="Y54" s="822"/>
      <c r="Z54" s="822"/>
      <c r="AA54" s="822"/>
      <c r="AB54" s="822"/>
      <c r="AC54" s="822"/>
      <c r="AD54" s="822"/>
      <c r="AE54" s="823"/>
      <c r="AF54" s="773"/>
      <c r="AG54" s="774"/>
      <c r="AH54" s="774"/>
      <c r="AI54" s="774"/>
      <c r="AJ54" s="775"/>
      <c r="AK54" s="825"/>
      <c r="AL54" s="822"/>
      <c r="AM54" s="822"/>
      <c r="AN54" s="822"/>
      <c r="AO54" s="822"/>
      <c r="AP54" s="822"/>
      <c r="AQ54" s="822"/>
      <c r="AR54" s="822"/>
      <c r="AS54" s="822"/>
      <c r="AT54" s="822"/>
      <c r="AU54" s="822"/>
      <c r="AV54" s="822"/>
      <c r="AW54" s="822"/>
      <c r="AX54" s="822"/>
      <c r="AY54" s="822"/>
      <c r="AZ54" s="824"/>
      <c r="BA54" s="824"/>
      <c r="BB54" s="824"/>
      <c r="BC54" s="824"/>
      <c r="BD54" s="824"/>
      <c r="BE54" s="817"/>
      <c r="BF54" s="817"/>
      <c r="BG54" s="817"/>
      <c r="BH54" s="817"/>
      <c r="BI54" s="818"/>
      <c r="BJ54" s="226"/>
      <c r="BK54" s="226"/>
      <c r="BL54" s="226"/>
      <c r="BM54" s="226"/>
      <c r="BN54" s="226"/>
      <c r="BO54" s="235"/>
      <c r="BP54" s="235"/>
      <c r="BQ54" s="232">
        <v>48</v>
      </c>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2">
      <c r="A55" s="232">
        <v>28</v>
      </c>
      <c r="B55" s="767"/>
      <c r="C55" s="768"/>
      <c r="D55" s="768"/>
      <c r="E55" s="768"/>
      <c r="F55" s="768"/>
      <c r="G55" s="768"/>
      <c r="H55" s="768"/>
      <c r="I55" s="768"/>
      <c r="J55" s="768"/>
      <c r="K55" s="768"/>
      <c r="L55" s="768"/>
      <c r="M55" s="768"/>
      <c r="N55" s="768"/>
      <c r="O55" s="768"/>
      <c r="P55" s="769"/>
      <c r="Q55" s="821"/>
      <c r="R55" s="822"/>
      <c r="S55" s="822"/>
      <c r="T55" s="822"/>
      <c r="U55" s="822"/>
      <c r="V55" s="822"/>
      <c r="W55" s="822"/>
      <c r="X55" s="822"/>
      <c r="Y55" s="822"/>
      <c r="Z55" s="822"/>
      <c r="AA55" s="822"/>
      <c r="AB55" s="822"/>
      <c r="AC55" s="822"/>
      <c r="AD55" s="822"/>
      <c r="AE55" s="823"/>
      <c r="AF55" s="773"/>
      <c r="AG55" s="774"/>
      <c r="AH55" s="774"/>
      <c r="AI55" s="774"/>
      <c r="AJ55" s="775"/>
      <c r="AK55" s="825"/>
      <c r="AL55" s="822"/>
      <c r="AM55" s="822"/>
      <c r="AN55" s="822"/>
      <c r="AO55" s="822"/>
      <c r="AP55" s="822"/>
      <c r="AQ55" s="822"/>
      <c r="AR55" s="822"/>
      <c r="AS55" s="822"/>
      <c r="AT55" s="822"/>
      <c r="AU55" s="822"/>
      <c r="AV55" s="822"/>
      <c r="AW55" s="822"/>
      <c r="AX55" s="822"/>
      <c r="AY55" s="822"/>
      <c r="AZ55" s="824"/>
      <c r="BA55" s="824"/>
      <c r="BB55" s="824"/>
      <c r="BC55" s="824"/>
      <c r="BD55" s="824"/>
      <c r="BE55" s="817"/>
      <c r="BF55" s="817"/>
      <c r="BG55" s="817"/>
      <c r="BH55" s="817"/>
      <c r="BI55" s="818"/>
      <c r="BJ55" s="226"/>
      <c r="BK55" s="226"/>
      <c r="BL55" s="226"/>
      <c r="BM55" s="226"/>
      <c r="BN55" s="226"/>
      <c r="BO55" s="235"/>
      <c r="BP55" s="235"/>
      <c r="BQ55" s="232">
        <v>49</v>
      </c>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2">
      <c r="A56" s="232">
        <v>29</v>
      </c>
      <c r="B56" s="767"/>
      <c r="C56" s="768"/>
      <c r="D56" s="768"/>
      <c r="E56" s="768"/>
      <c r="F56" s="768"/>
      <c r="G56" s="768"/>
      <c r="H56" s="768"/>
      <c r="I56" s="768"/>
      <c r="J56" s="768"/>
      <c r="K56" s="768"/>
      <c r="L56" s="768"/>
      <c r="M56" s="768"/>
      <c r="N56" s="768"/>
      <c r="O56" s="768"/>
      <c r="P56" s="769"/>
      <c r="Q56" s="821"/>
      <c r="R56" s="822"/>
      <c r="S56" s="822"/>
      <c r="T56" s="822"/>
      <c r="U56" s="822"/>
      <c r="V56" s="822"/>
      <c r="W56" s="822"/>
      <c r="X56" s="822"/>
      <c r="Y56" s="822"/>
      <c r="Z56" s="822"/>
      <c r="AA56" s="822"/>
      <c r="AB56" s="822"/>
      <c r="AC56" s="822"/>
      <c r="AD56" s="822"/>
      <c r="AE56" s="823"/>
      <c r="AF56" s="773"/>
      <c r="AG56" s="774"/>
      <c r="AH56" s="774"/>
      <c r="AI56" s="774"/>
      <c r="AJ56" s="775"/>
      <c r="AK56" s="825"/>
      <c r="AL56" s="822"/>
      <c r="AM56" s="822"/>
      <c r="AN56" s="822"/>
      <c r="AO56" s="822"/>
      <c r="AP56" s="822"/>
      <c r="AQ56" s="822"/>
      <c r="AR56" s="822"/>
      <c r="AS56" s="822"/>
      <c r="AT56" s="822"/>
      <c r="AU56" s="822"/>
      <c r="AV56" s="822"/>
      <c r="AW56" s="822"/>
      <c r="AX56" s="822"/>
      <c r="AY56" s="822"/>
      <c r="AZ56" s="824"/>
      <c r="BA56" s="824"/>
      <c r="BB56" s="824"/>
      <c r="BC56" s="824"/>
      <c r="BD56" s="824"/>
      <c r="BE56" s="817"/>
      <c r="BF56" s="817"/>
      <c r="BG56" s="817"/>
      <c r="BH56" s="817"/>
      <c r="BI56" s="818"/>
      <c r="BJ56" s="226"/>
      <c r="BK56" s="226"/>
      <c r="BL56" s="226"/>
      <c r="BM56" s="226"/>
      <c r="BN56" s="226"/>
      <c r="BO56" s="235"/>
      <c r="BP56" s="235"/>
      <c r="BQ56" s="232">
        <v>50</v>
      </c>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2">
      <c r="A57" s="232">
        <v>30</v>
      </c>
      <c r="B57" s="767"/>
      <c r="C57" s="768"/>
      <c r="D57" s="768"/>
      <c r="E57" s="768"/>
      <c r="F57" s="768"/>
      <c r="G57" s="768"/>
      <c r="H57" s="768"/>
      <c r="I57" s="768"/>
      <c r="J57" s="768"/>
      <c r="K57" s="768"/>
      <c r="L57" s="768"/>
      <c r="M57" s="768"/>
      <c r="N57" s="768"/>
      <c r="O57" s="768"/>
      <c r="P57" s="769"/>
      <c r="Q57" s="821"/>
      <c r="R57" s="822"/>
      <c r="S57" s="822"/>
      <c r="T57" s="822"/>
      <c r="U57" s="822"/>
      <c r="V57" s="822"/>
      <c r="W57" s="822"/>
      <c r="X57" s="822"/>
      <c r="Y57" s="822"/>
      <c r="Z57" s="822"/>
      <c r="AA57" s="822"/>
      <c r="AB57" s="822"/>
      <c r="AC57" s="822"/>
      <c r="AD57" s="822"/>
      <c r="AE57" s="823"/>
      <c r="AF57" s="773"/>
      <c r="AG57" s="774"/>
      <c r="AH57" s="774"/>
      <c r="AI57" s="774"/>
      <c r="AJ57" s="775"/>
      <c r="AK57" s="825"/>
      <c r="AL57" s="822"/>
      <c r="AM57" s="822"/>
      <c r="AN57" s="822"/>
      <c r="AO57" s="822"/>
      <c r="AP57" s="822"/>
      <c r="AQ57" s="822"/>
      <c r="AR57" s="822"/>
      <c r="AS57" s="822"/>
      <c r="AT57" s="822"/>
      <c r="AU57" s="822"/>
      <c r="AV57" s="822"/>
      <c r="AW57" s="822"/>
      <c r="AX57" s="822"/>
      <c r="AY57" s="822"/>
      <c r="AZ57" s="824"/>
      <c r="BA57" s="824"/>
      <c r="BB57" s="824"/>
      <c r="BC57" s="824"/>
      <c r="BD57" s="824"/>
      <c r="BE57" s="817"/>
      <c r="BF57" s="817"/>
      <c r="BG57" s="817"/>
      <c r="BH57" s="817"/>
      <c r="BI57" s="818"/>
      <c r="BJ57" s="226"/>
      <c r="BK57" s="226"/>
      <c r="BL57" s="226"/>
      <c r="BM57" s="226"/>
      <c r="BN57" s="226"/>
      <c r="BO57" s="235"/>
      <c r="BP57" s="235"/>
      <c r="BQ57" s="232">
        <v>51</v>
      </c>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2">
      <c r="A58" s="232">
        <v>31</v>
      </c>
      <c r="B58" s="767"/>
      <c r="C58" s="768"/>
      <c r="D58" s="768"/>
      <c r="E58" s="768"/>
      <c r="F58" s="768"/>
      <c r="G58" s="768"/>
      <c r="H58" s="768"/>
      <c r="I58" s="768"/>
      <c r="J58" s="768"/>
      <c r="K58" s="768"/>
      <c r="L58" s="768"/>
      <c r="M58" s="768"/>
      <c r="N58" s="768"/>
      <c r="O58" s="768"/>
      <c r="P58" s="769"/>
      <c r="Q58" s="821"/>
      <c r="R58" s="822"/>
      <c r="S58" s="822"/>
      <c r="T58" s="822"/>
      <c r="U58" s="822"/>
      <c r="V58" s="822"/>
      <c r="W58" s="822"/>
      <c r="X58" s="822"/>
      <c r="Y58" s="822"/>
      <c r="Z58" s="822"/>
      <c r="AA58" s="822"/>
      <c r="AB58" s="822"/>
      <c r="AC58" s="822"/>
      <c r="AD58" s="822"/>
      <c r="AE58" s="823"/>
      <c r="AF58" s="773"/>
      <c r="AG58" s="774"/>
      <c r="AH58" s="774"/>
      <c r="AI58" s="774"/>
      <c r="AJ58" s="775"/>
      <c r="AK58" s="825"/>
      <c r="AL58" s="822"/>
      <c r="AM58" s="822"/>
      <c r="AN58" s="822"/>
      <c r="AO58" s="822"/>
      <c r="AP58" s="822"/>
      <c r="AQ58" s="822"/>
      <c r="AR58" s="822"/>
      <c r="AS58" s="822"/>
      <c r="AT58" s="822"/>
      <c r="AU58" s="822"/>
      <c r="AV58" s="822"/>
      <c r="AW58" s="822"/>
      <c r="AX58" s="822"/>
      <c r="AY58" s="822"/>
      <c r="AZ58" s="824"/>
      <c r="BA58" s="824"/>
      <c r="BB58" s="824"/>
      <c r="BC58" s="824"/>
      <c r="BD58" s="824"/>
      <c r="BE58" s="817"/>
      <c r="BF58" s="817"/>
      <c r="BG58" s="817"/>
      <c r="BH58" s="817"/>
      <c r="BI58" s="818"/>
      <c r="BJ58" s="226"/>
      <c r="BK58" s="226"/>
      <c r="BL58" s="226"/>
      <c r="BM58" s="226"/>
      <c r="BN58" s="226"/>
      <c r="BO58" s="235"/>
      <c r="BP58" s="235"/>
      <c r="BQ58" s="232">
        <v>52</v>
      </c>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2">
      <c r="A59" s="232">
        <v>32</v>
      </c>
      <c r="B59" s="767"/>
      <c r="C59" s="768"/>
      <c r="D59" s="768"/>
      <c r="E59" s="768"/>
      <c r="F59" s="768"/>
      <c r="G59" s="768"/>
      <c r="H59" s="768"/>
      <c r="I59" s="768"/>
      <c r="J59" s="768"/>
      <c r="K59" s="768"/>
      <c r="L59" s="768"/>
      <c r="M59" s="768"/>
      <c r="N59" s="768"/>
      <c r="O59" s="768"/>
      <c r="P59" s="769"/>
      <c r="Q59" s="821"/>
      <c r="R59" s="822"/>
      <c r="S59" s="822"/>
      <c r="T59" s="822"/>
      <c r="U59" s="822"/>
      <c r="V59" s="822"/>
      <c r="W59" s="822"/>
      <c r="X59" s="822"/>
      <c r="Y59" s="822"/>
      <c r="Z59" s="822"/>
      <c r="AA59" s="822"/>
      <c r="AB59" s="822"/>
      <c r="AC59" s="822"/>
      <c r="AD59" s="822"/>
      <c r="AE59" s="823"/>
      <c r="AF59" s="773"/>
      <c r="AG59" s="774"/>
      <c r="AH59" s="774"/>
      <c r="AI59" s="774"/>
      <c r="AJ59" s="775"/>
      <c r="AK59" s="825"/>
      <c r="AL59" s="822"/>
      <c r="AM59" s="822"/>
      <c r="AN59" s="822"/>
      <c r="AO59" s="822"/>
      <c r="AP59" s="822"/>
      <c r="AQ59" s="822"/>
      <c r="AR59" s="822"/>
      <c r="AS59" s="822"/>
      <c r="AT59" s="822"/>
      <c r="AU59" s="822"/>
      <c r="AV59" s="822"/>
      <c r="AW59" s="822"/>
      <c r="AX59" s="822"/>
      <c r="AY59" s="822"/>
      <c r="AZ59" s="824"/>
      <c r="BA59" s="824"/>
      <c r="BB59" s="824"/>
      <c r="BC59" s="824"/>
      <c r="BD59" s="824"/>
      <c r="BE59" s="817"/>
      <c r="BF59" s="817"/>
      <c r="BG59" s="817"/>
      <c r="BH59" s="817"/>
      <c r="BI59" s="818"/>
      <c r="BJ59" s="226"/>
      <c r="BK59" s="226"/>
      <c r="BL59" s="226"/>
      <c r="BM59" s="226"/>
      <c r="BN59" s="226"/>
      <c r="BO59" s="235"/>
      <c r="BP59" s="235"/>
      <c r="BQ59" s="232">
        <v>53</v>
      </c>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2">
      <c r="A60" s="232">
        <v>33</v>
      </c>
      <c r="B60" s="767"/>
      <c r="C60" s="768"/>
      <c r="D60" s="768"/>
      <c r="E60" s="768"/>
      <c r="F60" s="768"/>
      <c r="G60" s="768"/>
      <c r="H60" s="768"/>
      <c r="I60" s="768"/>
      <c r="J60" s="768"/>
      <c r="K60" s="768"/>
      <c r="L60" s="768"/>
      <c r="M60" s="768"/>
      <c r="N60" s="768"/>
      <c r="O60" s="768"/>
      <c r="P60" s="769"/>
      <c r="Q60" s="821"/>
      <c r="R60" s="822"/>
      <c r="S60" s="822"/>
      <c r="T60" s="822"/>
      <c r="U60" s="822"/>
      <c r="V60" s="822"/>
      <c r="W60" s="822"/>
      <c r="X60" s="822"/>
      <c r="Y60" s="822"/>
      <c r="Z60" s="822"/>
      <c r="AA60" s="822"/>
      <c r="AB60" s="822"/>
      <c r="AC60" s="822"/>
      <c r="AD60" s="822"/>
      <c r="AE60" s="823"/>
      <c r="AF60" s="773"/>
      <c r="AG60" s="774"/>
      <c r="AH60" s="774"/>
      <c r="AI60" s="774"/>
      <c r="AJ60" s="775"/>
      <c r="AK60" s="825"/>
      <c r="AL60" s="822"/>
      <c r="AM60" s="822"/>
      <c r="AN60" s="822"/>
      <c r="AO60" s="822"/>
      <c r="AP60" s="822"/>
      <c r="AQ60" s="822"/>
      <c r="AR60" s="822"/>
      <c r="AS60" s="822"/>
      <c r="AT60" s="822"/>
      <c r="AU60" s="822"/>
      <c r="AV60" s="822"/>
      <c r="AW60" s="822"/>
      <c r="AX60" s="822"/>
      <c r="AY60" s="822"/>
      <c r="AZ60" s="824"/>
      <c r="BA60" s="824"/>
      <c r="BB60" s="824"/>
      <c r="BC60" s="824"/>
      <c r="BD60" s="824"/>
      <c r="BE60" s="817"/>
      <c r="BF60" s="817"/>
      <c r="BG60" s="817"/>
      <c r="BH60" s="817"/>
      <c r="BI60" s="818"/>
      <c r="BJ60" s="226"/>
      <c r="BK60" s="226"/>
      <c r="BL60" s="226"/>
      <c r="BM60" s="226"/>
      <c r="BN60" s="226"/>
      <c r="BO60" s="235"/>
      <c r="BP60" s="235"/>
      <c r="BQ60" s="232">
        <v>54</v>
      </c>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5">
      <c r="A61" s="232">
        <v>34</v>
      </c>
      <c r="B61" s="767"/>
      <c r="C61" s="768"/>
      <c r="D61" s="768"/>
      <c r="E61" s="768"/>
      <c r="F61" s="768"/>
      <c r="G61" s="768"/>
      <c r="H61" s="768"/>
      <c r="I61" s="768"/>
      <c r="J61" s="768"/>
      <c r="K61" s="768"/>
      <c r="L61" s="768"/>
      <c r="M61" s="768"/>
      <c r="N61" s="768"/>
      <c r="O61" s="768"/>
      <c r="P61" s="769"/>
      <c r="Q61" s="821"/>
      <c r="R61" s="822"/>
      <c r="S61" s="822"/>
      <c r="T61" s="822"/>
      <c r="U61" s="822"/>
      <c r="V61" s="822"/>
      <c r="W61" s="822"/>
      <c r="X61" s="822"/>
      <c r="Y61" s="822"/>
      <c r="Z61" s="822"/>
      <c r="AA61" s="822"/>
      <c r="AB61" s="822"/>
      <c r="AC61" s="822"/>
      <c r="AD61" s="822"/>
      <c r="AE61" s="823"/>
      <c r="AF61" s="773"/>
      <c r="AG61" s="774"/>
      <c r="AH61" s="774"/>
      <c r="AI61" s="774"/>
      <c r="AJ61" s="775"/>
      <c r="AK61" s="825"/>
      <c r="AL61" s="822"/>
      <c r="AM61" s="822"/>
      <c r="AN61" s="822"/>
      <c r="AO61" s="822"/>
      <c r="AP61" s="822"/>
      <c r="AQ61" s="822"/>
      <c r="AR61" s="822"/>
      <c r="AS61" s="822"/>
      <c r="AT61" s="822"/>
      <c r="AU61" s="822"/>
      <c r="AV61" s="822"/>
      <c r="AW61" s="822"/>
      <c r="AX61" s="822"/>
      <c r="AY61" s="822"/>
      <c r="AZ61" s="824"/>
      <c r="BA61" s="824"/>
      <c r="BB61" s="824"/>
      <c r="BC61" s="824"/>
      <c r="BD61" s="824"/>
      <c r="BE61" s="817"/>
      <c r="BF61" s="817"/>
      <c r="BG61" s="817"/>
      <c r="BH61" s="817"/>
      <c r="BI61" s="818"/>
      <c r="BJ61" s="226"/>
      <c r="BK61" s="226"/>
      <c r="BL61" s="226"/>
      <c r="BM61" s="226"/>
      <c r="BN61" s="226"/>
      <c r="BO61" s="235"/>
      <c r="BP61" s="235"/>
      <c r="BQ61" s="232">
        <v>55</v>
      </c>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2">
      <c r="A62" s="232">
        <v>35</v>
      </c>
      <c r="B62" s="767"/>
      <c r="C62" s="768"/>
      <c r="D62" s="768"/>
      <c r="E62" s="768"/>
      <c r="F62" s="768"/>
      <c r="G62" s="768"/>
      <c r="H62" s="768"/>
      <c r="I62" s="768"/>
      <c r="J62" s="768"/>
      <c r="K62" s="768"/>
      <c r="L62" s="768"/>
      <c r="M62" s="768"/>
      <c r="N62" s="768"/>
      <c r="O62" s="768"/>
      <c r="P62" s="769"/>
      <c r="Q62" s="821"/>
      <c r="R62" s="822"/>
      <c r="S62" s="822"/>
      <c r="T62" s="822"/>
      <c r="U62" s="822"/>
      <c r="V62" s="822"/>
      <c r="W62" s="822"/>
      <c r="X62" s="822"/>
      <c r="Y62" s="822"/>
      <c r="Z62" s="822"/>
      <c r="AA62" s="822"/>
      <c r="AB62" s="822"/>
      <c r="AC62" s="822"/>
      <c r="AD62" s="822"/>
      <c r="AE62" s="823"/>
      <c r="AF62" s="773"/>
      <c r="AG62" s="774"/>
      <c r="AH62" s="774"/>
      <c r="AI62" s="774"/>
      <c r="AJ62" s="775"/>
      <c r="AK62" s="825"/>
      <c r="AL62" s="822"/>
      <c r="AM62" s="822"/>
      <c r="AN62" s="822"/>
      <c r="AO62" s="822"/>
      <c r="AP62" s="822"/>
      <c r="AQ62" s="822"/>
      <c r="AR62" s="822"/>
      <c r="AS62" s="822"/>
      <c r="AT62" s="822"/>
      <c r="AU62" s="822"/>
      <c r="AV62" s="822"/>
      <c r="AW62" s="822"/>
      <c r="AX62" s="822"/>
      <c r="AY62" s="822"/>
      <c r="AZ62" s="824"/>
      <c r="BA62" s="824"/>
      <c r="BB62" s="824"/>
      <c r="BC62" s="824"/>
      <c r="BD62" s="824"/>
      <c r="BE62" s="817"/>
      <c r="BF62" s="817"/>
      <c r="BG62" s="817"/>
      <c r="BH62" s="817"/>
      <c r="BI62" s="818"/>
      <c r="BJ62" s="833" t="s">
        <v>398</v>
      </c>
      <c r="BK62" s="793"/>
      <c r="BL62" s="793"/>
      <c r="BM62" s="793"/>
      <c r="BN62" s="794"/>
      <c r="BO62" s="235"/>
      <c r="BP62" s="235"/>
      <c r="BQ62" s="232">
        <v>56</v>
      </c>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5">
      <c r="A63" s="234" t="s">
        <v>377</v>
      </c>
      <c r="B63" s="776" t="s">
        <v>399</v>
      </c>
      <c r="C63" s="777"/>
      <c r="D63" s="777"/>
      <c r="E63" s="777"/>
      <c r="F63" s="777"/>
      <c r="G63" s="777"/>
      <c r="H63" s="777"/>
      <c r="I63" s="777"/>
      <c r="J63" s="777"/>
      <c r="K63" s="777"/>
      <c r="L63" s="777"/>
      <c r="M63" s="777"/>
      <c r="N63" s="777"/>
      <c r="O63" s="777"/>
      <c r="P63" s="778"/>
      <c r="Q63" s="826"/>
      <c r="R63" s="827"/>
      <c r="S63" s="827"/>
      <c r="T63" s="827"/>
      <c r="U63" s="827"/>
      <c r="V63" s="827"/>
      <c r="W63" s="827"/>
      <c r="X63" s="827"/>
      <c r="Y63" s="827"/>
      <c r="Z63" s="827"/>
      <c r="AA63" s="827"/>
      <c r="AB63" s="827"/>
      <c r="AC63" s="827"/>
      <c r="AD63" s="827"/>
      <c r="AE63" s="828"/>
      <c r="AF63" s="829">
        <v>435</v>
      </c>
      <c r="AG63" s="830"/>
      <c r="AH63" s="830"/>
      <c r="AI63" s="830"/>
      <c r="AJ63" s="831"/>
      <c r="AK63" s="832"/>
      <c r="AL63" s="827"/>
      <c r="AM63" s="827"/>
      <c r="AN63" s="827"/>
      <c r="AO63" s="827"/>
      <c r="AP63" s="830">
        <v>581</v>
      </c>
      <c r="AQ63" s="830"/>
      <c r="AR63" s="830"/>
      <c r="AS63" s="830"/>
      <c r="AT63" s="830"/>
      <c r="AU63" s="830">
        <v>359</v>
      </c>
      <c r="AV63" s="830"/>
      <c r="AW63" s="830"/>
      <c r="AX63" s="830"/>
      <c r="AY63" s="830"/>
      <c r="AZ63" s="834"/>
      <c r="BA63" s="834"/>
      <c r="BB63" s="834"/>
      <c r="BC63" s="834"/>
      <c r="BD63" s="834"/>
      <c r="BE63" s="835"/>
      <c r="BF63" s="835"/>
      <c r="BG63" s="835"/>
      <c r="BH63" s="835"/>
      <c r="BI63" s="836"/>
      <c r="BJ63" s="837" t="s">
        <v>122</v>
      </c>
      <c r="BK63" s="838"/>
      <c r="BL63" s="838"/>
      <c r="BM63" s="838"/>
      <c r="BN63" s="839"/>
      <c r="BO63" s="235"/>
      <c r="BP63" s="235"/>
      <c r="BQ63" s="232">
        <v>57</v>
      </c>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5">
      <c r="A65" s="226" t="s">
        <v>400</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2">
      <c r="A66" s="714" t="s">
        <v>401</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0" t="s">
        <v>384</v>
      </c>
      <c r="AG66" s="802"/>
      <c r="AH66" s="802"/>
      <c r="AI66" s="802"/>
      <c r="AJ66" s="841"/>
      <c r="AK66" s="720" t="s">
        <v>385</v>
      </c>
      <c r="AL66" s="715"/>
      <c r="AM66" s="715"/>
      <c r="AN66" s="715"/>
      <c r="AO66" s="716"/>
      <c r="AP66" s="720" t="s">
        <v>386</v>
      </c>
      <c r="AQ66" s="721"/>
      <c r="AR66" s="721"/>
      <c r="AS66" s="721"/>
      <c r="AT66" s="722"/>
      <c r="AU66" s="720" t="s">
        <v>402</v>
      </c>
      <c r="AV66" s="721"/>
      <c r="AW66" s="721"/>
      <c r="AX66" s="721"/>
      <c r="AY66" s="722"/>
      <c r="AZ66" s="720" t="s">
        <v>364</v>
      </c>
      <c r="BA66" s="721"/>
      <c r="BB66" s="721"/>
      <c r="BC66" s="721"/>
      <c r="BD66" s="727"/>
      <c r="BE66" s="235"/>
      <c r="BF66" s="235"/>
      <c r="BG66" s="235"/>
      <c r="BH66" s="235"/>
      <c r="BI66" s="235"/>
      <c r="BJ66" s="235"/>
      <c r="BK66" s="235"/>
      <c r="BL66" s="235"/>
      <c r="BM66" s="235"/>
      <c r="BN66" s="235"/>
      <c r="BO66" s="235"/>
      <c r="BP66" s="235"/>
      <c r="BQ66" s="232">
        <v>60</v>
      </c>
      <c r="BR66" s="237"/>
      <c r="BS66" s="845"/>
      <c r="BT66" s="846"/>
      <c r="BU66" s="846"/>
      <c r="BV66" s="846"/>
      <c r="BW66" s="846"/>
      <c r="BX66" s="846"/>
      <c r="BY66" s="846"/>
      <c r="BZ66" s="846"/>
      <c r="CA66" s="846"/>
      <c r="CB66" s="846"/>
      <c r="CC66" s="846"/>
      <c r="CD66" s="846"/>
      <c r="CE66" s="846"/>
      <c r="CF66" s="846"/>
      <c r="CG66" s="851"/>
      <c r="CH66" s="848"/>
      <c r="CI66" s="849"/>
      <c r="CJ66" s="849"/>
      <c r="CK66" s="849"/>
      <c r="CL66" s="850"/>
      <c r="CM66" s="848"/>
      <c r="CN66" s="849"/>
      <c r="CO66" s="849"/>
      <c r="CP66" s="849"/>
      <c r="CQ66" s="850"/>
      <c r="CR66" s="848"/>
      <c r="CS66" s="849"/>
      <c r="CT66" s="849"/>
      <c r="CU66" s="849"/>
      <c r="CV66" s="850"/>
      <c r="CW66" s="848"/>
      <c r="CX66" s="849"/>
      <c r="CY66" s="849"/>
      <c r="CZ66" s="849"/>
      <c r="DA66" s="850"/>
      <c r="DB66" s="848"/>
      <c r="DC66" s="849"/>
      <c r="DD66" s="849"/>
      <c r="DE66" s="849"/>
      <c r="DF66" s="850"/>
      <c r="DG66" s="848"/>
      <c r="DH66" s="849"/>
      <c r="DI66" s="849"/>
      <c r="DJ66" s="849"/>
      <c r="DK66" s="850"/>
      <c r="DL66" s="848"/>
      <c r="DM66" s="849"/>
      <c r="DN66" s="849"/>
      <c r="DO66" s="849"/>
      <c r="DP66" s="850"/>
      <c r="DQ66" s="848"/>
      <c r="DR66" s="849"/>
      <c r="DS66" s="849"/>
      <c r="DT66" s="849"/>
      <c r="DU66" s="850"/>
      <c r="DV66" s="845"/>
      <c r="DW66" s="846"/>
      <c r="DX66" s="846"/>
      <c r="DY66" s="846"/>
      <c r="DZ66" s="847"/>
      <c r="EA66" s="224"/>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2"/>
      <c r="AG67" s="805"/>
      <c r="AH67" s="805"/>
      <c r="AI67" s="805"/>
      <c r="AJ67" s="843"/>
      <c r="AK67" s="844"/>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5"/>
      <c r="BT67" s="846"/>
      <c r="BU67" s="846"/>
      <c r="BV67" s="846"/>
      <c r="BW67" s="846"/>
      <c r="BX67" s="846"/>
      <c r="BY67" s="846"/>
      <c r="BZ67" s="846"/>
      <c r="CA67" s="846"/>
      <c r="CB67" s="846"/>
      <c r="CC67" s="846"/>
      <c r="CD67" s="846"/>
      <c r="CE67" s="846"/>
      <c r="CF67" s="846"/>
      <c r="CG67" s="851"/>
      <c r="CH67" s="848"/>
      <c r="CI67" s="849"/>
      <c r="CJ67" s="849"/>
      <c r="CK67" s="849"/>
      <c r="CL67" s="850"/>
      <c r="CM67" s="848"/>
      <c r="CN67" s="849"/>
      <c r="CO67" s="849"/>
      <c r="CP67" s="849"/>
      <c r="CQ67" s="850"/>
      <c r="CR67" s="848"/>
      <c r="CS67" s="849"/>
      <c r="CT67" s="849"/>
      <c r="CU67" s="849"/>
      <c r="CV67" s="850"/>
      <c r="CW67" s="848"/>
      <c r="CX67" s="849"/>
      <c r="CY67" s="849"/>
      <c r="CZ67" s="849"/>
      <c r="DA67" s="850"/>
      <c r="DB67" s="848"/>
      <c r="DC67" s="849"/>
      <c r="DD67" s="849"/>
      <c r="DE67" s="849"/>
      <c r="DF67" s="850"/>
      <c r="DG67" s="848"/>
      <c r="DH67" s="849"/>
      <c r="DI67" s="849"/>
      <c r="DJ67" s="849"/>
      <c r="DK67" s="850"/>
      <c r="DL67" s="848"/>
      <c r="DM67" s="849"/>
      <c r="DN67" s="849"/>
      <c r="DO67" s="849"/>
      <c r="DP67" s="850"/>
      <c r="DQ67" s="848"/>
      <c r="DR67" s="849"/>
      <c r="DS67" s="849"/>
      <c r="DT67" s="849"/>
      <c r="DU67" s="850"/>
      <c r="DV67" s="845"/>
      <c r="DW67" s="846"/>
      <c r="DX67" s="846"/>
      <c r="DY67" s="846"/>
      <c r="DZ67" s="847"/>
      <c r="EA67" s="224"/>
    </row>
    <row r="68" spans="1:131" ht="26.25" customHeight="1" thickTop="1" x14ac:dyDescent="0.2">
      <c r="A68" s="230">
        <v>1</v>
      </c>
      <c r="B68" s="855" t="s">
        <v>551</v>
      </c>
      <c r="C68" s="856"/>
      <c r="D68" s="856"/>
      <c r="E68" s="856"/>
      <c r="F68" s="856"/>
      <c r="G68" s="856"/>
      <c r="H68" s="856"/>
      <c r="I68" s="856"/>
      <c r="J68" s="856"/>
      <c r="K68" s="856"/>
      <c r="L68" s="856"/>
      <c r="M68" s="856"/>
      <c r="N68" s="856"/>
      <c r="O68" s="856"/>
      <c r="P68" s="857"/>
      <c r="Q68" s="858">
        <v>1128</v>
      </c>
      <c r="R68" s="852"/>
      <c r="S68" s="852"/>
      <c r="T68" s="852"/>
      <c r="U68" s="852"/>
      <c r="V68" s="852">
        <v>1111</v>
      </c>
      <c r="W68" s="852"/>
      <c r="X68" s="852"/>
      <c r="Y68" s="852"/>
      <c r="Z68" s="852"/>
      <c r="AA68" s="852">
        <v>17</v>
      </c>
      <c r="AB68" s="852"/>
      <c r="AC68" s="852"/>
      <c r="AD68" s="852"/>
      <c r="AE68" s="852"/>
      <c r="AF68" s="852">
        <v>17</v>
      </c>
      <c r="AG68" s="852"/>
      <c r="AH68" s="852"/>
      <c r="AI68" s="852"/>
      <c r="AJ68" s="852"/>
      <c r="AK68" s="852">
        <v>18</v>
      </c>
      <c r="AL68" s="852"/>
      <c r="AM68" s="852"/>
      <c r="AN68" s="852"/>
      <c r="AO68" s="852"/>
      <c r="AP68" s="852">
        <v>951</v>
      </c>
      <c r="AQ68" s="852"/>
      <c r="AR68" s="852"/>
      <c r="AS68" s="852"/>
      <c r="AT68" s="852"/>
      <c r="AU68" s="852">
        <v>244</v>
      </c>
      <c r="AV68" s="852"/>
      <c r="AW68" s="852"/>
      <c r="AX68" s="852"/>
      <c r="AY68" s="852"/>
      <c r="AZ68" s="853"/>
      <c r="BA68" s="853"/>
      <c r="BB68" s="853"/>
      <c r="BC68" s="853"/>
      <c r="BD68" s="854"/>
      <c r="BE68" s="235"/>
      <c r="BF68" s="235"/>
      <c r="BG68" s="235"/>
      <c r="BH68" s="235"/>
      <c r="BI68" s="235"/>
      <c r="BJ68" s="235"/>
      <c r="BK68" s="235"/>
      <c r="BL68" s="235"/>
      <c r="BM68" s="235"/>
      <c r="BN68" s="235"/>
      <c r="BO68" s="235"/>
      <c r="BP68" s="235"/>
      <c r="BQ68" s="232">
        <v>62</v>
      </c>
      <c r="BR68" s="237"/>
      <c r="BS68" s="845"/>
      <c r="BT68" s="846"/>
      <c r="BU68" s="846"/>
      <c r="BV68" s="846"/>
      <c r="BW68" s="846"/>
      <c r="BX68" s="846"/>
      <c r="BY68" s="846"/>
      <c r="BZ68" s="846"/>
      <c r="CA68" s="846"/>
      <c r="CB68" s="846"/>
      <c r="CC68" s="846"/>
      <c r="CD68" s="846"/>
      <c r="CE68" s="846"/>
      <c r="CF68" s="846"/>
      <c r="CG68" s="851"/>
      <c r="CH68" s="848"/>
      <c r="CI68" s="849"/>
      <c r="CJ68" s="849"/>
      <c r="CK68" s="849"/>
      <c r="CL68" s="850"/>
      <c r="CM68" s="848"/>
      <c r="CN68" s="849"/>
      <c r="CO68" s="849"/>
      <c r="CP68" s="849"/>
      <c r="CQ68" s="850"/>
      <c r="CR68" s="848"/>
      <c r="CS68" s="849"/>
      <c r="CT68" s="849"/>
      <c r="CU68" s="849"/>
      <c r="CV68" s="850"/>
      <c r="CW68" s="848"/>
      <c r="CX68" s="849"/>
      <c r="CY68" s="849"/>
      <c r="CZ68" s="849"/>
      <c r="DA68" s="850"/>
      <c r="DB68" s="848"/>
      <c r="DC68" s="849"/>
      <c r="DD68" s="849"/>
      <c r="DE68" s="849"/>
      <c r="DF68" s="850"/>
      <c r="DG68" s="848"/>
      <c r="DH68" s="849"/>
      <c r="DI68" s="849"/>
      <c r="DJ68" s="849"/>
      <c r="DK68" s="850"/>
      <c r="DL68" s="848"/>
      <c r="DM68" s="849"/>
      <c r="DN68" s="849"/>
      <c r="DO68" s="849"/>
      <c r="DP68" s="850"/>
      <c r="DQ68" s="848"/>
      <c r="DR68" s="849"/>
      <c r="DS68" s="849"/>
      <c r="DT68" s="849"/>
      <c r="DU68" s="850"/>
      <c r="DV68" s="845"/>
      <c r="DW68" s="846"/>
      <c r="DX68" s="846"/>
      <c r="DY68" s="846"/>
      <c r="DZ68" s="847"/>
      <c r="EA68" s="224"/>
    </row>
    <row r="69" spans="1:131" ht="26.25" customHeight="1" x14ac:dyDescent="0.2">
      <c r="A69" s="232">
        <v>2</v>
      </c>
      <c r="B69" s="859" t="s">
        <v>552</v>
      </c>
      <c r="C69" s="860"/>
      <c r="D69" s="860"/>
      <c r="E69" s="860"/>
      <c r="F69" s="860"/>
      <c r="G69" s="860"/>
      <c r="H69" s="860"/>
      <c r="I69" s="860"/>
      <c r="J69" s="860"/>
      <c r="K69" s="860"/>
      <c r="L69" s="860"/>
      <c r="M69" s="860"/>
      <c r="N69" s="860"/>
      <c r="O69" s="860"/>
      <c r="P69" s="861"/>
      <c r="Q69" s="862">
        <v>2008</v>
      </c>
      <c r="R69" s="816"/>
      <c r="S69" s="816"/>
      <c r="T69" s="816"/>
      <c r="U69" s="816"/>
      <c r="V69" s="816">
        <v>1901</v>
      </c>
      <c r="W69" s="816"/>
      <c r="X69" s="816"/>
      <c r="Y69" s="816"/>
      <c r="Z69" s="816"/>
      <c r="AA69" s="816">
        <v>107</v>
      </c>
      <c r="AB69" s="816"/>
      <c r="AC69" s="816"/>
      <c r="AD69" s="816"/>
      <c r="AE69" s="816"/>
      <c r="AF69" s="816">
        <v>107</v>
      </c>
      <c r="AG69" s="816"/>
      <c r="AH69" s="816"/>
      <c r="AI69" s="816"/>
      <c r="AJ69" s="816"/>
      <c r="AK69" s="816">
        <v>25</v>
      </c>
      <c r="AL69" s="816"/>
      <c r="AM69" s="816"/>
      <c r="AN69" s="816"/>
      <c r="AO69" s="816"/>
      <c r="AP69" s="816" t="s">
        <v>550</v>
      </c>
      <c r="AQ69" s="816"/>
      <c r="AR69" s="816"/>
      <c r="AS69" s="816"/>
      <c r="AT69" s="816"/>
      <c r="AU69" s="816" t="s">
        <v>550</v>
      </c>
      <c r="AV69" s="816"/>
      <c r="AW69" s="816"/>
      <c r="AX69" s="816"/>
      <c r="AY69" s="816"/>
      <c r="AZ69" s="817"/>
      <c r="BA69" s="817"/>
      <c r="BB69" s="817"/>
      <c r="BC69" s="817"/>
      <c r="BD69" s="818"/>
      <c r="BE69" s="235"/>
      <c r="BF69" s="235"/>
      <c r="BG69" s="235"/>
      <c r="BH69" s="235"/>
      <c r="BI69" s="235"/>
      <c r="BJ69" s="235"/>
      <c r="BK69" s="235"/>
      <c r="BL69" s="235"/>
      <c r="BM69" s="235"/>
      <c r="BN69" s="235"/>
      <c r="BO69" s="235"/>
      <c r="BP69" s="235"/>
      <c r="BQ69" s="232">
        <v>63</v>
      </c>
      <c r="BR69" s="237"/>
      <c r="BS69" s="845"/>
      <c r="BT69" s="846"/>
      <c r="BU69" s="846"/>
      <c r="BV69" s="846"/>
      <c r="BW69" s="846"/>
      <c r="BX69" s="846"/>
      <c r="BY69" s="846"/>
      <c r="BZ69" s="846"/>
      <c r="CA69" s="846"/>
      <c r="CB69" s="846"/>
      <c r="CC69" s="846"/>
      <c r="CD69" s="846"/>
      <c r="CE69" s="846"/>
      <c r="CF69" s="846"/>
      <c r="CG69" s="851"/>
      <c r="CH69" s="848"/>
      <c r="CI69" s="849"/>
      <c r="CJ69" s="849"/>
      <c r="CK69" s="849"/>
      <c r="CL69" s="850"/>
      <c r="CM69" s="848"/>
      <c r="CN69" s="849"/>
      <c r="CO69" s="849"/>
      <c r="CP69" s="849"/>
      <c r="CQ69" s="850"/>
      <c r="CR69" s="848"/>
      <c r="CS69" s="849"/>
      <c r="CT69" s="849"/>
      <c r="CU69" s="849"/>
      <c r="CV69" s="850"/>
      <c r="CW69" s="848"/>
      <c r="CX69" s="849"/>
      <c r="CY69" s="849"/>
      <c r="CZ69" s="849"/>
      <c r="DA69" s="850"/>
      <c r="DB69" s="848"/>
      <c r="DC69" s="849"/>
      <c r="DD69" s="849"/>
      <c r="DE69" s="849"/>
      <c r="DF69" s="850"/>
      <c r="DG69" s="848"/>
      <c r="DH69" s="849"/>
      <c r="DI69" s="849"/>
      <c r="DJ69" s="849"/>
      <c r="DK69" s="850"/>
      <c r="DL69" s="848"/>
      <c r="DM69" s="849"/>
      <c r="DN69" s="849"/>
      <c r="DO69" s="849"/>
      <c r="DP69" s="850"/>
      <c r="DQ69" s="848"/>
      <c r="DR69" s="849"/>
      <c r="DS69" s="849"/>
      <c r="DT69" s="849"/>
      <c r="DU69" s="850"/>
      <c r="DV69" s="845"/>
      <c r="DW69" s="846"/>
      <c r="DX69" s="846"/>
      <c r="DY69" s="846"/>
      <c r="DZ69" s="847"/>
      <c r="EA69" s="224"/>
    </row>
    <row r="70" spans="1:131" ht="26.25" customHeight="1" x14ac:dyDescent="0.2">
      <c r="A70" s="232">
        <v>3</v>
      </c>
      <c r="B70" s="859" t="s">
        <v>553</v>
      </c>
      <c r="C70" s="860"/>
      <c r="D70" s="860"/>
      <c r="E70" s="860"/>
      <c r="F70" s="860"/>
      <c r="G70" s="860"/>
      <c r="H70" s="860"/>
      <c r="I70" s="860"/>
      <c r="J70" s="860"/>
      <c r="K70" s="860"/>
      <c r="L70" s="860"/>
      <c r="M70" s="860"/>
      <c r="N70" s="860"/>
      <c r="O70" s="860"/>
      <c r="P70" s="861"/>
      <c r="Q70" s="862">
        <v>30</v>
      </c>
      <c r="R70" s="816"/>
      <c r="S70" s="816"/>
      <c r="T70" s="816"/>
      <c r="U70" s="816"/>
      <c r="V70" s="816">
        <v>26</v>
      </c>
      <c r="W70" s="816"/>
      <c r="X70" s="816"/>
      <c r="Y70" s="816"/>
      <c r="Z70" s="816"/>
      <c r="AA70" s="816">
        <v>4</v>
      </c>
      <c r="AB70" s="816"/>
      <c r="AC70" s="816"/>
      <c r="AD70" s="816"/>
      <c r="AE70" s="816"/>
      <c r="AF70" s="816">
        <v>4</v>
      </c>
      <c r="AG70" s="816"/>
      <c r="AH70" s="816"/>
      <c r="AI70" s="816"/>
      <c r="AJ70" s="816"/>
      <c r="AK70" s="816">
        <v>13</v>
      </c>
      <c r="AL70" s="816"/>
      <c r="AM70" s="816"/>
      <c r="AN70" s="816"/>
      <c r="AO70" s="816"/>
      <c r="AP70" s="816" t="s">
        <v>550</v>
      </c>
      <c r="AQ70" s="816"/>
      <c r="AR70" s="816"/>
      <c r="AS70" s="816"/>
      <c r="AT70" s="816"/>
      <c r="AU70" s="816" t="s">
        <v>550</v>
      </c>
      <c r="AV70" s="816"/>
      <c r="AW70" s="816"/>
      <c r="AX70" s="816"/>
      <c r="AY70" s="816"/>
      <c r="AZ70" s="817"/>
      <c r="BA70" s="817"/>
      <c r="BB70" s="817"/>
      <c r="BC70" s="817"/>
      <c r="BD70" s="818"/>
      <c r="BE70" s="235"/>
      <c r="BF70" s="235"/>
      <c r="BG70" s="235"/>
      <c r="BH70" s="235"/>
      <c r="BI70" s="235"/>
      <c r="BJ70" s="235"/>
      <c r="BK70" s="235"/>
      <c r="BL70" s="235"/>
      <c r="BM70" s="235"/>
      <c r="BN70" s="235"/>
      <c r="BO70" s="235"/>
      <c r="BP70" s="235"/>
      <c r="BQ70" s="232">
        <v>64</v>
      </c>
      <c r="BR70" s="237"/>
      <c r="BS70" s="845"/>
      <c r="BT70" s="846"/>
      <c r="BU70" s="846"/>
      <c r="BV70" s="846"/>
      <c r="BW70" s="846"/>
      <c r="BX70" s="846"/>
      <c r="BY70" s="846"/>
      <c r="BZ70" s="846"/>
      <c r="CA70" s="846"/>
      <c r="CB70" s="846"/>
      <c r="CC70" s="846"/>
      <c r="CD70" s="846"/>
      <c r="CE70" s="846"/>
      <c r="CF70" s="846"/>
      <c r="CG70" s="851"/>
      <c r="CH70" s="848"/>
      <c r="CI70" s="849"/>
      <c r="CJ70" s="849"/>
      <c r="CK70" s="849"/>
      <c r="CL70" s="850"/>
      <c r="CM70" s="848"/>
      <c r="CN70" s="849"/>
      <c r="CO70" s="849"/>
      <c r="CP70" s="849"/>
      <c r="CQ70" s="850"/>
      <c r="CR70" s="848"/>
      <c r="CS70" s="849"/>
      <c r="CT70" s="849"/>
      <c r="CU70" s="849"/>
      <c r="CV70" s="850"/>
      <c r="CW70" s="848"/>
      <c r="CX70" s="849"/>
      <c r="CY70" s="849"/>
      <c r="CZ70" s="849"/>
      <c r="DA70" s="850"/>
      <c r="DB70" s="848"/>
      <c r="DC70" s="849"/>
      <c r="DD70" s="849"/>
      <c r="DE70" s="849"/>
      <c r="DF70" s="850"/>
      <c r="DG70" s="848"/>
      <c r="DH70" s="849"/>
      <c r="DI70" s="849"/>
      <c r="DJ70" s="849"/>
      <c r="DK70" s="850"/>
      <c r="DL70" s="848"/>
      <c r="DM70" s="849"/>
      <c r="DN70" s="849"/>
      <c r="DO70" s="849"/>
      <c r="DP70" s="850"/>
      <c r="DQ70" s="848"/>
      <c r="DR70" s="849"/>
      <c r="DS70" s="849"/>
      <c r="DT70" s="849"/>
      <c r="DU70" s="850"/>
      <c r="DV70" s="845"/>
      <c r="DW70" s="846"/>
      <c r="DX70" s="846"/>
      <c r="DY70" s="846"/>
      <c r="DZ70" s="847"/>
      <c r="EA70" s="224"/>
    </row>
    <row r="71" spans="1:131" ht="26.25" customHeight="1" x14ac:dyDescent="0.2">
      <c r="A71" s="232">
        <v>4</v>
      </c>
      <c r="B71" s="859" t="s">
        <v>554</v>
      </c>
      <c r="C71" s="860"/>
      <c r="D71" s="860"/>
      <c r="E71" s="860"/>
      <c r="F71" s="860"/>
      <c r="G71" s="860"/>
      <c r="H71" s="860"/>
      <c r="I71" s="860"/>
      <c r="J71" s="860"/>
      <c r="K71" s="860"/>
      <c r="L71" s="860"/>
      <c r="M71" s="860"/>
      <c r="N71" s="860"/>
      <c r="O71" s="860"/>
      <c r="P71" s="861"/>
      <c r="Q71" s="862">
        <v>22</v>
      </c>
      <c r="R71" s="816"/>
      <c r="S71" s="816"/>
      <c r="T71" s="816"/>
      <c r="U71" s="816"/>
      <c r="V71" s="816">
        <v>20</v>
      </c>
      <c r="W71" s="816"/>
      <c r="X71" s="816"/>
      <c r="Y71" s="816"/>
      <c r="Z71" s="816"/>
      <c r="AA71" s="816">
        <v>2</v>
      </c>
      <c r="AB71" s="816"/>
      <c r="AC71" s="816"/>
      <c r="AD71" s="816"/>
      <c r="AE71" s="816"/>
      <c r="AF71" s="816">
        <v>2</v>
      </c>
      <c r="AG71" s="816"/>
      <c r="AH71" s="816"/>
      <c r="AI71" s="816"/>
      <c r="AJ71" s="816"/>
      <c r="AK71" s="816" t="s">
        <v>561</v>
      </c>
      <c r="AL71" s="816"/>
      <c r="AM71" s="816"/>
      <c r="AN71" s="816"/>
      <c r="AO71" s="816"/>
      <c r="AP71" s="816" t="s">
        <v>550</v>
      </c>
      <c r="AQ71" s="816"/>
      <c r="AR71" s="816"/>
      <c r="AS71" s="816"/>
      <c r="AT71" s="816"/>
      <c r="AU71" s="816" t="s">
        <v>550</v>
      </c>
      <c r="AV71" s="816"/>
      <c r="AW71" s="816"/>
      <c r="AX71" s="816"/>
      <c r="AY71" s="816"/>
      <c r="AZ71" s="817"/>
      <c r="BA71" s="817"/>
      <c r="BB71" s="817"/>
      <c r="BC71" s="817"/>
      <c r="BD71" s="818"/>
      <c r="BE71" s="235"/>
      <c r="BF71" s="235"/>
      <c r="BG71" s="235"/>
      <c r="BH71" s="235"/>
      <c r="BI71" s="235"/>
      <c r="BJ71" s="235"/>
      <c r="BK71" s="235"/>
      <c r="BL71" s="235"/>
      <c r="BM71" s="235"/>
      <c r="BN71" s="235"/>
      <c r="BO71" s="235"/>
      <c r="BP71" s="235"/>
      <c r="BQ71" s="232">
        <v>65</v>
      </c>
      <c r="BR71" s="237"/>
      <c r="BS71" s="845"/>
      <c r="BT71" s="846"/>
      <c r="BU71" s="846"/>
      <c r="BV71" s="846"/>
      <c r="BW71" s="846"/>
      <c r="BX71" s="846"/>
      <c r="BY71" s="846"/>
      <c r="BZ71" s="846"/>
      <c r="CA71" s="846"/>
      <c r="CB71" s="846"/>
      <c r="CC71" s="846"/>
      <c r="CD71" s="846"/>
      <c r="CE71" s="846"/>
      <c r="CF71" s="846"/>
      <c r="CG71" s="851"/>
      <c r="CH71" s="848"/>
      <c r="CI71" s="849"/>
      <c r="CJ71" s="849"/>
      <c r="CK71" s="849"/>
      <c r="CL71" s="850"/>
      <c r="CM71" s="848"/>
      <c r="CN71" s="849"/>
      <c r="CO71" s="849"/>
      <c r="CP71" s="849"/>
      <c r="CQ71" s="850"/>
      <c r="CR71" s="848"/>
      <c r="CS71" s="849"/>
      <c r="CT71" s="849"/>
      <c r="CU71" s="849"/>
      <c r="CV71" s="850"/>
      <c r="CW71" s="848"/>
      <c r="CX71" s="849"/>
      <c r="CY71" s="849"/>
      <c r="CZ71" s="849"/>
      <c r="DA71" s="850"/>
      <c r="DB71" s="848"/>
      <c r="DC71" s="849"/>
      <c r="DD71" s="849"/>
      <c r="DE71" s="849"/>
      <c r="DF71" s="850"/>
      <c r="DG71" s="848"/>
      <c r="DH71" s="849"/>
      <c r="DI71" s="849"/>
      <c r="DJ71" s="849"/>
      <c r="DK71" s="850"/>
      <c r="DL71" s="848"/>
      <c r="DM71" s="849"/>
      <c r="DN71" s="849"/>
      <c r="DO71" s="849"/>
      <c r="DP71" s="850"/>
      <c r="DQ71" s="848"/>
      <c r="DR71" s="849"/>
      <c r="DS71" s="849"/>
      <c r="DT71" s="849"/>
      <c r="DU71" s="850"/>
      <c r="DV71" s="845"/>
      <c r="DW71" s="846"/>
      <c r="DX71" s="846"/>
      <c r="DY71" s="846"/>
      <c r="DZ71" s="847"/>
      <c r="EA71" s="224"/>
    </row>
    <row r="72" spans="1:131" ht="26.25" customHeight="1" x14ac:dyDescent="0.2">
      <c r="A72" s="232">
        <v>5</v>
      </c>
      <c r="B72" s="859" t="s">
        <v>555</v>
      </c>
      <c r="C72" s="860"/>
      <c r="D72" s="860"/>
      <c r="E72" s="860"/>
      <c r="F72" s="860"/>
      <c r="G72" s="860"/>
      <c r="H72" s="860"/>
      <c r="I72" s="860"/>
      <c r="J72" s="860"/>
      <c r="K72" s="860"/>
      <c r="L72" s="860"/>
      <c r="M72" s="860"/>
      <c r="N72" s="860"/>
      <c r="O72" s="860"/>
      <c r="P72" s="861"/>
      <c r="Q72" s="862">
        <v>113</v>
      </c>
      <c r="R72" s="816"/>
      <c r="S72" s="816"/>
      <c r="T72" s="816"/>
      <c r="U72" s="816"/>
      <c r="V72" s="816">
        <v>107</v>
      </c>
      <c r="W72" s="816"/>
      <c r="X72" s="816"/>
      <c r="Y72" s="816"/>
      <c r="Z72" s="816"/>
      <c r="AA72" s="816">
        <v>6</v>
      </c>
      <c r="AB72" s="816"/>
      <c r="AC72" s="816"/>
      <c r="AD72" s="816"/>
      <c r="AE72" s="816"/>
      <c r="AF72" s="816">
        <v>6</v>
      </c>
      <c r="AG72" s="816"/>
      <c r="AH72" s="816"/>
      <c r="AI72" s="816"/>
      <c r="AJ72" s="816"/>
      <c r="AK72" s="816">
        <v>5</v>
      </c>
      <c r="AL72" s="816"/>
      <c r="AM72" s="816"/>
      <c r="AN72" s="816"/>
      <c r="AO72" s="816"/>
      <c r="AP72" s="816" t="s">
        <v>550</v>
      </c>
      <c r="AQ72" s="816"/>
      <c r="AR72" s="816"/>
      <c r="AS72" s="816"/>
      <c r="AT72" s="816"/>
      <c r="AU72" s="816" t="s">
        <v>550</v>
      </c>
      <c r="AV72" s="816"/>
      <c r="AW72" s="816"/>
      <c r="AX72" s="816"/>
      <c r="AY72" s="816"/>
      <c r="AZ72" s="817"/>
      <c r="BA72" s="817"/>
      <c r="BB72" s="817"/>
      <c r="BC72" s="817"/>
      <c r="BD72" s="818"/>
      <c r="BE72" s="235"/>
      <c r="BF72" s="235"/>
      <c r="BG72" s="235"/>
      <c r="BH72" s="235"/>
      <c r="BI72" s="235"/>
      <c r="BJ72" s="235"/>
      <c r="BK72" s="235"/>
      <c r="BL72" s="235"/>
      <c r="BM72" s="235"/>
      <c r="BN72" s="235"/>
      <c r="BO72" s="235"/>
      <c r="BP72" s="235"/>
      <c r="BQ72" s="232">
        <v>66</v>
      </c>
      <c r="BR72" s="237"/>
      <c r="BS72" s="845"/>
      <c r="BT72" s="846"/>
      <c r="BU72" s="846"/>
      <c r="BV72" s="846"/>
      <c r="BW72" s="846"/>
      <c r="BX72" s="846"/>
      <c r="BY72" s="846"/>
      <c r="BZ72" s="846"/>
      <c r="CA72" s="846"/>
      <c r="CB72" s="846"/>
      <c r="CC72" s="846"/>
      <c r="CD72" s="846"/>
      <c r="CE72" s="846"/>
      <c r="CF72" s="846"/>
      <c r="CG72" s="851"/>
      <c r="CH72" s="848"/>
      <c r="CI72" s="849"/>
      <c r="CJ72" s="849"/>
      <c r="CK72" s="849"/>
      <c r="CL72" s="850"/>
      <c r="CM72" s="848"/>
      <c r="CN72" s="849"/>
      <c r="CO72" s="849"/>
      <c r="CP72" s="849"/>
      <c r="CQ72" s="850"/>
      <c r="CR72" s="848"/>
      <c r="CS72" s="849"/>
      <c r="CT72" s="849"/>
      <c r="CU72" s="849"/>
      <c r="CV72" s="850"/>
      <c r="CW72" s="848"/>
      <c r="CX72" s="849"/>
      <c r="CY72" s="849"/>
      <c r="CZ72" s="849"/>
      <c r="DA72" s="850"/>
      <c r="DB72" s="848"/>
      <c r="DC72" s="849"/>
      <c r="DD72" s="849"/>
      <c r="DE72" s="849"/>
      <c r="DF72" s="850"/>
      <c r="DG72" s="848"/>
      <c r="DH72" s="849"/>
      <c r="DI72" s="849"/>
      <c r="DJ72" s="849"/>
      <c r="DK72" s="850"/>
      <c r="DL72" s="848"/>
      <c r="DM72" s="849"/>
      <c r="DN72" s="849"/>
      <c r="DO72" s="849"/>
      <c r="DP72" s="850"/>
      <c r="DQ72" s="848"/>
      <c r="DR72" s="849"/>
      <c r="DS72" s="849"/>
      <c r="DT72" s="849"/>
      <c r="DU72" s="850"/>
      <c r="DV72" s="845"/>
      <c r="DW72" s="846"/>
      <c r="DX72" s="846"/>
      <c r="DY72" s="846"/>
      <c r="DZ72" s="847"/>
      <c r="EA72" s="224"/>
    </row>
    <row r="73" spans="1:131" ht="26.25" customHeight="1" x14ac:dyDescent="0.2">
      <c r="A73" s="232">
        <v>6</v>
      </c>
      <c r="B73" s="859" t="s">
        <v>556</v>
      </c>
      <c r="C73" s="860"/>
      <c r="D73" s="860"/>
      <c r="E73" s="860"/>
      <c r="F73" s="860"/>
      <c r="G73" s="860"/>
      <c r="H73" s="860"/>
      <c r="I73" s="860"/>
      <c r="J73" s="860"/>
      <c r="K73" s="860"/>
      <c r="L73" s="860"/>
      <c r="M73" s="860"/>
      <c r="N73" s="860"/>
      <c r="O73" s="860"/>
      <c r="P73" s="861"/>
      <c r="Q73" s="862">
        <v>169552</v>
      </c>
      <c r="R73" s="816"/>
      <c r="S73" s="816"/>
      <c r="T73" s="816"/>
      <c r="U73" s="816"/>
      <c r="V73" s="816">
        <v>166609</v>
      </c>
      <c r="W73" s="816"/>
      <c r="X73" s="816"/>
      <c r="Y73" s="816"/>
      <c r="Z73" s="816"/>
      <c r="AA73" s="816">
        <v>2943</v>
      </c>
      <c r="AB73" s="816"/>
      <c r="AC73" s="816"/>
      <c r="AD73" s="816"/>
      <c r="AE73" s="816"/>
      <c r="AF73" s="816">
        <v>2943</v>
      </c>
      <c r="AG73" s="816"/>
      <c r="AH73" s="816"/>
      <c r="AI73" s="816"/>
      <c r="AJ73" s="816"/>
      <c r="AK73" s="816">
        <v>1308</v>
      </c>
      <c r="AL73" s="816"/>
      <c r="AM73" s="816"/>
      <c r="AN73" s="816"/>
      <c r="AO73" s="816"/>
      <c r="AP73" s="816" t="s">
        <v>550</v>
      </c>
      <c r="AQ73" s="816"/>
      <c r="AR73" s="816"/>
      <c r="AS73" s="816"/>
      <c r="AT73" s="816"/>
      <c r="AU73" s="816" t="s">
        <v>550</v>
      </c>
      <c r="AV73" s="816"/>
      <c r="AW73" s="816"/>
      <c r="AX73" s="816"/>
      <c r="AY73" s="816"/>
      <c r="AZ73" s="817"/>
      <c r="BA73" s="817"/>
      <c r="BB73" s="817"/>
      <c r="BC73" s="817"/>
      <c r="BD73" s="818"/>
      <c r="BE73" s="235"/>
      <c r="BF73" s="235"/>
      <c r="BG73" s="235"/>
      <c r="BH73" s="235"/>
      <c r="BI73" s="235"/>
      <c r="BJ73" s="235"/>
      <c r="BK73" s="235"/>
      <c r="BL73" s="235"/>
      <c r="BM73" s="235"/>
      <c r="BN73" s="235"/>
      <c r="BO73" s="235"/>
      <c r="BP73" s="235"/>
      <c r="BQ73" s="232">
        <v>67</v>
      </c>
      <c r="BR73" s="237"/>
      <c r="BS73" s="845"/>
      <c r="BT73" s="846"/>
      <c r="BU73" s="846"/>
      <c r="BV73" s="846"/>
      <c r="BW73" s="846"/>
      <c r="BX73" s="846"/>
      <c r="BY73" s="846"/>
      <c r="BZ73" s="846"/>
      <c r="CA73" s="846"/>
      <c r="CB73" s="846"/>
      <c r="CC73" s="846"/>
      <c r="CD73" s="846"/>
      <c r="CE73" s="846"/>
      <c r="CF73" s="846"/>
      <c r="CG73" s="851"/>
      <c r="CH73" s="848"/>
      <c r="CI73" s="849"/>
      <c r="CJ73" s="849"/>
      <c r="CK73" s="849"/>
      <c r="CL73" s="850"/>
      <c r="CM73" s="848"/>
      <c r="CN73" s="849"/>
      <c r="CO73" s="849"/>
      <c r="CP73" s="849"/>
      <c r="CQ73" s="850"/>
      <c r="CR73" s="848"/>
      <c r="CS73" s="849"/>
      <c r="CT73" s="849"/>
      <c r="CU73" s="849"/>
      <c r="CV73" s="850"/>
      <c r="CW73" s="848"/>
      <c r="CX73" s="849"/>
      <c r="CY73" s="849"/>
      <c r="CZ73" s="849"/>
      <c r="DA73" s="850"/>
      <c r="DB73" s="848"/>
      <c r="DC73" s="849"/>
      <c r="DD73" s="849"/>
      <c r="DE73" s="849"/>
      <c r="DF73" s="850"/>
      <c r="DG73" s="848"/>
      <c r="DH73" s="849"/>
      <c r="DI73" s="849"/>
      <c r="DJ73" s="849"/>
      <c r="DK73" s="850"/>
      <c r="DL73" s="848"/>
      <c r="DM73" s="849"/>
      <c r="DN73" s="849"/>
      <c r="DO73" s="849"/>
      <c r="DP73" s="850"/>
      <c r="DQ73" s="848"/>
      <c r="DR73" s="849"/>
      <c r="DS73" s="849"/>
      <c r="DT73" s="849"/>
      <c r="DU73" s="850"/>
      <c r="DV73" s="845"/>
      <c r="DW73" s="846"/>
      <c r="DX73" s="846"/>
      <c r="DY73" s="846"/>
      <c r="DZ73" s="847"/>
      <c r="EA73" s="224"/>
    </row>
    <row r="74" spans="1:131" ht="26.25" customHeight="1" x14ac:dyDescent="0.2">
      <c r="A74" s="232">
        <v>7</v>
      </c>
      <c r="B74" s="859" t="s">
        <v>557</v>
      </c>
      <c r="C74" s="860"/>
      <c r="D74" s="860"/>
      <c r="E74" s="860"/>
      <c r="F74" s="860"/>
      <c r="G74" s="860"/>
      <c r="H74" s="860"/>
      <c r="I74" s="860"/>
      <c r="J74" s="860"/>
      <c r="K74" s="860"/>
      <c r="L74" s="860"/>
      <c r="M74" s="860"/>
      <c r="N74" s="860"/>
      <c r="O74" s="860"/>
      <c r="P74" s="861"/>
      <c r="Q74" s="862">
        <v>40</v>
      </c>
      <c r="R74" s="816"/>
      <c r="S74" s="816"/>
      <c r="T74" s="816"/>
      <c r="U74" s="816"/>
      <c r="V74" s="816">
        <v>36</v>
      </c>
      <c r="W74" s="816"/>
      <c r="X74" s="816"/>
      <c r="Y74" s="816"/>
      <c r="Z74" s="816"/>
      <c r="AA74" s="816">
        <v>4</v>
      </c>
      <c r="AB74" s="816"/>
      <c r="AC74" s="816"/>
      <c r="AD74" s="816"/>
      <c r="AE74" s="816"/>
      <c r="AF74" s="816">
        <v>4</v>
      </c>
      <c r="AG74" s="816"/>
      <c r="AH74" s="816"/>
      <c r="AI74" s="816"/>
      <c r="AJ74" s="816"/>
      <c r="AK74" s="816">
        <v>31</v>
      </c>
      <c r="AL74" s="816"/>
      <c r="AM74" s="816"/>
      <c r="AN74" s="816"/>
      <c r="AO74" s="816"/>
      <c r="AP74" s="816" t="s">
        <v>550</v>
      </c>
      <c r="AQ74" s="816"/>
      <c r="AR74" s="816"/>
      <c r="AS74" s="816"/>
      <c r="AT74" s="816"/>
      <c r="AU74" s="816" t="s">
        <v>550</v>
      </c>
      <c r="AV74" s="816"/>
      <c r="AW74" s="816"/>
      <c r="AX74" s="816"/>
      <c r="AY74" s="816"/>
      <c r="AZ74" s="817"/>
      <c r="BA74" s="817"/>
      <c r="BB74" s="817"/>
      <c r="BC74" s="817"/>
      <c r="BD74" s="818"/>
      <c r="BE74" s="235"/>
      <c r="BF74" s="235"/>
      <c r="BG74" s="235"/>
      <c r="BH74" s="235"/>
      <c r="BI74" s="235"/>
      <c r="BJ74" s="235"/>
      <c r="BK74" s="235"/>
      <c r="BL74" s="235"/>
      <c r="BM74" s="235"/>
      <c r="BN74" s="235"/>
      <c r="BO74" s="235"/>
      <c r="BP74" s="235"/>
      <c r="BQ74" s="232">
        <v>68</v>
      </c>
      <c r="BR74" s="237"/>
      <c r="BS74" s="845"/>
      <c r="BT74" s="846"/>
      <c r="BU74" s="846"/>
      <c r="BV74" s="846"/>
      <c r="BW74" s="846"/>
      <c r="BX74" s="846"/>
      <c r="BY74" s="846"/>
      <c r="BZ74" s="846"/>
      <c r="CA74" s="846"/>
      <c r="CB74" s="846"/>
      <c r="CC74" s="846"/>
      <c r="CD74" s="846"/>
      <c r="CE74" s="846"/>
      <c r="CF74" s="846"/>
      <c r="CG74" s="851"/>
      <c r="CH74" s="848"/>
      <c r="CI74" s="849"/>
      <c r="CJ74" s="849"/>
      <c r="CK74" s="849"/>
      <c r="CL74" s="850"/>
      <c r="CM74" s="848"/>
      <c r="CN74" s="849"/>
      <c r="CO74" s="849"/>
      <c r="CP74" s="849"/>
      <c r="CQ74" s="850"/>
      <c r="CR74" s="848"/>
      <c r="CS74" s="849"/>
      <c r="CT74" s="849"/>
      <c r="CU74" s="849"/>
      <c r="CV74" s="850"/>
      <c r="CW74" s="848"/>
      <c r="CX74" s="849"/>
      <c r="CY74" s="849"/>
      <c r="CZ74" s="849"/>
      <c r="DA74" s="850"/>
      <c r="DB74" s="848"/>
      <c r="DC74" s="849"/>
      <c r="DD74" s="849"/>
      <c r="DE74" s="849"/>
      <c r="DF74" s="850"/>
      <c r="DG74" s="848"/>
      <c r="DH74" s="849"/>
      <c r="DI74" s="849"/>
      <c r="DJ74" s="849"/>
      <c r="DK74" s="850"/>
      <c r="DL74" s="848"/>
      <c r="DM74" s="849"/>
      <c r="DN74" s="849"/>
      <c r="DO74" s="849"/>
      <c r="DP74" s="850"/>
      <c r="DQ74" s="848"/>
      <c r="DR74" s="849"/>
      <c r="DS74" s="849"/>
      <c r="DT74" s="849"/>
      <c r="DU74" s="850"/>
      <c r="DV74" s="845"/>
      <c r="DW74" s="846"/>
      <c r="DX74" s="846"/>
      <c r="DY74" s="846"/>
      <c r="DZ74" s="847"/>
      <c r="EA74" s="224"/>
    </row>
    <row r="75" spans="1:131" ht="26.25" customHeight="1" x14ac:dyDescent="0.2">
      <c r="A75" s="232">
        <v>8</v>
      </c>
      <c r="B75" s="859" t="s">
        <v>558</v>
      </c>
      <c r="C75" s="860"/>
      <c r="D75" s="860"/>
      <c r="E75" s="860"/>
      <c r="F75" s="860"/>
      <c r="G75" s="860"/>
      <c r="H75" s="860"/>
      <c r="I75" s="860"/>
      <c r="J75" s="860"/>
      <c r="K75" s="860"/>
      <c r="L75" s="860"/>
      <c r="M75" s="860"/>
      <c r="N75" s="860"/>
      <c r="O75" s="860"/>
      <c r="P75" s="861"/>
      <c r="Q75" s="863">
        <v>37</v>
      </c>
      <c r="R75" s="864"/>
      <c r="S75" s="864"/>
      <c r="T75" s="864"/>
      <c r="U75" s="819"/>
      <c r="V75" s="865">
        <v>33</v>
      </c>
      <c r="W75" s="864"/>
      <c r="X75" s="864"/>
      <c r="Y75" s="864"/>
      <c r="Z75" s="819"/>
      <c r="AA75" s="865">
        <v>4</v>
      </c>
      <c r="AB75" s="864"/>
      <c r="AC75" s="864"/>
      <c r="AD75" s="864"/>
      <c r="AE75" s="819"/>
      <c r="AF75" s="865">
        <v>4</v>
      </c>
      <c r="AG75" s="864"/>
      <c r="AH75" s="864"/>
      <c r="AI75" s="864"/>
      <c r="AJ75" s="819"/>
      <c r="AK75" s="865">
        <v>32</v>
      </c>
      <c r="AL75" s="864"/>
      <c r="AM75" s="864"/>
      <c r="AN75" s="864"/>
      <c r="AO75" s="819"/>
      <c r="AP75" s="816" t="s">
        <v>550</v>
      </c>
      <c r="AQ75" s="816"/>
      <c r="AR75" s="816"/>
      <c r="AS75" s="816"/>
      <c r="AT75" s="816"/>
      <c r="AU75" s="816" t="s">
        <v>550</v>
      </c>
      <c r="AV75" s="816"/>
      <c r="AW75" s="816"/>
      <c r="AX75" s="816"/>
      <c r="AY75" s="816"/>
      <c r="AZ75" s="817"/>
      <c r="BA75" s="817"/>
      <c r="BB75" s="817"/>
      <c r="BC75" s="817"/>
      <c r="BD75" s="818"/>
      <c r="BE75" s="235"/>
      <c r="BF75" s="235"/>
      <c r="BG75" s="235"/>
      <c r="BH75" s="235"/>
      <c r="BI75" s="235"/>
      <c r="BJ75" s="235"/>
      <c r="BK75" s="235"/>
      <c r="BL75" s="235"/>
      <c r="BM75" s="235"/>
      <c r="BN75" s="235"/>
      <c r="BO75" s="235"/>
      <c r="BP75" s="235"/>
      <c r="BQ75" s="232">
        <v>69</v>
      </c>
      <c r="BR75" s="237"/>
      <c r="BS75" s="845"/>
      <c r="BT75" s="846"/>
      <c r="BU75" s="846"/>
      <c r="BV75" s="846"/>
      <c r="BW75" s="846"/>
      <c r="BX75" s="846"/>
      <c r="BY75" s="846"/>
      <c r="BZ75" s="846"/>
      <c r="CA75" s="846"/>
      <c r="CB75" s="846"/>
      <c r="CC75" s="846"/>
      <c r="CD75" s="846"/>
      <c r="CE75" s="846"/>
      <c r="CF75" s="846"/>
      <c r="CG75" s="851"/>
      <c r="CH75" s="848"/>
      <c r="CI75" s="849"/>
      <c r="CJ75" s="849"/>
      <c r="CK75" s="849"/>
      <c r="CL75" s="850"/>
      <c r="CM75" s="848"/>
      <c r="CN75" s="849"/>
      <c r="CO75" s="849"/>
      <c r="CP75" s="849"/>
      <c r="CQ75" s="850"/>
      <c r="CR75" s="848"/>
      <c r="CS75" s="849"/>
      <c r="CT75" s="849"/>
      <c r="CU75" s="849"/>
      <c r="CV75" s="850"/>
      <c r="CW75" s="848"/>
      <c r="CX75" s="849"/>
      <c r="CY75" s="849"/>
      <c r="CZ75" s="849"/>
      <c r="DA75" s="850"/>
      <c r="DB75" s="848"/>
      <c r="DC75" s="849"/>
      <c r="DD75" s="849"/>
      <c r="DE75" s="849"/>
      <c r="DF75" s="850"/>
      <c r="DG75" s="848"/>
      <c r="DH75" s="849"/>
      <c r="DI75" s="849"/>
      <c r="DJ75" s="849"/>
      <c r="DK75" s="850"/>
      <c r="DL75" s="848"/>
      <c r="DM75" s="849"/>
      <c r="DN75" s="849"/>
      <c r="DO75" s="849"/>
      <c r="DP75" s="850"/>
      <c r="DQ75" s="848"/>
      <c r="DR75" s="849"/>
      <c r="DS75" s="849"/>
      <c r="DT75" s="849"/>
      <c r="DU75" s="850"/>
      <c r="DV75" s="845"/>
      <c r="DW75" s="846"/>
      <c r="DX75" s="846"/>
      <c r="DY75" s="846"/>
      <c r="DZ75" s="847"/>
      <c r="EA75" s="224"/>
    </row>
    <row r="76" spans="1:131" ht="26.25" customHeight="1" x14ac:dyDescent="0.2">
      <c r="A76" s="232">
        <v>9</v>
      </c>
      <c r="B76" s="859"/>
      <c r="C76" s="860"/>
      <c r="D76" s="860"/>
      <c r="E76" s="860"/>
      <c r="F76" s="860"/>
      <c r="G76" s="860"/>
      <c r="H76" s="860"/>
      <c r="I76" s="860"/>
      <c r="J76" s="860"/>
      <c r="K76" s="860"/>
      <c r="L76" s="860"/>
      <c r="M76" s="860"/>
      <c r="N76" s="860"/>
      <c r="O76" s="860"/>
      <c r="P76" s="861"/>
      <c r="Q76" s="863"/>
      <c r="R76" s="864"/>
      <c r="S76" s="864"/>
      <c r="T76" s="864"/>
      <c r="U76" s="819"/>
      <c r="V76" s="865"/>
      <c r="W76" s="864"/>
      <c r="X76" s="864"/>
      <c r="Y76" s="864"/>
      <c r="Z76" s="819"/>
      <c r="AA76" s="865"/>
      <c r="AB76" s="864"/>
      <c r="AC76" s="864"/>
      <c r="AD76" s="864"/>
      <c r="AE76" s="819"/>
      <c r="AF76" s="865"/>
      <c r="AG76" s="864"/>
      <c r="AH76" s="864"/>
      <c r="AI76" s="864"/>
      <c r="AJ76" s="819"/>
      <c r="AK76" s="865"/>
      <c r="AL76" s="864"/>
      <c r="AM76" s="864"/>
      <c r="AN76" s="864"/>
      <c r="AO76" s="819"/>
      <c r="AP76" s="865"/>
      <c r="AQ76" s="864"/>
      <c r="AR76" s="864"/>
      <c r="AS76" s="864"/>
      <c r="AT76" s="819"/>
      <c r="AU76" s="865"/>
      <c r="AV76" s="864"/>
      <c r="AW76" s="864"/>
      <c r="AX76" s="864"/>
      <c r="AY76" s="819"/>
      <c r="AZ76" s="817"/>
      <c r="BA76" s="817"/>
      <c r="BB76" s="817"/>
      <c r="BC76" s="817"/>
      <c r="BD76" s="818"/>
      <c r="BE76" s="235"/>
      <c r="BF76" s="235"/>
      <c r="BG76" s="235"/>
      <c r="BH76" s="235"/>
      <c r="BI76" s="235"/>
      <c r="BJ76" s="235"/>
      <c r="BK76" s="235"/>
      <c r="BL76" s="235"/>
      <c r="BM76" s="235"/>
      <c r="BN76" s="235"/>
      <c r="BO76" s="235"/>
      <c r="BP76" s="235"/>
      <c r="BQ76" s="232">
        <v>70</v>
      </c>
      <c r="BR76" s="237"/>
      <c r="BS76" s="845"/>
      <c r="BT76" s="846"/>
      <c r="BU76" s="846"/>
      <c r="BV76" s="846"/>
      <c r="BW76" s="846"/>
      <c r="BX76" s="846"/>
      <c r="BY76" s="846"/>
      <c r="BZ76" s="846"/>
      <c r="CA76" s="846"/>
      <c r="CB76" s="846"/>
      <c r="CC76" s="846"/>
      <c r="CD76" s="846"/>
      <c r="CE76" s="846"/>
      <c r="CF76" s="846"/>
      <c r="CG76" s="851"/>
      <c r="CH76" s="848"/>
      <c r="CI76" s="849"/>
      <c r="CJ76" s="849"/>
      <c r="CK76" s="849"/>
      <c r="CL76" s="850"/>
      <c r="CM76" s="848"/>
      <c r="CN76" s="849"/>
      <c r="CO76" s="849"/>
      <c r="CP76" s="849"/>
      <c r="CQ76" s="850"/>
      <c r="CR76" s="848"/>
      <c r="CS76" s="849"/>
      <c r="CT76" s="849"/>
      <c r="CU76" s="849"/>
      <c r="CV76" s="850"/>
      <c r="CW76" s="848"/>
      <c r="CX76" s="849"/>
      <c r="CY76" s="849"/>
      <c r="CZ76" s="849"/>
      <c r="DA76" s="850"/>
      <c r="DB76" s="848"/>
      <c r="DC76" s="849"/>
      <c r="DD76" s="849"/>
      <c r="DE76" s="849"/>
      <c r="DF76" s="850"/>
      <c r="DG76" s="848"/>
      <c r="DH76" s="849"/>
      <c r="DI76" s="849"/>
      <c r="DJ76" s="849"/>
      <c r="DK76" s="850"/>
      <c r="DL76" s="848"/>
      <c r="DM76" s="849"/>
      <c r="DN76" s="849"/>
      <c r="DO76" s="849"/>
      <c r="DP76" s="850"/>
      <c r="DQ76" s="848"/>
      <c r="DR76" s="849"/>
      <c r="DS76" s="849"/>
      <c r="DT76" s="849"/>
      <c r="DU76" s="850"/>
      <c r="DV76" s="845"/>
      <c r="DW76" s="846"/>
      <c r="DX76" s="846"/>
      <c r="DY76" s="846"/>
      <c r="DZ76" s="847"/>
      <c r="EA76" s="224"/>
    </row>
    <row r="77" spans="1:131" ht="26.25" customHeight="1" x14ac:dyDescent="0.2">
      <c r="A77" s="232">
        <v>10</v>
      </c>
      <c r="B77" s="859"/>
      <c r="C77" s="860"/>
      <c r="D77" s="860"/>
      <c r="E77" s="860"/>
      <c r="F77" s="860"/>
      <c r="G77" s="860"/>
      <c r="H77" s="860"/>
      <c r="I77" s="860"/>
      <c r="J77" s="860"/>
      <c r="K77" s="860"/>
      <c r="L77" s="860"/>
      <c r="M77" s="860"/>
      <c r="N77" s="860"/>
      <c r="O77" s="860"/>
      <c r="P77" s="861"/>
      <c r="Q77" s="863"/>
      <c r="R77" s="864"/>
      <c r="S77" s="864"/>
      <c r="T77" s="864"/>
      <c r="U77" s="819"/>
      <c r="V77" s="865"/>
      <c r="W77" s="864"/>
      <c r="X77" s="864"/>
      <c r="Y77" s="864"/>
      <c r="Z77" s="819"/>
      <c r="AA77" s="865"/>
      <c r="AB77" s="864"/>
      <c r="AC77" s="864"/>
      <c r="AD77" s="864"/>
      <c r="AE77" s="819"/>
      <c r="AF77" s="865"/>
      <c r="AG77" s="864"/>
      <c r="AH77" s="864"/>
      <c r="AI77" s="864"/>
      <c r="AJ77" s="819"/>
      <c r="AK77" s="865"/>
      <c r="AL77" s="864"/>
      <c r="AM77" s="864"/>
      <c r="AN77" s="864"/>
      <c r="AO77" s="819"/>
      <c r="AP77" s="865"/>
      <c r="AQ77" s="864"/>
      <c r="AR77" s="864"/>
      <c r="AS77" s="864"/>
      <c r="AT77" s="819"/>
      <c r="AU77" s="865"/>
      <c r="AV77" s="864"/>
      <c r="AW77" s="864"/>
      <c r="AX77" s="864"/>
      <c r="AY77" s="819"/>
      <c r="AZ77" s="817"/>
      <c r="BA77" s="817"/>
      <c r="BB77" s="817"/>
      <c r="BC77" s="817"/>
      <c r="BD77" s="818"/>
      <c r="BE77" s="235"/>
      <c r="BF77" s="235"/>
      <c r="BG77" s="235"/>
      <c r="BH77" s="235"/>
      <c r="BI77" s="235"/>
      <c r="BJ77" s="235"/>
      <c r="BK77" s="235"/>
      <c r="BL77" s="235"/>
      <c r="BM77" s="235"/>
      <c r="BN77" s="235"/>
      <c r="BO77" s="235"/>
      <c r="BP77" s="235"/>
      <c r="BQ77" s="232">
        <v>71</v>
      </c>
      <c r="BR77" s="237"/>
      <c r="BS77" s="845"/>
      <c r="BT77" s="846"/>
      <c r="BU77" s="846"/>
      <c r="BV77" s="846"/>
      <c r="BW77" s="846"/>
      <c r="BX77" s="846"/>
      <c r="BY77" s="846"/>
      <c r="BZ77" s="846"/>
      <c r="CA77" s="846"/>
      <c r="CB77" s="846"/>
      <c r="CC77" s="846"/>
      <c r="CD77" s="846"/>
      <c r="CE77" s="846"/>
      <c r="CF77" s="846"/>
      <c r="CG77" s="851"/>
      <c r="CH77" s="848"/>
      <c r="CI77" s="849"/>
      <c r="CJ77" s="849"/>
      <c r="CK77" s="849"/>
      <c r="CL77" s="850"/>
      <c r="CM77" s="848"/>
      <c r="CN77" s="849"/>
      <c r="CO77" s="849"/>
      <c r="CP77" s="849"/>
      <c r="CQ77" s="850"/>
      <c r="CR77" s="848"/>
      <c r="CS77" s="849"/>
      <c r="CT77" s="849"/>
      <c r="CU77" s="849"/>
      <c r="CV77" s="850"/>
      <c r="CW77" s="848"/>
      <c r="CX77" s="849"/>
      <c r="CY77" s="849"/>
      <c r="CZ77" s="849"/>
      <c r="DA77" s="850"/>
      <c r="DB77" s="848"/>
      <c r="DC77" s="849"/>
      <c r="DD77" s="849"/>
      <c r="DE77" s="849"/>
      <c r="DF77" s="850"/>
      <c r="DG77" s="848"/>
      <c r="DH77" s="849"/>
      <c r="DI77" s="849"/>
      <c r="DJ77" s="849"/>
      <c r="DK77" s="850"/>
      <c r="DL77" s="848"/>
      <c r="DM77" s="849"/>
      <c r="DN77" s="849"/>
      <c r="DO77" s="849"/>
      <c r="DP77" s="850"/>
      <c r="DQ77" s="848"/>
      <c r="DR77" s="849"/>
      <c r="DS77" s="849"/>
      <c r="DT77" s="849"/>
      <c r="DU77" s="850"/>
      <c r="DV77" s="845"/>
      <c r="DW77" s="846"/>
      <c r="DX77" s="846"/>
      <c r="DY77" s="846"/>
      <c r="DZ77" s="847"/>
      <c r="EA77" s="224"/>
    </row>
    <row r="78" spans="1:131" ht="26.25" customHeight="1" x14ac:dyDescent="0.2">
      <c r="A78" s="232">
        <v>11</v>
      </c>
      <c r="B78" s="859"/>
      <c r="C78" s="860"/>
      <c r="D78" s="860"/>
      <c r="E78" s="860"/>
      <c r="F78" s="860"/>
      <c r="G78" s="860"/>
      <c r="H78" s="860"/>
      <c r="I78" s="860"/>
      <c r="J78" s="860"/>
      <c r="K78" s="860"/>
      <c r="L78" s="860"/>
      <c r="M78" s="860"/>
      <c r="N78" s="860"/>
      <c r="O78" s="860"/>
      <c r="P78" s="861"/>
      <c r="Q78" s="862"/>
      <c r="R78" s="816"/>
      <c r="S78" s="816"/>
      <c r="T78" s="816"/>
      <c r="U78" s="816"/>
      <c r="V78" s="816"/>
      <c r="W78" s="816"/>
      <c r="X78" s="816"/>
      <c r="Y78" s="816"/>
      <c r="Z78" s="816"/>
      <c r="AA78" s="816"/>
      <c r="AB78" s="816"/>
      <c r="AC78" s="816"/>
      <c r="AD78" s="816"/>
      <c r="AE78" s="816"/>
      <c r="AF78" s="816"/>
      <c r="AG78" s="816"/>
      <c r="AH78" s="816"/>
      <c r="AI78" s="816"/>
      <c r="AJ78" s="816"/>
      <c r="AK78" s="816"/>
      <c r="AL78" s="816"/>
      <c r="AM78" s="816"/>
      <c r="AN78" s="816"/>
      <c r="AO78" s="816"/>
      <c r="AP78" s="816"/>
      <c r="AQ78" s="816"/>
      <c r="AR78" s="816"/>
      <c r="AS78" s="816"/>
      <c r="AT78" s="816"/>
      <c r="AU78" s="816"/>
      <c r="AV78" s="816"/>
      <c r="AW78" s="816"/>
      <c r="AX78" s="816"/>
      <c r="AY78" s="816"/>
      <c r="AZ78" s="817"/>
      <c r="BA78" s="817"/>
      <c r="BB78" s="817"/>
      <c r="BC78" s="817"/>
      <c r="BD78" s="818"/>
      <c r="BE78" s="235"/>
      <c r="BF78" s="235"/>
      <c r="BG78" s="235"/>
      <c r="BH78" s="235"/>
      <c r="BI78" s="235"/>
      <c r="BJ78" s="224"/>
      <c r="BK78" s="224"/>
      <c r="BL78" s="224"/>
      <c r="BM78" s="224"/>
      <c r="BN78" s="224"/>
      <c r="BO78" s="235"/>
      <c r="BP78" s="235"/>
      <c r="BQ78" s="232">
        <v>72</v>
      </c>
      <c r="BR78" s="237"/>
      <c r="BS78" s="845"/>
      <c r="BT78" s="846"/>
      <c r="BU78" s="846"/>
      <c r="BV78" s="846"/>
      <c r="BW78" s="846"/>
      <c r="BX78" s="846"/>
      <c r="BY78" s="846"/>
      <c r="BZ78" s="846"/>
      <c r="CA78" s="846"/>
      <c r="CB78" s="846"/>
      <c r="CC78" s="846"/>
      <c r="CD78" s="846"/>
      <c r="CE78" s="846"/>
      <c r="CF78" s="846"/>
      <c r="CG78" s="851"/>
      <c r="CH78" s="848"/>
      <c r="CI78" s="849"/>
      <c r="CJ78" s="849"/>
      <c r="CK78" s="849"/>
      <c r="CL78" s="850"/>
      <c r="CM78" s="848"/>
      <c r="CN78" s="849"/>
      <c r="CO78" s="849"/>
      <c r="CP78" s="849"/>
      <c r="CQ78" s="850"/>
      <c r="CR78" s="848"/>
      <c r="CS78" s="849"/>
      <c r="CT78" s="849"/>
      <c r="CU78" s="849"/>
      <c r="CV78" s="850"/>
      <c r="CW78" s="848"/>
      <c r="CX78" s="849"/>
      <c r="CY78" s="849"/>
      <c r="CZ78" s="849"/>
      <c r="DA78" s="850"/>
      <c r="DB78" s="848"/>
      <c r="DC78" s="849"/>
      <c r="DD78" s="849"/>
      <c r="DE78" s="849"/>
      <c r="DF78" s="850"/>
      <c r="DG78" s="848"/>
      <c r="DH78" s="849"/>
      <c r="DI78" s="849"/>
      <c r="DJ78" s="849"/>
      <c r="DK78" s="850"/>
      <c r="DL78" s="848"/>
      <c r="DM78" s="849"/>
      <c r="DN78" s="849"/>
      <c r="DO78" s="849"/>
      <c r="DP78" s="850"/>
      <c r="DQ78" s="848"/>
      <c r="DR78" s="849"/>
      <c r="DS78" s="849"/>
      <c r="DT78" s="849"/>
      <c r="DU78" s="850"/>
      <c r="DV78" s="845"/>
      <c r="DW78" s="846"/>
      <c r="DX78" s="846"/>
      <c r="DY78" s="846"/>
      <c r="DZ78" s="847"/>
      <c r="EA78" s="224"/>
    </row>
    <row r="79" spans="1:131" ht="26.25" customHeight="1" x14ac:dyDescent="0.2">
      <c r="A79" s="232">
        <v>12</v>
      </c>
      <c r="B79" s="859"/>
      <c r="C79" s="860"/>
      <c r="D79" s="860"/>
      <c r="E79" s="860"/>
      <c r="F79" s="860"/>
      <c r="G79" s="860"/>
      <c r="H79" s="860"/>
      <c r="I79" s="860"/>
      <c r="J79" s="860"/>
      <c r="K79" s="860"/>
      <c r="L79" s="860"/>
      <c r="M79" s="860"/>
      <c r="N79" s="860"/>
      <c r="O79" s="860"/>
      <c r="P79" s="861"/>
      <c r="Q79" s="862"/>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816"/>
      <c r="AP79" s="816"/>
      <c r="AQ79" s="816"/>
      <c r="AR79" s="816"/>
      <c r="AS79" s="816"/>
      <c r="AT79" s="816"/>
      <c r="AU79" s="816"/>
      <c r="AV79" s="816"/>
      <c r="AW79" s="816"/>
      <c r="AX79" s="816"/>
      <c r="AY79" s="816"/>
      <c r="AZ79" s="817"/>
      <c r="BA79" s="817"/>
      <c r="BB79" s="817"/>
      <c r="BC79" s="817"/>
      <c r="BD79" s="818"/>
      <c r="BE79" s="235"/>
      <c r="BF79" s="235"/>
      <c r="BG79" s="235"/>
      <c r="BH79" s="235"/>
      <c r="BI79" s="235"/>
      <c r="BJ79" s="224"/>
      <c r="BK79" s="224"/>
      <c r="BL79" s="224"/>
      <c r="BM79" s="224"/>
      <c r="BN79" s="224"/>
      <c r="BO79" s="235"/>
      <c r="BP79" s="235"/>
      <c r="BQ79" s="232">
        <v>73</v>
      </c>
      <c r="BR79" s="237"/>
      <c r="BS79" s="845"/>
      <c r="BT79" s="846"/>
      <c r="BU79" s="846"/>
      <c r="BV79" s="846"/>
      <c r="BW79" s="846"/>
      <c r="BX79" s="846"/>
      <c r="BY79" s="846"/>
      <c r="BZ79" s="846"/>
      <c r="CA79" s="846"/>
      <c r="CB79" s="846"/>
      <c r="CC79" s="846"/>
      <c r="CD79" s="846"/>
      <c r="CE79" s="846"/>
      <c r="CF79" s="846"/>
      <c r="CG79" s="851"/>
      <c r="CH79" s="848"/>
      <c r="CI79" s="849"/>
      <c r="CJ79" s="849"/>
      <c r="CK79" s="849"/>
      <c r="CL79" s="850"/>
      <c r="CM79" s="848"/>
      <c r="CN79" s="849"/>
      <c r="CO79" s="849"/>
      <c r="CP79" s="849"/>
      <c r="CQ79" s="850"/>
      <c r="CR79" s="848"/>
      <c r="CS79" s="849"/>
      <c r="CT79" s="849"/>
      <c r="CU79" s="849"/>
      <c r="CV79" s="850"/>
      <c r="CW79" s="848"/>
      <c r="CX79" s="849"/>
      <c r="CY79" s="849"/>
      <c r="CZ79" s="849"/>
      <c r="DA79" s="850"/>
      <c r="DB79" s="848"/>
      <c r="DC79" s="849"/>
      <c r="DD79" s="849"/>
      <c r="DE79" s="849"/>
      <c r="DF79" s="850"/>
      <c r="DG79" s="848"/>
      <c r="DH79" s="849"/>
      <c r="DI79" s="849"/>
      <c r="DJ79" s="849"/>
      <c r="DK79" s="850"/>
      <c r="DL79" s="848"/>
      <c r="DM79" s="849"/>
      <c r="DN79" s="849"/>
      <c r="DO79" s="849"/>
      <c r="DP79" s="850"/>
      <c r="DQ79" s="848"/>
      <c r="DR79" s="849"/>
      <c r="DS79" s="849"/>
      <c r="DT79" s="849"/>
      <c r="DU79" s="850"/>
      <c r="DV79" s="845"/>
      <c r="DW79" s="846"/>
      <c r="DX79" s="846"/>
      <c r="DY79" s="846"/>
      <c r="DZ79" s="847"/>
      <c r="EA79" s="224"/>
    </row>
    <row r="80" spans="1:131" ht="26.25" customHeight="1" x14ac:dyDescent="0.2">
      <c r="A80" s="232">
        <v>13</v>
      </c>
      <c r="B80" s="859"/>
      <c r="C80" s="860"/>
      <c r="D80" s="860"/>
      <c r="E80" s="860"/>
      <c r="F80" s="860"/>
      <c r="G80" s="860"/>
      <c r="H80" s="860"/>
      <c r="I80" s="860"/>
      <c r="J80" s="860"/>
      <c r="K80" s="860"/>
      <c r="L80" s="860"/>
      <c r="M80" s="860"/>
      <c r="N80" s="860"/>
      <c r="O80" s="860"/>
      <c r="P80" s="861"/>
      <c r="Q80" s="862"/>
      <c r="R80" s="816"/>
      <c r="S80" s="816"/>
      <c r="T80" s="816"/>
      <c r="U80" s="816"/>
      <c r="V80" s="816"/>
      <c r="W80" s="816"/>
      <c r="X80" s="816"/>
      <c r="Y80" s="816"/>
      <c r="Z80" s="816"/>
      <c r="AA80" s="816"/>
      <c r="AB80" s="816"/>
      <c r="AC80" s="816"/>
      <c r="AD80" s="816"/>
      <c r="AE80" s="816"/>
      <c r="AF80" s="816"/>
      <c r="AG80" s="816"/>
      <c r="AH80" s="816"/>
      <c r="AI80" s="816"/>
      <c r="AJ80" s="816"/>
      <c r="AK80" s="816"/>
      <c r="AL80" s="816"/>
      <c r="AM80" s="816"/>
      <c r="AN80" s="816"/>
      <c r="AO80" s="816"/>
      <c r="AP80" s="816"/>
      <c r="AQ80" s="816"/>
      <c r="AR80" s="816"/>
      <c r="AS80" s="816"/>
      <c r="AT80" s="816"/>
      <c r="AU80" s="816"/>
      <c r="AV80" s="816"/>
      <c r="AW80" s="816"/>
      <c r="AX80" s="816"/>
      <c r="AY80" s="816"/>
      <c r="AZ80" s="817"/>
      <c r="BA80" s="817"/>
      <c r="BB80" s="817"/>
      <c r="BC80" s="817"/>
      <c r="BD80" s="818"/>
      <c r="BE80" s="235"/>
      <c r="BF80" s="235"/>
      <c r="BG80" s="235"/>
      <c r="BH80" s="235"/>
      <c r="BI80" s="235"/>
      <c r="BJ80" s="235"/>
      <c r="BK80" s="235"/>
      <c r="BL80" s="235"/>
      <c r="BM80" s="235"/>
      <c r="BN80" s="235"/>
      <c r="BO80" s="235"/>
      <c r="BP80" s="235"/>
      <c r="BQ80" s="232">
        <v>74</v>
      </c>
      <c r="BR80" s="237"/>
      <c r="BS80" s="845"/>
      <c r="BT80" s="846"/>
      <c r="BU80" s="846"/>
      <c r="BV80" s="846"/>
      <c r="BW80" s="846"/>
      <c r="BX80" s="846"/>
      <c r="BY80" s="846"/>
      <c r="BZ80" s="846"/>
      <c r="CA80" s="846"/>
      <c r="CB80" s="846"/>
      <c r="CC80" s="846"/>
      <c r="CD80" s="846"/>
      <c r="CE80" s="846"/>
      <c r="CF80" s="846"/>
      <c r="CG80" s="851"/>
      <c r="CH80" s="848"/>
      <c r="CI80" s="849"/>
      <c r="CJ80" s="849"/>
      <c r="CK80" s="849"/>
      <c r="CL80" s="850"/>
      <c r="CM80" s="848"/>
      <c r="CN80" s="849"/>
      <c r="CO80" s="849"/>
      <c r="CP80" s="849"/>
      <c r="CQ80" s="850"/>
      <c r="CR80" s="848"/>
      <c r="CS80" s="849"/>
      <c r="CT80" s="849"/>
      <c r="CU80" s="849"/>
      <c r="CV80" s="850"/>
      <c r="CW80" s="848"/>
      <c r="CX80" s="849"/>
      <c r="CY80" s="849"/>
      <c r="CZ80" s="849"/>
      <c r="DA80" s="850"/>
      <c r="DB80" s="848"/>
      <c r="DC80" s="849"/>
      <c r="DD80" s="849"/>
      <c r="DE80" s="849"/>
      <c r="DF80" s="850"/>
      <c r="DG80" s="848"/>
      <c r="DH80" s="849"/>
      <c r="DI80" s="849"/>
      <c r="DJ80" s="849"/>
      <c r="DK80" s="850"/>
      <c r="DL80" s="848"/>
      <c r="DM80" s="849"/>
      <c r="DN80" s="849"/>
      <c r="DO80" s="849"/>
      <c r="DP80" s="850"/>
      <c r="DQ80" s="848"/>
      <c r="DR80" s="849"/>
      <c r="DS80" s="849"/>
      <c r="DT80" s="849"/>
      <c r="DU80" s="850"/>
      <c r="DV80" s="845"/>
      <c r="DW80" s="846"/>
      <c r="DX80" s="846"/>
      <c r="DY80" s="846"/>
      <c r="DZ80" s="847"/>
      <c r="EA80" s="224"/>
    </row>
    <row r="81" spans="1:131" ht="26.25" customHeight="1" x14ac:dyDescent="0.2">
      <c r="A81" s="232">
        <v>14</v>
      </c>
      <c r="B81" s="859"/>
      <c r="C81" s="860"/>
      <c r="D81" s="860"/>
      <c r="E81" s="860"/>
      <c r="F81" s="860"/>
      <c r="G81" s="860"/>
      <c r="H81" s="860"/>
      <c r="I81" s="860"/>
      <c r="J81" s="860"/>
      <c r="K81" s="860"/>
      <c r="L81" s="860"/>
      <c r="M81" s="860"/>
      <c r="N81" s="860"/>
      <c r="O81" s="860"/>
      <c r="P81" s="861"/>
      <c r="Q81" s="862"/>
      <c r="R81" s="816"/>
      <c r="S81" s="816"/>
      <c r="T81" s="816"/>
      <c r="U81" s="816"/>
      <c r="V81" s="816"/>
      <c r="W81" s="816"/>
      <c r="X81" s="816"/>
      <c r="Y81" s="816"/>
      <c r="Z81" s="816"/>
      <c r="AA81" s="816"/>
      <c r="AB81" s="816"/>
      <c r="AC81" s="816"/>
      <c r="AD81" s="816"/>
      <c r="AE81" s="816"/>
      <c r="AF81" s="816"/>
      <c r="AG81" s="816"/>
      <c r="AH81" s="816"/>
      <c r="AI81" s="816"/>
      <c r="AJ81" s="816"/>
      <c r="AK81" s="816"/>
      <c r="AL81" s="816"/>
      <c r="AM81" s="816"/>
      <c r="AN81" s="816"/>
      <c r="AO81" s="816"/>
      <c r="AP81" s="816"/>
      <c r="AQ81" s="816"/>
      <c r="AR81" s="816"/>
      <c r="AS81" s="816"/>
      <c r="AT81" s="816"/>
      <c r="AU81" s="816"/>
      <c r="AV81" s="816"/>
      <c r="AW81" s="816"/>
      <c r="AX81" s="816"/>
      <c r="AY81" s="816"/>
      <c r="AZ81" s="817"/>
      <c r="BA81" s="817"/>
      <c r="BB81" s="817"/>
      <c r="BC81" s="817"/>
      <c r="BD81" s="818"/>
      <c r="BE81" s="235"/>
      <c r="BF81" s="235"/>
      <c r="BG81" s="235"/>
      <c r="BH81" s="235"/>
      <c r="BI81" s="235"/>
      <c r="BJ81" s="235"/>
      <c r="BK81" s="235"/>
      <c r="BL81" s="235"/>
      <c r="BM81" s="235"/>
      <c r="BN81" s="235"/>
      <c r="BO81" s="235"/>
      <c r="BP81" s="235"/>
      <c r="BQ81" s="232">
        <v>75</v>
      </c>
      <c r="BR81" s="237"/>
      <c r="BS81" s="845"/>
      <c r="BT81" s="846"/>
      <c r="BU81" s="846"/>
      <c r="BV81" s="846"/>
      <c r="BW81" s="846"/>
      <c r="BX81" s="846"/>
      <c r="BY81" s="846"/>
      <c r="BZ81" s="846"/>
      <c r="CA81" s="846"/>
      <c r="CB81" s="846"/>
      <c r="CC81" s="846"/>
      <c r="CD81" s="846"/>
      <c r="CE81" s="846"/>
      <c r="CF81" s="846"/>
      <c r="CG81" s="851"/>
      <c r="CH81" s="848"/>
      <c r="CI81" s="849"/>
      <c r="CJ81" s="849"/>
      <c r="CK81" s="849"/>
      <c r="CL81" s="850"/>
      <c r="CM81" s="848"/>
      <c r="CN81" s="849"/>
      <c r="CO81" s="849"/>
      <c r="CP81" s="849"/>
      <c r="CQ81" s="850"/>
      <c r="CR81" s="848"/>
      <c r="CS81" s="849"/>
      <c r="CT81" s="849"/>
      <c r="CU81" s="849"/>
      <c r="CV81" s="850"/>
      <c r="CW81" s="848"/>
      <c r="CX81" s="849"/>
      <c r="CY81" s="849"/>
      <c r="CZ81" s="849"/>
      <c r="DA81" s="850"/>
      <c r="DB81" s="848"/>
      <c r="DC81" s="849"/>
      <c r="DD81" s="849"/>
      <c r="DE81" s="849"/>
      <c r="DF81" s="850"/>
      <c r="DG81" s="848"/>
      <c r="DH81" s="849"/>
      <c r="DI81" s="849"/>
      <c r="DJ81" s="849"/>
      <c r="DK81" s="850"/>
      <c r="DL81" s="848"/>
      <c r="DM81" s="849"/>
      <c r="DN81" s="849"/>
      <c r="DO81" s="849"/>
      <c r="DP81" s="850"/>
      <c r="DQ81" s="848"/>
      <c r="DR81" s="849"/>
      <c r="DS81" s="849"/>
      <c r="DT81" s="849"/>
      <c r="DU81" s="850"/>
      <c r="DV81" s="845"/>
      <c r="DW81" s="846"/>
      <c r="DX81" s="846"/>
      <c r="DY81" s="846"/>
      <c r="DZ81" s="847"/>
      <c r="EA81" s="224"/>
    </row>
    <row r="82" spans="1:131" ht="26.25" customHeight="1" x14ac:dyDescent="0.2">
      <c r="A82" s="232">
        <v>15</v>
      </c>
      <c r="B82" s="859"/>
      <c r="C82" s="860"/>
      <c r="D82" s="860"/>
      <c r="E82" s="860"/>
      <c r="F82" s="860"/>
      <c r="G82" s="860"/>
      <c r="H82" s="860"/>
      <c r="I82" s="860"/>
      <c r="J82" s="860"/>
      <c r="K82" s="860"/>
      <c r="L82" s="860"/>
      <c r="M82" s="860"/>
      <c r="N82" s="860"/>
      <c r="O82" s="860"/>
      <c r="P82" s="861"/>
      <c r="Q82" s="862"/>
      <c r="R82" s="816"/>
      <c r="S82" s="816"/>
      <c r="T82" s="816"/>
      <c r="U82" s="816"/>
      <c r="V82" s="816"/>
      <c r="W82" s="816"/>
      <c r="X82" s="816"/>
      <c r="Y82" s="816"/>
      <c r="Z82" s="816"/>
      <c r="AA82" s="816"/>
      <c r="AB82" s="816"/>
      <c r="AC82" s="816"/>
      <c r="AD82" s="816"/>
      <c r="AE82" s="816"/>
      <c r="AF82" s="816"/>
      <c r="AG82" s="816"/>
      <c r="AH82" s="816"/>
      <c r="AI82" s="816"/>
      <c r="AJ82" s="816"/>
      <c r="AK82" s="816"/>
      <c r="AL82" s="816"/>
      <c r="AM82" s="816"/>
      <c r="AN82" s="816"/>
      <c r="AO82" s="816"/>
      <c r="AP82" s="816"/>
      <c r="AQ82" s="816"/>
      <c r="AR82" s="816"/>
      <c r="AS82" s="816"/>
      <c r="AT82" s="816"/>
      <c r="AU82" s="816"/>
      <c r="AV82" s="816"/>
      <c r="AW82" s="816"/>
      <c r="AX82" s="816"/>
      <c r="AY82" s="816"/>
      <c r="AZ82" s="817"/>
      <c r="BA82" s="817"/>
      <c r="BB82" s="817"/>
      <c r="BC82" s="817"/>
      <c r="BD82" s="818"/>
      <c r="BE82" s="235"/>
      <c r="BF82" s="235"/>
      <c r="BG82" s="235"/>
      <c r="BH82" s="235"/>
      <c r="BI82" s="235"/>
      <c r="BJ82" s="235"/>
      <c r="BK82" s="235"/>
      <c r="BL82" s="235"/>
      <c r="BM82" s="235"/>
      <c r="BN82" s="235"/>
      <c r="BO82" s="235"/>
      <c r="BP82" s="235"/>
      <c r="BQ82" s="232">
        <v>76</v>
      </c>
      <c r="BR82" s="237"/>
      <c r="BS82" s="845"/>
      <c r="BT82" s="846"/>
      <c r="BU82" s="846"/>
      <c r="BV82" s="846"/>
      <c r="BW82" s="846"/>
      <c r="BX82" s="846"/>
      <c r="BY82" s="846"/>
      <c r="BZ82" s="846"/>
      <c r="CA82" s="846"/>
      <c r="CB82" s="846"/>
      <c r="CC82" s="846"/>
      <c r="CD82" s="846"/>
      <c r="CE82" s="846"/>
      <c r="CF82" s="846"/>
      <c r="CG82" s="851"/>
      <c r="CH82" s="848"/>
      <c r="CI82" s="849"/>
      <c r="CJ82" s="849"/>
      <c r="CK82" s="849"/>
      <c r="CL82" s="850"/>
      <c r="CM82" s="848"/>
      <c r="CN82" s="849"/>
      <c r="CO82" s="849"/>
      <c r="CP82" s="849"/>
      <c r="CQ82" s="850"/>
      <c r="CR82" s="848"/>
      <c r="CS82" s="849"/>
      <c r="CT82" s="849"/>
      <c r="CU82" s="849"/>
      <c r="CV82" s="850"/>
      <c r="CW82" s="848"/>
      <c r="CX82" s="849"/>
      <c r="CY82" s="849"/>
      <c r="CZ82" s="849"/>
      <c r="DA82" s="850"/>
      <c r="DB82" s="848"/>
      <c r="DC82" s="849"/>
      <c r="DD82" s="849"/>
      <c r="DE82" s="849"/>
      <c r="DF82" s="850"/>
      <c r="DG82" s="848"/>
      <c r="DH82" s="849"/>
      <c r="DI82" s="849"/>
      <c r="DJ82" s="849"/>
      <c r="DK82" s="850"/>
      <c r="DL82" s="848"/>
      <c r="DM82" s="849"/>
      <c r="DN82" s="849"/>
      <c r="DO82" s="849"/>
      <c r="DP82" s="850"/>
      <c r="DQ82" s="848"/>
      <c r="DR82" s="849"/>
      <c r="DS82" s="849"/>
      <c r="DT82" s="849"/>
      <c r="DU82" s="850"/>
      <c r="DV82" s="845"/>
      <c r="DW82" s="846"/>
      <c r="DX82" s="846"/>
      <c r="DY82" s="846"/>
      <c r="DZ82" s="847"/>
      <c r="EA82" s="224"/>
    </row>
    <row r="83" spans="1:131" ht="26.25" customHeight="1" x14ac:dyDescent="0.2">
      <c r="A83" s="232">
        <v>16</v>
      </c>
      <c r="B83" s="859"/>
      <c r="C83" s="860"/>
      <c r="D83" s="860"/>
      <c r="E83" s="860"/>
      <c r="F83" s="860"/>
      <c r="G83" s="860"/>
      <c r="H83" s="860"/>
      <c r="I83" s="860"/>
      <c r="J83" s="860"/>
      <c r="K83" s="860"/>
      <c r="L83" s="860"/>
      <c r="M83" s="860"/>
      <c r="N83" s="860"/>
      <c r="O83" s="860"/>
      <c r="P83" s="861"/>
      <c r="Q83" s="862"/>
      <c r="R83" s="816"/>
      <c r="S83" s="816"/>
      <c r="T83" s="816"/>
      <c r="U83" s="816"/>
      <c r="V83" s="816"/>
      <c r="W83" s="816"/>
      <c r="X83" s="816"/>
      <c r="Y83" s="816"/>
      <c r="Z83" s="816"/>
      <c r="AA83" s="816"/>
      <c r="AB83" s="816"/>
      <c r="AC83" s="816"/>
      <c r="AD83" s="816"/>
      <c r="AE83" s="816"/>
      <c r="AF83" s="816"/>
      <c r="AG83" s="816"/>
      <c r="AH83" s="816"/>
      <c r="AI83" s="816"/>
      <c r="AJ83" s="816"/>
      <c r="AK83" s="816"/>
      <c r="AL83" s="816"/>
      <c r="AM83" s="816"/>
      <c r="AN83" s="816"/>
      <c r="AO83" s="816"/>
      <c r="AP83" s="816"/>
      <c r="AQ83" s="816"/>
      <c r="AR83" s="816"/>
      <c r="AS83" s="816"/>
      <c r="AT83" s="816"/>
      <c r="AU83" s="816"/>
      <c r="AV83" s="816"/>
      <c r="AW83" s="816"/>
      <c r="AX83" s="816"/>
      <c r="AY83" s="816"/>
      <c r="AZ83" s="817"/>
      <c r="BA83" s="817"/>
      <c r="BB83" s="817"/>
      <c r="BC83" s="817"/>
      <c r="BD83" s="818"/>
      <c r="BE83" s="235"/>
      <c r="BF83" s="235"/>
      <c r="BG83" s="235"/>
      <c r="BH83" s="235"/>
      <c r="BI83" s="235"/>
      <c r="BJ83" s="235"/>
      <c r="BK83" s="235"/>
      <c r="BL83" s="235"/>
      <c r="BM83" s="235"/>
      <c r="BN83" s="235"/>
      <c r="BO83" s="235"/>
      <c r="BP83" s="235"/>
      <c r="BQ83" s="232">
        <v>77</v>
      </c>
      <c r="BR83" s="237"/>
      <c r="BS83" s="845"/>
      <c r="BT83" s="846"/>
      <c r="BU83" s="846"/>
      <c r="BV83" s="846"/>
      <c r="BW83" s="846"/>
      <c r="BX83" s="846"/>
      <c r="BY83" s="846"/>
      <c r="BZ83" s="846"/>
      <c r="CA83" s="846"/>
      <c r="CB83" s="846"/>
      <c r="CC83" s="846"/>
      <c r="CD83" s="846"/>
      <c r="CE83" s="846"/>
      <c r="CF83" s="846"/>
      <c r="CG83" s="851"/>
      <c r="CH83" s="848"/>
      <c r="CI83" s="849"/>
      <c r="CJ83" s="849"/>
      <c r="CK83" s="849"/>
      <c r="CL83" s="850"/>
      <c r="CM83" s="848"/>
      <c r="CN83" s="849"/>
      <c r="CO83" s="849"/>
      <c r="CP83" s="849"/>
      <c r="CQ83" s="850"/>
      <c r="CR83" s="848"/>
      <c r="CS83" s="849"/>
      <c r="CT83" s="849"/>
      <c r="CU83" s="849"/>
      <c r="CV83" s="850"/>
      <c r="CW83" s="848"/>
      <c r="CX83" s="849"/>
      <c r="CY83" s="849"/>
      <c r="CZ83" s="849"/>
      <c r="DA83" s="850"/>
      <c r="DB83" s="848"/>
      <c r="DC83" s="849"/>
      <c r="DD83" s="849"/>
      <c r="DE83" s="849"/>
      <c r="DF83" s="850"/>
      <c r="DG83" s="848"/>
      <c r="DH83" s="849"/>
      <c r="DI83" s="849"/>
      <c r="DJ83" s="849"/>
      <c r="DK83" s="850"/>
      <c r="DL83" s="848"/>
      <c r="DM83" s="849"/>
      <c r="DN83" s="849"/>
      <c r="DO83" s="849"/>
      <c r="DP83" s="850"/>
      <c r="DQ83" s="848"/>
      <c r="DR83" s="849"/>
      <c r="DS83" s="849"/>
      <c r="DT83" s="849"/>
      <c r="DU83" s="850"/>
      <c r="DV83" s="845"/>
      <c r="DW83" s="846"/>
      <c r="DX83" s="846"/>
      <c r="DY83" s="846"/>
      <c r="DZ83" s="847"/>
      <c r="EA83" s="224"/>
    </row>
    <row r="84" spans="1:131" ht="26.25" customHeight="1" x14ac:dyDescent="0.2">
      <c r="A84" s="232">
        <v>17</v>
      </c>
      <c r="B84" s="859"/>
      <c r="C84" s="860"/>
      <c r="D84" s="860"/>
      <c r="E84" s="860"/>
      <c r="F84" s="860"/>
      <c r="G84" s="860"/>
      <c r="H84" s="860"/>
      <c r="I84" s="860"/>
      <c r="J84" s="860"/>
      <c r="K84" s="860"/>
      <c r="L84" s="860"/>
      <c r="M84" s="860"/>
      <c r="N84" s="860"/>
      <c r="O84" s="860"/>
      <c r="P84" s="861"/>
      <c r="Q84" s="862"/>
      <c r="R84" s="816"/>
      <c r="S84" s="816"/>
      <c r="T84" s="816"/>
      <c r="U84" s="816"/>
      <c r="V84" s="816"/>
      <c r="W84" s="816"/>
      <c r="X84" s="816"/>
      <c r="Y84" s="816"/>
      <c r="Z84" s="816"/>
      <c r="AA84" s="816"/>
      <c r="AB84" s="816"/>
      <c r="AC84" s="816"/>
      <c r="AD84" s="816"/>
      <c r="AE84" s="816"/>
      <c r="AF84" s="816"/>
      <c r="AG84" s="816"/>
      <c r="AH84" s="816"/>
      <c r="AI84" s="816"/>
      <c r="AJ84" s="816"/>
      <c r="AK84" s="816"/>
      <c r="AL84" s="816"/>
      <c r="AM84" s="816"/>
      <c r="AN84" s="816"/>
      <c r="AO84" s="816"/>
      <c r="AP84" s="816"/>
      <c r="AQ84" s="816"/>
      <c r="AR84" s="816"/>
      <c r="AS84" s="816"/>
      <c r="AT84" s="816"/>
      <c r="AU84" s="816"/>
      <c r="AV84" s="816"/>
      <c r="AW84" s="816"/>
      <c r="AX84" s="816"/>
      <c r="AY84" s="816"/>
      <c r="AZ84" s="817"/>
      <c r="BA84" s="817"/>
      <c r="BB84" s="817"/>
      <c r="BC84" s="817"/>
      <c r="BD84" s="818"/>
      <c r="BE84" s="235"/>
      <c r="BF84" s="235"/>
      <c r="BG84" s="235"/>
      <c r="BH84" s="235"/>
      <c r="BI84" s="235"/>
      <c r="BJ84" s="235"/>
      <c r="BK84" s="235"/>
      <c r="BL84" s="235"/>
      <c r="BM84" s="235"/>
      <c r="BN84" s="235"/>
      <c r="BO84" s="235"/>
      <c r="BP84" s="235"/>
      <c r="BQ84" s="232">
        <v>78</v>
      </c>
      <c r="BR84" s="237"/>
      <c r="BS84" s="845"/>
      <c r="BT84" s="846"/>
      <c r="BU84" s="846"/>
      <c r="BV84" s="846"/>
      <c r="BW84" s="846"/>
      <c r="BX84" s="846"/>
      <c r="BY84" s="846"/>
      <c r="BZ84" s="846"/>
      <c r="CA84" s="846"/>
      <c r="CB84" s="846"/>
      <c r="CC84" s="846"/>
      <c r="CD84" s="846"/>
      <c r="CE84" s="846"/>
      <c r="CF84" s="846"/>
      <c r="CG84" s="851"/>
      <c r="CH84" s="848"/>
      <c r="CI84" s="849"/>
      <c r="CJ84" s="849"/>
      <c r="CK84" s="849"/>
      <c r="CL84" s="850"/>
      <c r="CM84" s="848"/>
      <c r="CN84" s="849"/>
      <c r="CO84" s="849"/>
      <c r="CP84" s="849"/>
      <c r="CQ84" s="850"/>
      <c r="CR84" s="848"/>
      <c r="CS84" s="849"/>
      <c r="CT84" s="849"/>
      <c r="CU84" s="849"/>
      <c r="CV84" s="850"/>
      <c r="CW84" s="848"/>
      <c r="CX84" s="849"/>
      <c r="CY84" s="849"/>
      <c r="CZ84" s="849"/>
      <c r="DA84" s="850"/>
      <c r="DB84" s="848"/>
      <c r="DC84" s="849"/>
      <c r="DD84" s="849"/>
      <c r="DE84" s="849"/>
      <c r="DF84" s="850"/>
      <c r="DG84" s="848"/>
      <c r="DH84" s="849"/>
      <c r="DI84" s="849"/>
      <c r="DJ84" s="849"/>
      <c r="DK84" s="850"/>
      <c r="DL84" s="848"/>
      <c r="DM84" s="849"/>
      <c r="DN84" s="849"/>
      <c r="DO84" s="849"/>
      <c r="DP84" s="850"/>
      <c r="DQ84" s="848"/>
      <c r="DR84" s="849"/>
      <c r="DS84" s="849"/>
      <c r="DT84" s="849"/>
      <c r="DU84" s="850"/>
      <c r="DV84" s="845"/>
      <c r="DW84" s="846"/>
      <c r="DX84" s="846"/>
      <c r="DY84" s="846"/>
      <c r="DZ84" s="847"/>
      <c r="EA84" s="224"/>
    </row>
    <row r="85" spans="1:131" ht="26.25" customHeight="1" x14ac:dyDescent="0.2">
      <c r="A85" s="232">
        <v>18</v>
      </c>
      <c r="B85" s="859"/>
      <c r="C85" s="860"/>
      <c r="D85" s="860"/>
      <c r="E85" s="860"/>
      <c r="F85" s="860"/>
      <c r="G85" s="860"/>
      <c r="H85" s="860"/>
      <c r="I85" s="860"/>
      <c r="J85" s="860"/>
      <c r="K85" s="860"/>
      <c r="L85" s="860"/>
      <c r="M85" s="860"/>
      <c r="N85" s="860"/>
      <c r="O85" s="860"/>
      <c r="P85" s="861"/>
      <c r="Q85" s="862"/>
      <c r="R85" s="816"/>
      <c r="S85" s="816"/>
      <c r="T85" s="816"/>
      <c r="U85" s="816"/>
      <c r="V85" s="816"/>
      <c r="W85" s="816"/>
      <c r="X85" s="816"/>
      <c r="Y85" s="816"/>
      <c r="Z85" s="816"/>
      <c r="AA85" s="816"/>
      <c r="AB85" s="816"/>
      <c r="AC85" s="816"/>
      <c r="AD85" s="816"/>
      <c r="AE85" s="816"/>
      <c r="AF85" s="816"/>
      <c r="AG85" s="816"/>
      <c r="AH85" s="816"/>
      <c r="AI85" s="816"/>
      <c r="AJ85" s="816"/>
      <c r="AK85" s="816"/>
      <c r="AL85" s="816"/>
      <c r="AM85" s="816"/>
      <c r="AN85" s="816"/>
      <c r="AO85" s="816"/>
      <c r="AP85" s="816"/>
      <c r="AQ85" s="816"/>
      <c r="AR85" s="816"/>
      <c r="AS85" s="816"/>
      <c r="AT85" s="816"/>
      <c r="AU85" s="816"/>
      <c r="AV85" s="816"/>
      <c r="AW85" s="816"/>
      <c r="AX85" s="816"/>
      <c r="AY85" s="816"/>
      <c r="AZ85" s="817"/>
      <c r="BA85" s="817"/>
      <c r="BB85" s="817"/>
      <c r="BC85" s="817"/>
      <c r="BD85" s="818"/>
      <c r="BE85" s="235"/>
      <c r="BF85" s="235"/>
      <c r="BG85" s="235"/>
      <c r="BH85" s="235"/>
      <c r="BI85" s="235"/>
      <c r="BJ85" s="235"/>
      <c r="BK85" s="235"/>
      <c r="BL85" s="235"/>
      <c r="BM85" s="235"/>
      <c r="BN85" s="235"/>
      <c r="BO85" s="235"/>
      <c r="BP85" s="235"/>
      <c r="BQ85" s="232">
        <v>79</v>
      </c>
      <c r="BR85" s="237"/>
      <c r="BS85" s="845"/>
      <c r="BT85" s="846"/>
      <c r="BU85" s="846"/>
      <c r="BV85" s="846"/>
      <c r="BW85" s="846"/>
      <c r="BX85" s="846"/>
      <c r="BY85" s="846"/>
      <c r="BZ85" s="846"/>
      <c r="CA85" s="846"/>
      <c r="CB85" s="846"/>
      <c r="CC85" s="846"/>
      <c r="CD85" s="846"/>
      <c r="CE85" s="846"/>
      <c r="CF85" s="846"/>
      <c r="CG85" s="851"/>
      <c r="CH85" s="848"/>
      <c r="CI85" s="849"/>
      <c r="CJ85" s="849"/>
      <c r="CK85" s="849"/>
      <c r="CL85" s="850"/>
      <c r="CM85" s="848"/>
      <c r="CN85" s="849"/>
      <c r="CO85" s="849"/>
      <c r="CP85" s="849"/>
      <c r="CQ85" s="850"/>
      <c r="CR85" s="848"/>
      <c r="CS85" s="849"/>
      <c r="CT85" s="849"/>
      <c r="CU85" s="849"/>
      <c r="CV85" s="850"/>
      <c r="CW85" s="848"/>
      <c r="CX85" s="849"/>
      <c r="CY85" s="849"/>
      <c r="CZ85" s="849"/>
      <c r="DA85" s="850"/>
      <c r="DB85" s="848"/>
      <c r="DC85" s="849"/>
      <c r="DD85" s="849"/>
      <c r="DE85" s="849"/>
      <c r="DF85" s="850"/>
      <c r="DG85" s="848"/>
      <c r="DH85" s="849"/>
      <c r="DI85" s="849"/>
      <c r="DJ85" s="849"/>
      <c r="DK85" s="850"/>
      <c r="DL85" s="848"/>
      <c r="DM85" s="849"/>
      <c r="DN85" s="849"/>
      <c r="DO85" s="849"/>
      <c r="DP85" s="850"/>
      <c r="DQ85" s="848"/>
      <c r="DR85" s="849"/>
      <c r="DS85" s="849"/>
      <c r="DT85" s="849"/>
      <c r="DU85" s="850"/>
      <c r="DV85" s="845"/>
      <c r="DW85" s="846"/>
      <c r="DX85" s="846"/>
      <c r="DY85" s="846"/>
      <c r="DZ85" s="847"/>
      <c r="EA85" s="224"/>
    </row>
    <row r="86" spans="1:131" ht="26.25" customHeight="1" x14ac:dyDescent="0.2">
      <c r="A86" s="232">
        <v>19</v>
      </c>
      <c r="B86" s="859"/>
      <c r="C86" s="860"/>
      <c r="D86" s="860"/>
      <c r="E86" s="860"/>
      <c r="F86" s="860"/>
      <c r="G86" s="860"/>
      <c r="H86" s="860"/>
      <c r="I86" s="860"/>
      <c r="J86" s="860"/>
      <c r="K86" s="860"/>
      <c r="L86" s="860"/>
      <c r="M86" s="860"/>
      <c r="N86" s="860"/>
      <c r="O86" s="860"/>
      <c r="P86" s="861"/>
      <c r="Q86" s="862"/>
      <c r="R86" s="816"/>
      <c r="S86" s="816"/>
      <c r="T86" s="816"/>
      <c r="U86" s="816"/>
      <c r="V86" s="816"/>
      <c r="W86" s="816"/>
      <c r="X86" s="816"/>
      <c r="Y86" s="816"/>
      <c r="Z86" s="816"/>
      <c r="AA86" s="816"/>
      <c r="AB86" s="816"/>
      <c r="AC86" s="816"/>
      <c r="AD86" s="816"/>
      <c r="AE86" s="816"/>
      <c r="AF86" s="816"/>
      <c r="AG86" s="816"/>
      <c r="AH86" s="816"/>
      <c r="AI86" s="816"/>
      <c r="AJ86" s="816"/>
      <c r="AK86" s="816"/>
      <c r="AL86" s="816"/>
      <c r="AM86" s="816"/>
      <c r="AN86" s="816"/>
      <c r="AO86" s="816"/>
      <c r="AP86" s="816"/>
      <c r="AQ86" s="816"/>
      <c r="AR86" s="816"/>
      <c r="AS86" s="816"/>
      <c r="AT86" s="816"/>
      <c r="AU86" s="816"/>
      <c r="AV86" s="816"/>
      <c r="AW86" s="816"/>
      <c r="AX86" s="816"/>
      <c r="AY86" s="816"/>
      <c r="AZ86" s="817"/>
      <c r="BA86" s="817"/>
      <c r="BB86" s="817"/>
      <c r="BC86" s="817"/>
      <c r="BD86" s="818"/>
      <c r="BE86" s="235"/>
      <c r="BF86" s="235"/>
      <c r="BG86" s="235"/>
      <c r="BH86" s="235"/>
      <c r="BI86" s="235"/>
      <c r="BJ86" s="235"/>
      <c r="BK86" s="235"/>
      <c r="BL86" s="235"/>
      <c r="BM86" s="235"/>
      <c r="BN86" s="235"/>
      <c r="BO86" s="235"/>
      <c r="BP86" s="235"/>
      <c r="BQ86" s="232">
        <v>80</v>
      </c>
      <c r="BR86" s="237"/>
      <c r="BS86" s="845"/>
      <c r="BT86" s="846"/>
      <c r="BU86" s="846"/>
      <c r="BV86" s="846"/>
      <c r="BW86" s="846"/>
      <c r="BX86" s="846"/>
      <c r="BY86" s="846"/>
      <c r="BZ86" s="846"/>
      <c r="CA86" s="846"/>
      <c r="CB86" s="846"/>
      <c r="CC86" s="846"/>
      <c r="CD86" s="846"/>
      <c r="CE86" s="846"/>
      <c r="CF86" s="846"/>
      <c r="CG86" s="851"/>
      <c r="CH86" s="848"/>
      <c r="CI86" s="849"/>
      <c r="CJ86" s="849"/>
      <c r="CK86" s="849"/>
      <c r="CL86" s="850"/>
      <c r="CM86" s="848"/>
      <c r="CN86" s="849"/>
      <c r="CO86" s="849"/>
      <c r="CP86" s="849"/>
      <c r="CQ86" s="850"/>
      <c r="CR86" s="848"/>
      <c r="CS86" s="849"/>
      <c r="CT86" s="849"/>
      <c r="CU86" s="849"/>
      <c r="CV86" s="850"/>
      <c r="CW86" s="848"/>
      <c r="CX86" s="849"/>
      <c r="CY86" s="849"/>
      <c r="CZ86" s="849"/>
      <c r="DA86" s="850"/>
      <c r="DB86" s="848"/>
      <c r="DC86" s="849"/>
      <c r="DD86" s="849"/>
      <c r="DE86" s="849"/>
      <c r="DF86" s="850"/>
      <c r="DG86" s="848"/>
      <c r="DH86" s="849"/>
      <c r="DI86" s="849"/>
      <c r="DJ86" s="849"/>
      <c r="DK86" s="850"/>
      <c r="DL86" s="848"/>
      <c r="DM86" s="849"/>
      <c r="DN86" s="849"/>
      <c r="DO86" s="849"/>
      <c r="DP86" s="850"/>
      <c r="DQ86" s="848"/>
      <c r="DR86" s="849"/>
      <c r="DS86" s="849"/>
      <c r="DT86" s="849"/>
      <c r="DU86" s="850"/>
      <c r="DV86" s="845"/>
      <c r="DW86" s="846"/>
      <c r="DX86" s="846"/>
      <c r="DY86" s="846"/>
      <c r="DZ86" s="847"/>
      <c r="EA86" s="224"/>
    </row>
    <row r="87" spans="1:131" ht="26.25" customHeight="1" x14ac:dyDescent="0.2">
      <c r="A87" s="238">
        <v>20</v>
      </c>
      <c r="B87" s="866"/>
      <c r="C87" s="867"/>
      <c r="D87" s="867"/>
      <c r="E87" s="867"/>
      <c r="F87" s="867"/>
      <c r="G87" s="867"/>
      <c r="H87" s="867"/>
      <c r="I87" s="867"/>
      <c r="J87" s="867"/>
      <c r="K87" s="867"/>
      <c r="L87" s="867"/>
      <c r="M87" s="867"/>
      <c r="N87" s="867"/>
      <c r="O87" s="867"/>
      <c r="P87" s="868"/>
      <c r="Q87" s="869"/>
      <c r="R87" s="870"/>
      <c r="S87" s="870"/>
      <c r="T87" s="870"/>
      <c r="U87" s="870"/>
      <c r="V87" s="870"/>
      <c r="W87" s="870"/>
      <c r="X87" s="870"/>
      <c r="Y87" s="870"/>
      <c r="Z87" s="870"/>
      <c r="AA87" s="870"/>
      <c r="AB87" s="870"/>
      <c r="AC87" s="870"/>
      <c r="AD87" s="870"/>
      <c r="AE87" s="870"/>
      <c r="AF87" s="870"/>
      <c r="AG87" s="870"/>
      <c r="AH87" s="870"/>
      <c r="AI87" s="870"/>
      <c r="AJ87" s="870"/>
      <c r="AK87" s="870"/>
      <c r="AL87" s="870"/>
      <c r="AM87" s="870"/>
      <c r="AN87" s="870"/>
      <c r="AO87" s="870"/>
      <c r="AP87" s="870"/>
      <c r="AQ87" s="870"/>
      <c r="AR87" s="870"/>
      <c r="AS87" s="870"/>
      <c r="AT87" s="870"/>
      <c r="AU87" s="870"/>
      <c r="AV87" s="870"/>
      <c r="AW87" s="870"/>
      <c r="AX87" s="870"/>
      <c r="AY87" s="870"/>
      <c r="AZ87" s="871"/>
      <c r="BA87" s="871"/>
      <c r="BB87" s="871"/>
      <c r="BC87" s="871"/>
      <c r="BD87" s="872"/>
      <c r="BE87" s="235"/>
      <c r="BF87" s="235"/>
      <c r="BG87" s="235"/>
      <c r="BH87" s="235"/>
      <c r="BI87" s="235"/>
      <c r="BJ87" s="235"/>
      <c r="BK87" s="235"/>
      <c r="BL87" s="235"/>
      <c r="BM87" s="235"/>
      <c r="BN87" s="235"/>
      <c r="BO87" s="235"/>
      <c r="BP87" s="235"/>
      <c r="BQ87" s="232">
        <v>81</v>
      </c>
      <c r="BR87" s="237"/>
      <c r="BS87" s="845"/>
      <c r="BT87" s="846"/>
      <c r="BU87" s="846"/>
      <c r="BV87" s="846"/>
      <c r="BW87" s="846"/>
      <c r="BX87" s="846"/>
      <c r="BY87" s="846"/>
      <c r="BZ87" s="846"/>
      <c r="CA87" s="846"/>
      <c r="CB87" s="846"/>
      <c r="CC87" s="846"/>
      <c r="CD87" s="846"/>
      <c r="CE87" s="846"/>
      <c r="CF87" s="846"/>
      <c r="CG87" s="851"/>
      <c r="CH87" s="848"/>
      <c r="CI87" s="849"/>
      <c r="CJ87" s="849"/>
      <c r="CK87" s="849"/>
      <c r="CL87" s="850"/>
      <c r="CM87" s="848"/>
      <c r="CN87" s="849"/>
      <c r="CO87" s="849"/>
      <c r="CP87" s="849"/>
      <c r="CQ87" s="850"/>
      <c r="CR87" s="848"/>
      <c r="CS87" s="849"/>
      <c r="CT87" s="849"/>
      <c r="CU87" s="849"/>
      <c r="CV87" s="850"/>
      <c r="CW87" s="848"/>
      <c r="CX87" s="849"/>
      <c r="CY87" s="849"/>
      <c r="CZ87" s="849"/>
      <c r="DA87" s="850"/>
      <c r="DB87" s="848"/>
      <c r="DC87" s="849"/>
      <c r="DD87" s="849"/>
      <c r="DE87" s="849"/>
      <c r="DF87" s="850"/>
      <c r="DG87" s="848"/>
      <c r="DH87" s="849"/>
      <c r="DI87" s="849"/>
      <c r="DJ87" s="849"/>
      <c r="DK87" s="850"/>
      <c r="DL87" s="848"/>
      <c r="DM87" s="849"/>
      <c r="DN87" s="849"/>
      <c r="DO87" s="849"/>
      <c r="DP87" s="850"/>
      <c r="DQ87" s="848"/>
      <c r="DR87" s="849"/>
      <c r="DS87" s="849"/>
      <c r="DT87" s="849"/>
      <c r="DU87" s="850"/>
      <c r="DV87" s="845"/>
      <c r="DW87" s="846"/>
      <c r="DX87" s="846"/>
      <c r="DY87" s="846"/>
      <c r="DZ87" s="847"/>
      <c r="EA87" s="224"/>
    </row>
    <row r="88" spans="1:131" ht="26.25" customHeight="1" thickBot="1" x14ac:dyDescent="0.25">
      <c r="A88" s="234" t="s">
        <v>377</v>
      </c>
      <c r="B88" s="776" t="s">
        <v>403</v>
      </c>
      <c r="C88" s="777"/>
      <c r="D88" s="777"/>
      <c r="E88" s="777"/>
      <c r="F88" s="777"/>
      <c r="G88" s="777"/>
      <c r="H88" s="777"/>
      <c r="I88" s="777"/>
      <c r="J88" s="777"/>
      <c r="K88" s="777"/>
      <c r="L88" s="777"/>
      <c r="M88" s="777"/>
      <c r="N88" s="777"/>
      <c r="O88" s="777"/>
      <c r="P88" s="778"/>
      <c r="Q88" s="826"/>
      <c r="R88" s="827"/>
      <c r="S88" s="827"/>
      <c r="T88" s="827"/>
      <c r="U88" s="827"/>
      <c r="V88" s="827"/>
      <c r="W88" s="827"/>
      <c r="X88" s="827"/>
      <c r="Y88" s="827"/>
      <c r="Z88" s="827"/>
      <c r="AA88" s="827"/>
      <c r="AB88" s="827"/>
      <c r="AC88" s="827"/>
      <c r="AD88" s="827"/>
      <c r="AE88" s="827"/>
      <c r="AF88" s="830">
        <v>3087</v>
      </c>
      <c r="AG88" s="830"/>
      <c r="AH88" s="830"/>
      <c r="AI88" s="830"/>
      <c r="AJ88" s="830"/>
      <c r="AK88" s="827"/>
      <c r="AL88" s="827"/>
      <c r="AM88" s="827"/>
      <c r="AN88" s="827"/>
      <c r="AO88" s="827"/>
      <c r="AP88" s="830">
        <v>951</v>
      </c>
      <c r="AQ88" s="830"/>
      <c r="AR88" s="830"/>
      <c r="AS88" s="830"/>
      <c r="AT88" s="830"/>
      <c r="AU88" s="830">
        <v>244</v>
      </c>
      <c r="AV88" s="830"/>
      <c r="AW88" s="830"/>
      <c r="AX88" s="830"/>
      <c r="AY88" s="830"/>
      <c r="AZ88" s="835"/>
      <c r="BA88" s="835"/>
      <c r="BB88" s="835"/>
      <c r="BC88" s="835"/>
      <c r="BD88" s="836"/>
      <c r="BE88" s="235"/>
      <c r="BF88" s="235"/>
      <c r="BG88" s="235"/>
      <c r="BH88" s="235"/>
      <c r="BI88" s="235"/>
      <c r="BJ88" s="235"/>
      <c r="BK88" s="235"/>
      <c r="BL88" s="235"/>
      <c r="BM88" s="235"/>
      <c r="BN88" s="235"/>
      <c r="BO88" s="235"/>
      <c r="BP88" s="235"/>
      <c r="BQ88" s="232">
        <v>82</v>
      </c>
      <c r="BR88" s="237"/>
      <c r="BS88" s="845"/>
      <c r="BT88" s="846"/>
      <c r="BU88" s="846"/>
      <c r="BV88" s="846"/>
      <c r="BW88" s="846"/>
      <c r="BX88" s="846"/>
      <c r="BY88" s="846"/>
      <c r="BZ88" s="846"/>
      <c r="CA88" s="846"/>
      <c r="CB88" s="846"/>
      <c r="CC88" s="846"/>
      <c r="CD88" s="846"/>
      <c r="CE88" s="846"/>
      <c r="CF88" s="846"/>
      <c r="CG88" s="851"/>
      <c r="CH88" s="848"/>
      <c r="CI88" s="849"/>
      <c r="CJ88" s="849"/>
      <c r="CK88" s="849"/>
      <c r="CL88" s="850"/>
      <c r="CM88" s="848"/>
      <c r="CN88" s="849"/>
      <c r="CO88" s="849"/>
      <c r="CP88" s="849"/>
      <c r="CQ88" s="850"/>
      <c r="CR88" s="848"/>
      <c r="CS88" s="849"/>
      <c r="CT88" s="849"/>
      <c r="CU88" s="849"/>
      <c r="CV88" s="850"/>
      <c r="CW88" s="848"/>
      <c r="CX88" s="849"/>
      <c r="CY88" s="849"/>
      <c r="CZ88" s="849"/>
      <c r="DA88" s="850"/>
      <c r="DB88" s="848"/>
      <c r="DC88" s="849"/>
      <c r="DD88" s="849"/>
      <c r="DE88" s="849"/>
      <c r="DF88" s="850"/>
      <c r="DG88" s="848"/>
      <c r="DH88" s="849"/>
      <c r="DI88" s="849"/>
      <c r="DJ88" s="849"/>
      <c r="DK88" s="850"/>
      <c r="DL88" s="848"/>
      <c r="DM88" s="849"/>
      <c r="DN88" s="849"/>
      <c r="DO88" s="849"/>
      <c r="DP88" s="850"/>
      <c r="DQ88" s="848"/>
      <c r="DR88" s="849"/>
      <c r="DS88" s="849"/>
      <c r="DT88" s="849"/>
      <c r="DU88" s="850"/>
      <c r="DV88" s="845"/>
      <c r="DW88" s="846"/>
      <c r="DX88" s="846"/>
      <c r="DY88" s="846"/>
      <c r="DZ88" s="847"/>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5"/>
      <c r="BT89" s="846"/>
      <c r="BU89" s="846"/>
      <c r="BV89" s="846"/>
      <c r="BW89" s="846"/>
      <c r="BX89" s="846"/>
      <c r="BY89" s="846"/>
      <c r="BZ89" s="846"/>
      <c r="CA89" s="846"/>
      <c r="CB89" s="846"/>
      <c r="CC89" s="846"/>
      <c r="CD89" s="846"/>
      <c r="CE89" s="846"/>
      <c r="CF89" s="846"/>
      <c r="CG89" s="851"/>
      <c r="CH89" s="848"/>
      <c r="CI89" s="849"/>
      <c r="CJ89" s="849"/>
      <c r="CK89" s="849"/>
      <c r="CL89" s="850"/>
      <c r="CM89" s="848"/>
      <c r="CN89" s="849"/>
      <c r="CO89" s="849"/>
      <c r="CP89" s="849"/>
      <c r="CQ89" s="850"/>
      <c r="CR89" s="848"/>
      <c r="CS89" s="849"/>
      <c r="CT89" s="849"/>
      <c r="CU89" s="849"/>
      <c r="CV89" s="850"/>
      <c r="CW89" s="848"/>
      <c r="CX89" s="849"/>
      <c r="CY89" s="849"/>
      <c r="CZ89" s="849"/>
      <c r="DA89" s="850"/>
      <c r="DB89" s="848"/>
      <c r="DC89" s="849"/>
      <c r="DD89" s="849"/>
      <c r="DE89" s="849"/>
      <c r="DF89" s="850"/>
      <c r="DG89" s="848"/>
      <c r="DH89" s="849"/>
      <c r="DI89" s="849"/>
      <c r="DJ89" s="849"/>
      <c r="DK89" s="850"/>
      <c r="DL89" s="848"/>
      <c r="DM89" s="849"/>
      <c r="DN89" s="849"/>
      <c r="DO89" s="849"/>
      <c r="DP89" s="850"/>
      <c r="DQ89" s="848"/>
      <c r="DR89" s="849"/>
      <c r="DS89" s="849"/>
      <c r="DT89" s="849"/>
      <c r="DU89" s="850"/>
      <c r="DV89" s="845"/>
      <c r="DW89" s="846"/>
      <c r="DX89" s="846"/>
      <c r="DY89" s="846"/>
      <c r="DZ89" s="847"/>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5"/>
      <c r="BT90" s="846"/>
      <c r="BU90" s="846"/>
      <c r="BV90" s="846"/>
      <c r="BW90" s="846"/>
      <c r="BX90" s="846"/>
      <c r="BY90" s="846"/>
      <c r="BZ90" s="846"/>
      <c r="CA90" s="846"/>
      <c r="CB90" s="846"/>
      <c r="CC90" s="846"/>
      <c r="CD90" s="846"/>
      <c r="CE90" s="846"/>
      <c r="CF90" s="846"/>
      <c r="CG90" s="851"/>
      <c r="CH90" s="848"/>
      <c r="CI90" s="849"/>
      <c r="CJ90" s="849"/>
      <c r="CK90" s="849"/>
      <c r="CL90" s="850"/>
      <c r="CM90" s="848"/>
      <c r="CN90" s="849"/>
      <c r="CO90" s="849"/>
      <c r="CP90" s="849"/>
      <c r="CQ90" s="850"/>
      <c r="CR90" s="848"/>
      <c r="CS90" s="849"/>
      <c r="CT90" s="849"/>
      <c r="CU90" s="849"/>
      <c r="CV90" s="850"/>
      <c r="CW90" s="848"/>
      <c r="CX90" s="849"/>
      <c r="CY90" s="849"/>
      <c r="CZ90" s="849"/>
      <c r="DA90" s="850"/>
      <c r="DB90" s="848"/>
      <c r="DC90" s="849"/>
      <c r="DD90" s="849"/>
      <c r="DE90" s="849"/>
      <c r="DF90" s="850"/>
      <c r="DG90" s="848"/>
      <c r="DH90" s="849"/>
      <c r="DI90" s="849"/>
      <c r="DJ90" s="849"/>
      <c r="DK90" s="850"/>
      <c r="DL90" s="848"/>
      <c r="DM90" s="849"/>
      <c r="DN90" s="849"/>
      <c r="DO90" s="849"/>
      <c r="DP90" s="850"/>
      <c r="DQ90" s="848"/>
      <c r="DR90" s="849"/>
      <c r="DS90" s="849"/>
      <c r="DT90" s="849"/>
      <c r="DU90" s="850"/>
      <c r="DV90" s="845"/>
      <c r="DW90" s="846"/>
      <c r="DX90" s="846"/>
      <c r="DY90" s="846"/>
      <c r="DZ90" s="847"/>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5"/>
      <c r="BT91" s="846"/>
      <c r="BU91" s="846"/>
      <c r="BV91" s="846"/>
      <c r="BW91" s="846"/>
      <c r="BX91" s="846"/>
      <c r="BY91" s="846"/>
      <c r="BZ91" s="846"/>
      <c r="CA91" s="846"/>
      <c r="CB91" s="846"/>
      <c r="CC91" s="846"/>
      <c r="CD91" s="846"/>
      <c r="CE91" s="846"/>
      <c r="CF91" s="846"/>
      <c r="CG91" s="851"/>
      <c r="CH91" s="848"/>
      <c r="CI91" s="849"/>
      <c r="CJ91" s="849"/>
      <c r="CK91" s="849"/>
      <c r="CL91" s="850"/>
      <c r="CM91" s="848"/>
      <c r="CN91" s="849"/>
      <c r="CO91" s="849"/>
      <c r="CP91" s="849"/>
      <c r="CQ91" s="850"/>
      <c r="CR91" s="848"/>
      <c r="CS91" s="849"/>
      <c r="CT91" s="849"/>
      <c r="CU91" s="849"/>
      <c r="CV91" s="850"/>
      <c r="CW91" s="848"/>
      <c r="CX91" s="849"/>
      <c r="CY91" s="849"/>
      <c r="CZ91" s="849"/>
      <c r="DA91" s="850"/>
      <c r="DB91" s="848"/>
      <c r="DC91" s="849"/>
      <c r="DD91" s="849"/>
      <c r="DE91" s="849"/>
      <c r="DF91" s="850"/>
      <c r="DG91" s="848"/>
      <c r="DH91" s="849"/>
      <c r="DI91" s="849"/>
      <c r="DJ91" s="849"/>
      <c r="DK91" s="850"/>
      <c r="DL91" s="848"/>
      <c r="DM91" s="849"/>
      <c r="DN91" s="849"/>
      <c r="DO91" s="849"/>
      <c r="DP91" s="850"/>
      <c r="DQ91" s="848"/>
      <c r="DR91" s="849"/>
      <c r="DS91" s="849"/>
      <c r="DT91" s="849"/>
      <c r="DU91" s="850"/>
      <c r="DV91" s="845"/>
      <c r="DW91" s="846"/>
      <c r="DX91" s="846"/>
      <c r="DY91" s="846"/>
      <c r="DZ91" s="847"/>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5"/>
      <c r="BT92" s="846"/>
      <c r="BU92" s="846"/>
      <c r="BV92" s="846"/>
      <c r="BW92" s="846"/>
      <c r="BX92" s="846"/>
      <c r="BY92" s="846"/>
      <c r="BZ92" s="846"/>
      <c r="CA92" s="846"/>
      <c r="CB92" s="846"/>
      <c r="CC92" s="846"/>
      <c r="CD92" s="846"/>
      <c r="CE92" s="846"/>
      <c r="CF92" s="846"/>
      <c r="CG92" s="851"/>
      <c r="CH92" s="848"/>
      <c r="CI92" s="849"/>
      <c r="CJ92" s="849"/>
      <c r="CK92" s="849"/>
      <c r="CL92" s="850"/>
      <c r="CM92" s="848"/>
      <c r="CN92" s="849"/>
      <c r="CO92" s="849"/>
      <c r="CP92" s="849"/>
      <c r="CQ92" s="850"/>
      <c r="CR92" s="848"/>
      <c r="CS92" s="849"/>
      <c r="CT92" s="849"/>
      <c r="CU92" s="849"/>
      <c r="CV92" s="850"/>
      <c r="CW92" s="848"/>
      <c r="CX92" s="849"/>
      <c r="CY92" s="849"/>
      <c r="CZ92" s="849"/>
      <c r="DA92" s="850"/>
      <c r="DB92" s="848"/>
      <c r="DC92" s="849"/>
      <c r="DD92" s="849"/>
      <c r="DE92" s="849"/>
      <c r="DF92" s="850"/>
      <c r="DG92" s="848"/>
      <c r="DH92" s="849"/>
      <c r="DI92" s="849"/>
      <c r="DJ92" s="849"/>
      <c r="DK92" s="850"/>
      <c r="DL92" s="848"/>
      <c r="DM92" s="849"/>
      <c r="DN92" s="849"/>
      <c r="DO92" s="849"/>
      <c r="DP92" s="850"/>
      <c r="DQ92" s="848"/>
      <c r="DR92" s="849"/>
      <c r="DS92" s="849"/>
      <c r="DT92" s="849"/>
      <c r="DU92" s="850"/>
      <c r="DV92" s="845"/>
      <c r="DW92" s="846"/>
      <c r="DX92" s="846"/>
      <c r="DY92" s="846"/>
      <c r="DZ92" s="847"/>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5"/>
      <c r="BT93" s="846"/>
      <c r="BU93" s="846"/>
      <c r="BV93" s="846"/>
      <c r="BW93" s="846"/>
      <c r="BX93" s="846"/>
      <c r="BY93" s="846"/>
      <c r="BZ93" s="846"/>
      <c r="CA93" s="846"/>
      <c r="CB93" s="846"/>
      <c r="CC93" s="846"/>
      <c r="CD93" s="846"/>
      <c r="CE93" s="846"/>
      <c r="CF93" s="846"/>
      <c r="CG93" s="851"/>
      <c r="CH93" s="848"/>
      <c r="CI93" s="849"/>
      <c r="CJ93" s="849"/>
      <c r="CK93" s="849"/>
      <c r="CL93" s="850"/>
      <c r="CM93" s="848"/>
      <c r="CN93" s="849"/>
      <c r="CO93" s="849"/>
      <c r="CP93" s="849"/>
      <c r="CQ93" s="850"/>
      <c r="CR93" s="848"/>
      <c r="CS93" s="849"/>
      <c r="CT93" s="849"/>
      <c r="CU93" s="849"/>
      <c r="CV93" s="850"/>
      <c r="CW93" s="848"/>
      <c r="CX93" s="849"/>
      <c r="CY93" s="849"/>
      <c r="CZ93" s="849"/>
      <c r="DA93" s="850"/>
      <c r="DB93" s="848"/>
      <c r="DC93" s="849"/>
      <c r="DD93" s="849"/>
      <c r="DE93" s="849"/>
      <c r="DF93" s="850"/>
      <c r="DG93" s="848"/>
      <c r="DH93" s="849"/>
      <c r="DI93" s="849"/>
      <c r="DJ93" s="849"/>
      <c r="DK93" s="850"/>
      <c r="DL93" s="848"/>
      <c r="DM93" s="849"/>
      <c r="DN93" s="849"/>
      <c r="DO93" s="849"/>
      <c r="DP93" s="850"/>
      <c r="DQ93" s="848"/>
      <c r="DR93" s="849"/>
      <c r="DS93" s="849"/>
      <c r="DT93" s="849"/>
      <c r="DU93" s="850"/>
      <c r="DV93" s="845"/>
      <c r="DW93" s="846"/>
      <c r="DX93" s="846"/>
      <c r="DY93" s="846"/>
      <c r="DZ93" s="847"/>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5"/>
      <c r="BT94" s="846"/>
      <c r="BU94" s="846"/>
      <c r="BV94" s="846"/>
      <c r="BW94" s="846"/>
      <c r="BX94" s="846"/>
      <c r="BY94" s="846"/>
      <c r="BZ94" s="846"/>
      <c r="CA94" s="846"/>
      <c r="CB94" s="846"/>
      <c r="CC94" s="846"/>
      <c r="CD94" s="846"/>
      <c r="CE94" s="846"/>
      <c r="CF94" s="846"/>
      <c r="CG94" s="851"/>
      <c r="CH94" s="848"/>
      <c r="CI94" s="849"/>
      <c r="CJ94" s="849"/>
      <c r="CK94" s="849"/>
      <c r="CL94" s="850"/>
      <c r="CM94" s="848"/>
      <c r="CN94" s="849"/>
      <c r="CO94" s="849"/>
      <c r="CP94" s="849"/>
      <c r="CQ94" s="850"/>
      <c r="CR94" s="848"/>
      <c r="CS94" s="849"/>
      <c r="CT94" s="849"/>
      <c r="CU94" s="849"/>
      <c r="CV94" s="850"/>
      <c r="CW94" s="848"/>
      <c r="CX94" s="849"/>
      <c r="CY94" s="849"/>
      <c r="CZ94" s="849"/>
      <c r="DA94" s="850"/>
      <c r="DB94" s="848"/>
      <c r="DC94" s="849"/>
      <c r="DD94" s="849"/>
      <c r="DE94" s="849"/>
      <c r="DF94" s="850"/>
      <c r="DG94" s="848"/>
      <c r="DH94" s="849"/>
      <c r="DI94" s="849"/>
      <c r="DJ94" s="849"/>
      <c r="DK94" s="850"/>
      <c r="DL94" s="848"/>
      <c r="DM94" s="849"/>
      <c r="DN94" s="849"/>
      <c r="DO94" s="849"/>
      <c r="DP94" s="850"/>
      <c r="DQ94" s="848"/>
      <c r="DR94" s="849"/>
      <c r="DS94" s="849"/>
      <c r="DT94" s="849"/>
      <c r="DU94" s="850"/>
      <c r="DV94" s="845"/>
      <c r="DW94" s="846"/>
      <c r="DX94" s="846"/>
      <c r="DY94" s="846"/>
      <c r="DZ94" s="847"/>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5"/>
      <c r="BT95" s="846"/>
      <c r="BU95" s="846"/>
      <c r="BV95" s="846"/>
      <c r="BW95" s="846"/>
      <c r="BX95" s="846"/>
      <c r="BY95" s="846"/>
      <c r="BZ95" s="846"/>
      <c r="CA95" s="846"/>
      <c r="CB95" s="846"/>
      <c r="CC95" s="846"/>
      <c r="CD95" s="846"/>
      <c r="CE95" s="846"/>
      <c r="CF95" s="846"/>
      <c r="CG95" s="851"/>
      <c r="CH95" s="848"/>
      <c r="CI95" s="849"/>
      <c r="CJ95" s="849"/>
      <c r="CK95" s="849"/>
      <c r="CL95" s="850"/>
      <c r="CM95" s="848"/>
      <c r="CN95" s="849"/>
      <c r="CO95" s="849"/>
      <c r="CP95" s="849"/>
      <c r="CQ95" s="850"/>
      <c r="CR95" s="848"/>
      <c r="CS95" s="849"/>
      <c r="CT95" s="849"/>
      <c r="CU95" s="849"/>
      <c r="CV95" s="850"/>
      <c r="CW95" s="848"/>
      <c r="CX95" s="849"/>
      <c r="CY95" s="849"/>
      <c r="CZ95" s="849"/>
      <c r="DA95" s="850"/>
      <c r="DB95" s="848"/>
      <c r="DC95" s="849"/>
      <c r="DD95" s="849"/>
      <c r="DE95" s="849"/>
      <c r="DF95" s="850"/>
      <c r="DG95" s="848"/>
      <c r="DH95" s="849"/>
      <c r="DI95" s="849"/>
      <c r="DJ95" s="849"/>
      <c r="DK95" s="850"/>
      <c r="DL95" s="848"/>
      <c r="DM95" s="849"/>
      <c r="DN95" s="849"/>
      <c r="DO95" s="849"/>
      <c r="DP95" s="850"/>
      <c r="DQ95" s="848"/>
      <c r="DR95" s="849"/>
      <c r="DS95" s="849"/>
      <c r="DT95" s="849"/>
      <c r="DU95" s="850"/>
      <c r="DV95" s="845"/>
      <c r="DW95" s="846"/>
      <c r="DX95" s="846"/>
      <c r="DY95" s="846"/>
      <c r="DZ95" s="847"/>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5"/>
      <c r="BT96" s="846"/>
      <c r="BU96" s="846"/>
      <c r="BV96" s="846"/>
      <c r="BW96" s="846"/>
      <c r="BX96" s="846"/>
      <c r="BY96" s="846"/>
      <c r="BZ96" s="846"/>
      <c r="CA96" s="846"/>
      <c r="CB96" s="846"/>
      <c r="CC96" s="846"/>
      <c r="CD96" s="846"/>
      <c r="CE96" s="846"/>
      <c r="CF96" s="846"/>
      <c r="CG96" s="851"/>
      <c r="CH96" s="848"/>
      <c r="CI96" s="849"/>
      <c r="CJ96" s="849"/>
      <c r="CK96" s="849"/>
      <c r="CL96" s="850"/>
      <c r="CM96" s="848"/>
      <c r="CN96" s="849"/>
      <c r="CO96" s="849"/>
      <c r="CP96" s="849"/>
      <c r="CQ96" s="850"/>
      <c r="CR96" s="848"/>
      <c r="CS96" s="849"/>
      <c r="CT96" s="849"/>
      <c r="CU96" s="849"/>
      <c r="CV96" s="850"/>
      <c r="CW96" s="848"/>
      <c r="CX96" s="849"/>
      <c r="CY96" s="849"/>
      <c r="CZ96" s="849"/>
      <c r="DA96" s="850"/>
      <c r="DB96" s="848"/>
      <c r="DC96" s="849"/>
      <c r="DD96" s="849"/>
      <c r="DE96" s="849"/>
      <c r="DF96" s="850"/>
      <c r="DG96" s="848"/>
      <c r="DH96" s="849"/>
      <c r="DI96" s="849"/>
      <c r="DJ96" s="849"/>
      <c r="DK96" s="850"/>
      <c r="DL96" s="848"/>
      <c r="DM96" s="849"/>
      <c r="DN96" s="849"/>
      <c r="DO96" s="849"/>
      <c r="DP96" s="850"/>
      <c r="DQ96" s="848"/>
      <c r="DR96" s="849"/>
      <c r="DS96" s="849"/>
      <c r="DT96" s="849"/>
      <c r="DU96" s="850"/>
      <c r="DV96" s="845"/>
      <c r="DW96" s="846"/>
      <c r="DX96" s="846"/>
      <c r="DY96" s="846"/>
      <c r="DZ96" s="847"/>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5"/>
      <c r="BT97" s="846"/>
      <c r="BU97" s="846"/>
      <c r="BV97" s="846"/>
      <c r="BW97" s="846"/>
      <c r="BX97" s="846"/>
      <c r="BY97" s="846"/>
      <c r="BZ97" s="846"/>
      <c r="CA97" s="846"/>
      <c r="CB97" s="846"/>
      <c r="CC97" s="846"/>
      <c r="CD97" s="846"/>
      <c r="CE97" s="846"/>
      <c r="CF97" s="846"/>
      <c r="CG97" s="851"/>
      <c r="CH97" s="848"/>
      <c r="CI97" s="849"/>
      <c r="CJ97" s="849"/>
      <c r="CK97" s="849"/>
      <c r="CL97" s="850"/>
      <c r="CM97" s="848"/>
      <c r="CN97" s="849"/>
      <c r="CO97" s="849"/>
      <c r="CP97" s="849"/>
      <c r="CQ97" s="850"/>
      <c r="CR97" s="848"/>
      <c r="CS97" s="849"/>
      <c r="CT97" s="849"/>
      <c r="CU97" s="849"/>
      <c r="CV97" s="850"/>
      <c r="CW97" s="848"/>
      <c r="CX97" s="849"/>
      <c r="CY97" s="849"/>
      <c r="CZ97" s="849"/>
      <c r="DA97" s="850"/>
      <c r="DB97" s="848"/>
      <c r="DC97" s="849"/>
      <c r="DD97" s="849"/>
      <c r="DE97" s="849"/>
      <c r="DF97" s="850"/>
      <c r="DG97" s="848"/>
      <c r="DH97" s="849"/>
      <c r="DI97" s="849"/>
      <c r="DJ97" s="849"/>
      <c r="DK97" s="850"/>
      <c r="DL97" s="848"/>
      <c r="DM97" s="849"/>
      <c r="DN97" s="849"/>
      <c r="DO97" s="849"/>
      <c r="DP97" s="850"/>
      <c r="DQ97" s="848"/>
      <c r="DR97" s="849"/>
      <c r="DS97" s="849"/>
      <c r="DT97" s="849"/>
      <c r="DU97" s="850"/>
      <c r="DV97" s="845"/>
      <c r="DW97" s="846"/>
      <c r="DX97" s="846"/>
      <c r="DY97" s="846"/>
      <c r="DZ97" s="847"/>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5"/>
      <c r="BT98" s="846"/>
      <c r="BU98" s="846"/>
      <c r="BV98" s="846"/>
      <c r="BW98" s="846"/>
      <c r="BX98" s="846"/>
      <c r="BY98" s="846"/>
      <c r="BZ98" s="846"/>
      <c r="CA98" s="846"/>
      <c r="CB98" s="846"/>
      <c r="CC98" s="846"/>
      <c r="CD98" s="846"/>
      <c r="CE98" s="846"/>
      <c r="CF98" s="846"/>
      <c r="CG98" s="851"/>
      <c r="CH98" s="848"/>
      <c r="CI98" s="849"/>
      <c r="CJ98" s="849"/>
      <c r="CK98" s="849"/>
      <c r="CL98" s="850"/>
      <c r="CM98" s="848"/>
      <c r="CN98" s="849"/>
      <c r="CO98" s="849"/>
      <c r="CP98" s="849"/>
      <c r="CQ98" s="850"/>
      <c r="CR98" s="848"/>
      <c r="CS98" s="849"/>
      <c r="CT98" s="849"/>
      <c r="CU98" s="849"/>
      <c r="CV98" s="850"/>
      <c r="CW98" s="848"/>
      <c r="CX98" s="849"/>
      <c r="CY98" s="849"/>
      <c r="CZ98" s="849"/>
      <c r="DA98" s="850"/>
      <c r="DB98" s="848"/>
      <c r="DC98" s="849"/>
      <c r="DD98" s="849"/>
      <c r="DE98" s="849"/>
      <c r="DF98" s="850"/>
      <c r="DG98" s="848"/>
      <c r="DH98" s="849"/>
      <c r="DI98" s="849"/>
      <c r="DJ98" s="849"/>
      <c r="DK98" s="850"/>
      <c r="DL98" s="848"/>
      <c r="DM98" s="849"/>
      <c r="DN98" s="849"/>
      <c r="DO98" s="849"/>
      <c r="DP98" s="850"/>
      <c r="DQ98" s="848"/>
      <c r="DR98" s="849"/>
      <c r="DS98" s="849"/>
      <c r="DT98" s="849"/>
      <c r="DU98" s="850"/>
      <c r="DV98" s="845"/>
      <c r="DW98" s="846"/>
      <c r="DX98" s="846"/>
      <c r="DY98" s="846"/>
      <c r="DZ98" s="847"/>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5"/>
      <c r="BT99" s="846"/>
      <c r="BU99" s="846"/>
      <c r="BV99" s="846"/>
      <c r="BW99" s="846"/>
      <c r="BX99" s="846"/>
      <c r="BY99" s="846"/>
      <c r="BZ99" s="846"/>
      <c r="CA99" s="846"/>
      <c r="CB99" s="846"/>
      <c r="CC99" s="846"/>
      <c r="CD99" s="846"/>
      <c r="CE99" s="846"/>
      <c r="CF99" s="846"/>
      <c r="CG99" s="851"/>
      <c r="CH99" s="848"/>
      <c r="CI99" s="849"/>
      <c r="CJ99" s="849"/>
      <c r="CK99" s="849"/>
      <c r="CL99" s="850"/>
      <c r="CM99" s="848"/>
      <c r="CN99" s="849"/>
      <c r="CO99" s="849"/>
      <c r="CP99" s="849"/>
      <c r="CQ99" s="850"/>
      <c r="CR99" s="848"/>
      <c r="CS99" s="849"/>
      <c r="CT99" s="849"/>
      <c r="CU99" s="849"/>
      <c r="CV99" s="850"/>
      <c r="CW99" s="848"/>
      <c r="CX99" s="849"/>
      <c r="CY99" s="849"/>
      <c r="CZ99" s="849"/>
      <c r="DA99" s="850"/>
      <c r="DB99" s="848"/>
      <c r="DC99" s="849"/>
      <c r="DD99" s="849"/>
      <c r="DE99" s="849"/>
      <c r="DF99" s="850"/>
      <c r="DG99" s="848"/>
      <c r="DH99" s="849"/>
      <c r="DI99" s="849"/>
      <c r="DJ99" s="849"/>
      <c r="DK99" s="850"/>
      <c r="DL99" s="848"/>
      <c r="DM99" s="849"/>
      <c r="DN99" s="849"/>
      <c r="DO99" s="849"/>
      <c r="DP99" s="850"/>
      <c r="DQ99" s="848"/>
      <c r="DR99" s="849"/>
      <c r="DS99" s="849"/>
      <c r="DT99" s="849"/>
      <c r="DU99" s="850"/>
      <c r="DV99" s="845"/>
      <c r="DW99" s="846"/>
      <c r="DX99" s="846"/>
      <c r="DY99" s="846"/>
      <c r="DZ99" s="847"/>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5"/>
      <c r="BT100" s="846"/>
      <c r="BU100" s="846"/>
      <c r="BV100" s="846"/>
      <c r="BW100" s="846"/>
      <c r="BX100" s="846"/>
      <c r="BY100" s="846"/>
      <c r="BZ100" s="846"/>
      <c r="CA100" s="846"/>
      <c r="CB100" s="846"/>
      <c r="CC100" s="846"/>
      <c r="CD100" s="846"/>
      <c r="CE100" s="846"/>
      <c r="CF100" s="846"/>
      <c r="CG100" s="851"/>
      <c r="CH100" s="848"/>
      <c r="CI100" s="849"/>
      <c r="CJ100" s="849"/>
      <c r="CK100" s="849"/>
      <c r="CL100" s="850"/>
      <c r="CM100" s="848"/>
      <c r="CN100" s="849"/>
      <c r="CO100" s="849"/>
      <c r="CP100" s="849"/>
      <c r="CQ100" s="850"/>
      <c r="CR100" s="848"/>
      <c r="CS100" s="849"/>
      <c r="CT100" s="849"/>
      <c r="CU100" s="849"/>
      <c r="CV100" s="850"/>
      <c r="CW100" s="848"/>
      <c r="CX100" s="849"/>
      <c r="CY100" s="849"/>
      <c r="CZ100" s="849"/>
      <c r="DA100" s="850"/>
      <c r="DB100" s="848"/>
      <c r="DC100" s="849"/>
      <c r="DD100" s="849"/>
      <c r="DE100" s="849"/>
      <c r="DF100" s="850"/>
      <c r="DG100" s="848"/>
      <c r="DH100" s="849"/>
      <c r="DI100" s="849"/>
      <c r="DJ100" s="849"/>
      <c r="DK100" s="850"/>
      <c r="DL100" s="848"/>
      <c r="DM100" s="849"/>
      <c r="DN100" s="849"/>
      <c r="DO100" s="849"/>
      <c r="DP100" s="850"/>
      <c r="DQ100" s="848"/>
      <c r="DR100" s="849"/>
      <c r="DS100" s="849"/>
      <c r="DT100" s="849"/>
      <c r="DU100" s="850"/>
      <c r="DV100" s="845"/>
      <c r="DW100" s="846"/>
      <c r="DX100" s="846"/>
      <c r="DY100" s="846"/>
      <c r="DZ100" s="847"/>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5"/>
      <c r="BT101" s="846"/>
      <c r="BU101" s="846"/>
      <c r="BV101" s="846"/>
      <c r="BW101" s="846"/>
      <c r="BX101" s="846"/>
      <c r="BY101" s="846"/>
      <c r="BZ101" s="846"/>
      <c r="CA101" s="846"/>
      <c r="CB101" s="846"/>
      <c r="CC101" s="846"/>
      <c r="CD101" s="846"/>
      <c r="CE101" s="846"/>
      <c r="CF101" s="846"/>
      <c r="CG101" s="851"/>
      <c r="CH101" s="848"/>
      <c r="CI101" s="849"/>
      <c r="CJ101" s="849"/>
      <c r="CK101" s="849"/>
      <c r="CL101" s="850"/>
      <c r="CM101" s="848"/>
      <c r="CN101" s="849"/>
      <c r="CO101" s="849"/>
      <c r="CP101" s="849"/>
      <c r="CQ101" s="850"/>
      <c r="CR101" s="848"/>
      <c r="CS101" s="849"/>
      <c r="CT101" s="849"/>
      <c r="CU101" s="849"/>
      <c r="CV101" s="850"/>
      <c r="CW101" s="848"/>
      <c r="CX101" s="849"/>
      <c r="CY101" s="849"/>
      <c r="CZ101" s="849"/>
      <c r="DA101" s="850"/>
      <c r="DB101" s="848"/>
      <c r="DC101" s="849"/>
      <c r="DD101" s="849"/>
      <c r="DE101" s="849"/>
      <c r="DF101" s="850"/>
      <c r="DG101" s="848"/>
      <c r="DH101" s="849"/>
      <c r="DI101" s="849"/>
      <c r="DJ101" s="849"/>
      <c r="DK101" s="850"/>
      <c r="DL101" s="848"/>
      <c r="DM101" s="849"/>
      <c r="DN101" s="849"/>
      <c r="DO101" s="849"/>
      <c r="DP101" s="850"/>
      <c r="DQ101" s="848"/>
      <c r="DR101" s="849"/>
      <c r="DS101" s="849"/>
      <c r="DT101" s="849"/>
      <c r="DU101" s="850"/>
      <c r="DV101" s="845"/>
      <c r="DW101" s="846"/>
      <c r="DX101" s="846"/>
      <c r="DY101" s="846"/>
      <c r="DZ101" s="847"/>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377</v>
      </c>
      <c r="BR102" s="776" t="s">
        <v>404</v>
      </c>
      <c r="BS102" s="777"/>
      <c r="BT102" s="777"/>
      <c r="BU102" s="777"/>
      <c r="BV102" s="777"/>
      <c r="BW102" s="777"/>
      <c r="BX102" s="777"/>
      <c r="BY102" s="777"/>
      <c r="BZ102" s="777"/>
      <c r="CA102" s="777"/>
      <c r="CB102" s="777"/>
      <c r="CC102" s="777"/>
      <c r="CD102" s="777"/>
      <c r="CE102" s="777"/>
      <c r="CF102" s="777"/>
      <c r="CG102" s="778"/>
      <c r="CH102" s="873"/>
      <c r="CI102" s="874"/>
      <c r="CJ102" s="874"/>
      <c r="CK102" s="874"/>
      <c r="CL102" s="875"/>
      <c r="CM102" s="873"/>
      <c r="CN102" s="874"/>
      <c r="CO102" s="874"/>
      <c r="CP102" s="874"/>
      <c r="CQ102" s="875"/>
      <c r="CR102" s="876">
        <v>62</v>
      </c>
      <c r="CS102" s="838"/>
      <c r="CT102" s="838"/>
      <c r="CU102" s="838"/>
      <c r="CV102" s="877"/>
      <c r="CW102" s="876">
        <v>23</v>
      </c>
      <c r="CX102" s="838"/>
      <c r="CY102" s="838"/>
      <c r="CZ102" s="838"/>
      <c r="DA102" s="877"/>
      <c r="DB102" s="876">
        <v>24</v>
      </c>
      <c r="DC102" s="838"/>
      <c r="DD102" s="838"/>
      <c r="DE102" s="838"/>
      <c r="DF102" s="877"/>
      <c r="DG102" s="876"/>
      <c r="DH102" s="838"/>
      <c r="DI102" s="838"/>
      <c r="DJ102" s="838"/>
      <c r="DK102" s="877"/>
      <c r="DL102" s="876"/>
      <c r="DM102" s="838"/>
      <c r="DN102" s="838"/>
      <c r="DO102" s="838"/>
      <c r="DP102" s="877"/>
      <c r="DQ102" s="876"/>
      <c r="DR102" s="838"/>
      <c r="DS102" s="838"/>
      <c r="DT102" s="838"/>
      <c r="DU102" s="877"/>
      <c r="DV102" s="776"/>
      <c r="DW102" s="777"/>
      <c r="DX102" s="777"/>
      <c r="DY102" s="777"/>
      <c r="DZ102" s="900"/>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1" t="s">
        <v>405</v>
      </c>
      <c r="BR103" s="901"/>
      <c r="BS103" s="901"/>
      <c r="BT103" s="901"/>
      <c r="BU103" s="901"/>
      <c r="BV103" s="901"/>
      <c r="BW103" s="901"/>
      <c r="BX103" s="901"/>
      <c r="BY103" s="901"/>
      <c r="BZ103" s="901"/>
      <c r="CA103" s="901"/>
      <c r="CB103" s="901"/>
      <c r="CC103" s="901"/>
      <c r="CD103" s="901"/>
      <c r="CE103" s="901"/>
      <c r="CF103" s="901"/>
      <c r="CG103" s="901"/>
      <c r="CH103" s="901"/>
      <c r="CI103" s="901"/>
      <c r="CJ103" s="901"/>
      <c r="CK103" s="901"/>
      <c r="CL103" s="901"/>
      <c r="CM103" s="901"/>
      <c r="CN103" s="901"/>
      <c r="CO103" s="901"/>
      <c r="CP103" s="901"/>
      <c r="CQ103" s="901"/>
      <c r="CR103" s="901"/>
      <c r="CS103" s="901"/>
      <c r="CT103" s="901"/>
      <c r="CU103" s="901"/>
      <c r="CV103" s="901"/>
      <c r="CW103" s="901"/>
      <c r="CX103" s="901"/>
      <c r="CY103" s="901"/>
      <c r="CZ103" s="901"/>
      <c r="DA103" s="901"/>
      <c r="DB103" s="901"/>
      <c r="DC103" s="901"/>
      <c r="DD103" s="901"/>
      <c r="DE103" s="901"/>
      <c r="DF103" s="901"/>
      <c r="DG103" s="901"/>
      <c r="DH103" s="901"/>
      <c r="DI103" s="901"/>
      <c r="DJ103" s="901"/>
      <c r="DK103" s="901"/>
      <c r="DL103" s="901"/>
      <c r="DM103" s="901"/>
      <c r="DN103" s="901"/>
      <c r="DO103" s="901"/>
      <c r="DP103" s="901"/>
      <c r="DQ103" s="901"/>
      <c r="DR103" s="901"/>
      <c r="DS103" s="901"/>
      <c r="DT103" s="901"/>
      <c r="DU103" s="901"/>
      <c r="DV103" s="901"/>
      <c r="DW103" s="901"/>
      <c r="DX103" s="901"/>
      <c r="DY103" s="901"/>
      <c r="DZ103" s="901"/>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2" t="s">
        <v>406</v>
      </c>
      <c r="BR104" s="902"/>
      <c r="BS104" s="902"/>
      <c r="BT104" s="902"/>
      <c r="BU104" s="902"/>
      <c r="BV104" s="902"/>
      <c r="BW104" s="902"/>
      <c r="BX104" s="902"/>
      <c r="BY104" s="902"/>
      <c r="BZ104" s="902"/>
      <c r="CA104" s="902"/>
      <c r="CB104" s="902"/>
      <c r="CC104" s="902"/>
      <c r="CD104" s="902"/>
      <c r="CE104" s="902"/>
      <c r="CF104" s="902"/>
      <c r="CG104" s="902"/>
      <c r="CH104" s="902"/>
      <c r="CI104" s="902"/>
      <c r="CJ104" s="902"/>
      <c r="CK104" s="902"/>
      <c r="CL104" s="902"/>
      <c r="CM104" s="902"/>
      <c r="CN104" s="902"/>
      <c r="CO104" s="902"/>
      <c r="CP104" s="902"/>
      <c r="CQ104" s="902"/>
      <c r="CR104" s="902"/>
      <c r="CS104" s="902"/>
      <c r="CT104" s="902"/>
      <c r="CU104" s="902"/>
      <c r="CV104" s="902"/>
      <c r="CW104" s="902"/>
      <c r="CX104" s="902"/>
      <c r="CY104" s="902"/>
      <c r="CZ104" s="902"/>
      <c r="DA104" s="902"/>
      <c r="DB104" s="902"/>
      <c r="DC104" s="902"/>
      <c r="DD104" s="902"/>
      <c r="DE104" s="902"/>
      <c r="DF104" s="902"/>
      <c r="DG104" s="902"/>
      <c r="DH104" s="902"/>
      <c r="DI104" s="902"/>
      <c r="DJ104" s="902"/>
      <c r="DK104" s="902"/>
      <c r="DL104" s="902"/>
      <c r="DM104" s="902"/>
      <c r="DN104" s="902"/>
      <c r="DO104" s="902"/>
      <c r="DP104" s="902"/>
      <c r="DQ104" s="902"/>
      <c r="DR104" s="902"/>
      <c r="DS104" s="902"/>
      <c r="DT104" s="902"/>
      <c r="DU104" s="902"/>
      <c r="DV104" s="902"/>
      <c r="DW104" s="902"/>
      <c r="DX104" s="902"/>
      <c r="DY104" s="902"/>
      <c r="DZ104" s="902"/>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407</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408</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03" t="s">
        <v>409</v>
      </c>
      <c r="B108" s="904"/>
      <c r="C108" s="904"/>
      <c r="D108" s="904"/>
      <c r="E108" s="904"/>
      <c r="F108" s="904"/>
      <c r="G108" s="904"/>
      <c r="H108" s="904"/>
      <c r="I108" s="904"/>
      <c r="J108" s="904"/>
      <c r="K108" s="904"/>
      <c r="L108" s="904"/>
      <c r="M108" s="904"/>
      <c r="N108" s="904"/>
      <c r="O108" s="904"/>
      <c r="P108" s="904"/>
      <c r="Q108" s="904"/>
      <c r="R108" s="904"/>
      <c r="S108" s="904"/>
      <c r="T108" s="904"/>
      <c r="U108" s="904"/>
      <c r="V108" s="904"/>
      <c r="W108" s="904"/>
      <c r="X108" s="904"/>
      <c r="Y108" s="904"/>
      <c r="Z108" s="904"/>
      <c r="AA108" s="904"/>
      <c r="AB108" s="904"/>
      <c r="AC108" s="904"/>
      <c r="AD108" s="904"/>
      <c r="AE108" s="904"/>
      <c r="AF108" s="904"/>
      <c r="AG108" s="904"/>
      <c r="AH108" s="904"/>
      <c r="AI108" s="904"/>
      <c r="AJ108" s="904"/>
      <c r="AK108" s="904"/>
      <c r="AL108" s="904"/>
      <c r="AM108" s="904"/>
      <c r="AN108" s="904"/>
      <c r="AO108" s="904"/>
      <c r="AP108" s="904"/>
      <c r="AQ108" s="904"/>
      <c r="AR108" s="904"/>
      <c r="AS108" s="904"/>
      <c r="AT108" s="905"/>
      <c r="AU108" s="903" t="s">
        <v>410</v>
      </c>
      <c r="AV108" s="904"/>
      <c r="AW108" s="904"/>
      <c r="AX108" s="904"/>
      <c r="AY108" s="904"/>
      <c r="AZ108" s="904"/>
      <c r="BA108" s="904"/>
      <c r="BB108" s="904"/>
      <c r="BC108" s="904"/>
      <c r="BD108" s="904"/>
      <c r="BE108" s="904"/>
      <c r="BF108" s="904"/>
      <c r="BG108" s="904"/>
      <c r="BH108" s="904"/>
      <c r="BI108" s="904"/>
      <c r="BJ108" s="904"/>
      <c r="BK108" s="904"/>
      <c r="BL108" s="904"/>
      <c r="BM108" s="904"/>
      <c r="BN108" s="904"/>
      <c r="BO108" s="904"/>
      <c r="BP108" s="904"/>
      <c r="BQ108" s="904"/>
      <c r="BR108" s="904"/>
      <c r="BS108" s="904"/>
      <c r="BT108" s="904"/>
      <c r="BU108" s="904"/>
      <c r="BV108" s="904"/>
      <c r="BW108" s="904"/>
      <c r="BX108" s="904"/>
      <c r="BY108" s="904"/>
      <c r="BZ108" s="904"/>
      <c r="CA108" s="904"/>
      <c r="CB108" s="904"/>
      <c r="CC108" s="904"/>
      <c r="CD108" s="904"/>
      <c r="CE108" s="904"/>
      <c r="CF108" s="904"/>
      <c r="CG108" s="904"/>
      <c r="CH108" s="904"/>
      <c r="CI108" s="904"/>
      <c r="CJ108" s="904"/>
      <c r="CK108" s="904"/>
      <c r="CL108" s="904"/>
      <c r="CM108" s="904"/>
      <c r="CN108" s="904"/>
      <c r="CO108" s="904"/>
      <c r="CP108" s="904"/>
      <c r="CQ108" s="904"/>
      <c r="CR108" s="904"/>
      <c r="CS108" s="904"/>
      <c r="CT108" s="904"/>
      <c r="CU108" s="904"/>
      <c r="CV108" s="904"/>
      <c r="CW108" s="904"/>
      <c r="CX108" s="904"/>
      <c r="CY108" s="904"/>
      <c r="CZ108" s="904"/>
      <c r="DA108" s="904"/>
      <c r="DB108" s="904"/>
      <c r="DC108" s="904"/>
      <c r="DD108" s="904"/>
      <c r="DE108" s="904"/>
      <c r="DF108" s="904"/>
      <c r="DG108" s="904"/>
      <c r="DH108" s="904"/>
      <c r="DI108" s="904"/>
      <c r="DJ108" s="904"/>
      <c r="DK108" s="904"/>
      <c r="DL108" s="904"/>
      <c r="DM108" s="904"/>
      <c r="DN108" s="904"/>
      <c r="DO108" s="904"/>
      <c r="DP108" s="904"/>
      <c r="DQ108" s="904"/>
      <c r="DR108" s="904"/>
      <c r="DS108" s="904"/>
      <c r="DT108" s="904"/>
      <c r="DU108" s="904"/>
      <c r="DV108" s="904"/>
      <c r="DW108" s="904"/>
      <c r="DX108" s="904"/>
      <c r="DY108" s="904"/>
      <c r="DZ108" s="905"/>
    </row>
    <row r="109" spans="1:131" s="224" customFormat="1" ht="26.25" customHeight="1" x14ac:dyDescent="0.2">
      <c r="A109" s="898" t="s">
        <v>411</v>
      </c>
      <c r="B109" s="879"/>
      <c r="C109" s="879"/>
      <c r="D109" s="879"/>
      <c r="E109" s="879"/>
      <c r="F109" s="879"/>
      <c r="G109" s="879"/>
      <c r="H109" s="879"/>
      <c r="I109" s="879"/>
      <c r="J109" s="879"/>
      <c r="K109" s="879"/>
      <c r="L109" s="879"/>
      <c r="M109" s="879"/>
      <c r="N109" s="879"/>
      <c r="O109" s="879"/>
      <c r="P109" s="879"/>
      <c r="Q109" s="879"/>
      <c r="R109" s="879"/>
      <c r="S109" s="879"/>
      <c r="T109" s="879"/>
      <c r="U109" s="879"/>
      <c r="V109" s="879"/>
      <c r="W109" s="879"/>
      <c r="X109" s="879"/>
      <c r="Y109" s="879"/>
      <c r="Z109" s="880"/>
      <c r="AA109" s="878" t="s">
        <v>412</v>
      </c>
      <c r="AB109" s="879"/>
      <c r="AC109" s="879"/>
      <c r="AD109" s="879"/>
      <c r="AE109" s="880"/>
      <c r="AF109" s="878" t="s">
        <v>413</v>
      </c>
      <c r="AG109" s="879"/>
      <c r="AH109" s="879"/>
      <c r="AI109" s="879"/>
      <c r="AJ109" s="880"/>
      <c r="AK109" s="878" t="s">
        <v>294</v>
      </c>
      <c r="AL109" s="879"/>
      <c r="AM109" s="879"/>
      <c r="AN109" s="879"/>
      <c r="AO109" s="880"/>
      <c r="AP109" s="878" t="s">
        <v>414</v>
      </c>
      <c r="AQ109" s="879"/>
      <c r="AR109" s="879"/>
      <c r="AS109" s="879"/>
      <c r="AT109" s="881"/>
      <c r="AU109" s="898" t="s">
        <v>411</v>
      </c>
      <c r="AV109" s="879"/>
      <c r="AW109" s="879"/>
      <c r="AX109" s="879"/>
      <c r="AY109" s="879"/>
      <c r="AZ109" s="879"/>
      <c r="BA109" s="879"/>
      <c r="BB109" s="879"/>
      <c r="BC109" s="879"/>
      <c r="BD109" s="879"/>
      <c r="BE109" s="879"/>
      <c r="BF109" s="879"/>
      <c r="BG109" s="879"/>
      <c r="BH109" s="879"/>
      <c r="BI109" s="879"/>
      <c r="BJ109" s="879"/>
      <c r="BK109" s="879"/>
      <c r="BL109" s="879"/>
      <c r="BM109" s="879"/>
      <c r="BN109" s="879"/>
      <c r="BO109" s="879"/>
      <c r="BP109" s="880"/>
      <c r="BQ109" s="878" t="s">
        <v>412</v>
      </c>
      <c r="BR109" s="879"/>
      <c r="BS109" s="879"/>
      <c r="BT109" s="879"/>
      <c r="BU109" s="880"/>
      <c r="BV109" s="878" t="s">
        <v>413</v>
      </c>
      <c r="BW109" s="879"/>
      <c r="BX109" s="879"/>
      <c r="BY109" s="879"/>
      <c r="BZ109" s="880"/>
      <c r="CA109" s="878" t="s">
        <v>294</v>
      </c>
      <c r="CB109" s="879"/>
      <c r="CC109" s="879"/>
      <c r="CD109" s="879"/>
      <c r="CE109" s="880"/>
      <c r="CF109" s="899" t="s">
        <v>414</v>
      </c>
      <c r="CG109" s="899"/>
      <c r="CH109" s="899"/>
      <c r="CI109" s="899"/>
      <c r="CJ109" s="899"/>
      <c r="CK109" s="878" t="s">
        <v>415</v>
      </c>
      <c r="CL109" s="879"/>
      <c r="CM109" s="879"/>
      <c r="CN109" s="879"/>
      <c r="CO109" s="879"/>
      <c r="CP109" s="879"/>
      <c r="CQ109" s="879"/>
      <c r="CR109" s="879"/>
      <c r="CS109" s="879"/>
      <c r="CT109" s="879"/>
      <c r="CU109" s="879"/>
      <c r="CV109" s="879"/>
      <c r="CW109" s="879"/>
      <c r="CX109" s="879"/>
      <c r="CY109" s="879"/>
      <c r="CZ109" s="879"/>
      <c r="DA109" s="879"/>
      <c r="DB109" s="879"/>
      <c r="DC109" s="879"/>
      <c r="DD109" s="879"/>
      <c r="DE109" s="879"/>
      <c r="DF109" s="880"/>
      <c r="DG109" s="878" t="s">
        <v>412</v>
      </c>
      <c r="DH109" s="879"/>
      <c r="DI109" s="879"/>
      <c r="DJ109" s="879"/>
      <c r="DK109" s="880"/>
      <c r="DL109" s="878" t="s">
        <v>413</v>
      </c>
      <c r="DM109" s="879"/>
      <c r="DN109" s="879"/>
      <c r="DO109" s="879"/>
      <c r="DP109" s="880"/>
      <c r="DQ109" s="878" t="s">
        <v>294</v>
      </c>
      <c r="DR109" s="879"/>
      <c r="DS109" s="879"/>
      <c r="DT109" s="879"/>
      <c r="DU109" s="880"/>
      <c r="DV109" s="878" t="s">
        <v>414</v>
      </c>
      <c r="DW109" s="879"/>
      <c r="DX109" s="879"/>
      <c r="DY109" s="879"/>
      <c r="DZ109" s="881"/>
    </row>
    <row r="110" spans="1:131" s="224" customFormat="1" ht="26.25" customHeight="1" x14ac:dyDescent="0.2">
      <c r="A110" s="882" t="s">
        <v>416</v>
      </c>
      <c r="B110" s="883"/>
      <c r="C110" s="883"/>
      <c r="D110" s="883"/>
      <c r="E110" s="883"/>
      <c r="F110" s="883"/>
      <c r="G110" s="883"/>
      <c r="H110" s="883"/>
      <c r="I110" s="883"/>
      <c r="J110" s="883"/>
      <c r="K110" s="883"/>
      <c r="L110" s="883"/>
      <c r="M110" s="883"/>
      <c r="N110" s="883"/>
      <c r="O110" s="883"/>
      <c r="P110" s="883"/>
      <c r="Q110" s="883"/>
      <c r="R110" s="883"/>
      <c r="S110" s="883"/>
      <c r="T110" s="883"/>
      <c r="U110" s="883"/>
      <c r="V110" s="883"/>
      <c r="W110" s="883"/>
      <c r="X110" s="883"/>
      <c r="Y110" s="883"/>
      <c r="Z110" s="884"/>
      <c r="AA110" s="885">
        <v>596942</v>
      </c>
      <c r="AB110" s="886"/>
      <c r="AC110" s="886"/>
      <c r="AD110" s="886"/>
      <c r="AE110" s="887"/>
      <c r="AF110" s="888">
        <v>652110</v>
      </c>
      <c r="AG110" s="886"/>
      <c r="AH110" s="886"/>
      <c r="AI110" s="886"/>
      <c r="AJ110" s="887"/>
      <c r="AK110" s="888">
        <v>671826</v>
      </c>
      <c r="AL110" s="886"/>
      <c r="AM110" s="886"/>
      <c r="AN110" s="886"/>
      <c r="AO110" s="887"/>
      <c r="AP110" s="889">
        <v>25.2</v>
      </c>
      <c r="AQ110" s="890"/>
      <c r="AR110" s="890"/>
      <c r="AS110" s="890"/>
      <c r="AT110" s="891"/>
      <c r="AU110" s="892" t="s">
        <v>69</v>
      </c>
      <c r="AV110" s="893"/>
      <c r="AW110" s="893"/>
      <c r="AX110" s="893"/>
      <c r="AY110" s="893"/>
      <c r="AZ110" s="915" t="s">
        <v>417</v>
      </c>
      <c r="BA110" s="883"/>
      <c r="BB110" s="883"/>
      <c r="BC110" s="883"/>
      <c r="BD110" s="883"/>
      <c r="BE110" s="883"/>
      <c r="BF110" s="883"/>
      <c r="BG110" s="883"/>
      <c r="BH110" s="883"/>
      <c r="BI110" s="883"/>
      <c r="BJ110" s="883"/>
      <c r="BK110" s="883"/>
      <c r="BL110" s="883"/>
      <c r="BM110" s="883"/>
      <c r="BN110" s="883"/>
      <c r="BO110" s="883"/>
      <c r="BP110" s="884"/>
      <c r="BQ110" s="916">
        <v>7208217</v>
      </c>
      <c r="BR110" s="917"/>
      <c r="BS110" s="917"/>
      <c r="BT110" s="917"/>
      <c r="BU110" s="917"/>
      <c r="BV110" s="917">
        <v>7055683</v>
      </c>
      <c r="BW110" s="917"/>
      <c r="BX110" s="917"/>
      <c r="BY110" s="917"/>
      <c r="BZ110" s="917"/>
      <c r="CA110" s="917">
        <v>6765652</v>
      </c>
      <c r="CB110" s="917"/>
      <c r="CC110" s="917"/>
      <c r="CD110" s="917"/>
      <c r="CE110" s="917"/>
      <c r="CF110" s="930">
        <v>254</v>
      </c>
      <c r="CG110" s="931"/>
      <c r="CH110" s="931"/>
      <c r="CI110" s="931"/>
      <c r="CJ110" s="931"/>
      <c r="CK110" s="932" t="s">
        <v>418</v>
      </c>
      <c r="CL110" s="933"/>
      <c r="CM110" s="915" t="s">
        <v>419</v>
      </c>
      <c r="CN110" s="883"/>
      <c r="CO110" s="883"/>
      <c r="CP110" s="883"/>
      <c r="CQ110" s="883"/>
      <c r="CR110" s="883"/>
      <c r="CS110" s="883"/>
      <c r="CT110" s="883"/>
      <c r="CU110" s="883"/>
      <c r="CV110" s="883"/>
      <c r="CW110" s="883"/>
      <c r="CX110" s="883"/>
      <c r="CY110" s="883"/>
      <c r="CZ110" s="883"/>
      <c r="DA110" s="883"/>
      <c r="DB110" s="883"/>
      <c r="DC110" s="883"/>
      <c r="DD110" s="883"/>
      <c r="DE110" s="883"/>
      <c r="DF110" s="884"/>
      <c r="DG110" s="916" t="s">
        <v>122</v>
      </c>
      <c r="DH110" s="917"/>
      <c r="DI110" s="917"/>
      <c r="DJ110" s="917"/>
      <c r="DK110" s="917"/>
      <c r="DL110" s="917" t="s">
        <v>122</v>
      </c>
      <c r="DM110" s="917"/>
      <c r="DN110" s="917"/>
      <c r="DO110" s="917"/>
      <c r="DP110" s="917"/>
      <c r="DQ110" s="917" t="s">
        <v>122</v>
      </c>
      <c r="DR110" s="917"/>
      <c r="DS110" s="917"/>
      <c r="DT110" s="917"/>
      <c r="DU110" s="917"/>
      <c r="DV110" s="918" t="s">
        <v>122</v>
      </c>
      <c r="DW110" s="918"/>
      <c r="DX110" s="918"/>
      <c r="DY110" s="918"/>
      <c r="DZ110" s="919"/>
    </row>
    <row r="111" spans="1:131" s="224" customFormat="1" ht="26.25" customHeight="1" x14ac:dyDescent="0.2">
      <c r="A111" s="920" t="s">
        <v>420</v>
      </c>
      <c r="B111" s="921"/>
      <c r="C111" s="921"/>
      <c r="D111" s="921"/>
      <c r="E111" s="921"/>
      <c r="F111" s="921"/>
      <c r="G111" s="921"/>
      <c r="H111" s="921"/>
      <c r="I111" s="921"/>
      <c r="J111" s="921"/>
      <c r="K111" s="921"/>
      <c r="L111" s="921"/>
      <c r="M111" s="921"/>
      <c r="N111" s="921"/>
      <c r="O111" s="921"/>
      <c r="P111" s="921"/>
      <c r="Q111" s="921"/>
      <c r="R111" s="921"/>
      <c r="S111" s="921"/>
      <c r="T111" s="921"/>
      <c r="U111" s="921"/>
      <c r="V111" s="921"/>
      <c r="W111" s="921"/>
      <c r="X111" s="921"/>
      <c r="Y111" s="921"/>
      <c r="Z111" s="922"/>
      <c r="AA111" s="923" t="s">
        <v>122</v>
      </c>
      <c r="AB111" s="924"/>
      <c r="AC111" s="924"/>
      <c r="AD111" s="924"/>
      <c r="AE111" s="925"/>
      <c r="AF111" s="926" t="s">
        <v>122</v>
      </c>
      <c r="AG111" s="924"/>
      <c r="AH111" s="924"/>
      <c r="AI111" s="924"/>
      <c r="AJ111" s="925"/>
      <c r="AK111" s="926" t="s">
        <v>122</v>
      </c>
      <c r="AL111" s="924"/>
      <c r="AM111" s="924"/>
      <c r="AN111" s="924"/>
      <c r="AO111" s="925"/>
      <c r="AP111" s="927" t="s">
        <v>122</v>
      </c>
      <c r="AQ111" s="928"/>
      <c r="AR111" s="928"/>
      <c r="AS111" s="928"/>
      <c r="AT111" s="929"/>
      <c r="AU111" s="894"/>
      <c r="AV111" s="895"/>
      <c r="AW111" s="895"/>
      <c r="AX111" s="895"/>
      <c r="AY111" s="895"/>
      <c r="AZ111" s="908" t="s">
        <v>421</v>
      </c>
      <c r="BA111" s="909"/>
      <c r="BB111" s="909"/>
      <c r="BC111" s="909"/>
      <c r="BD111" s="909"/>
      <c r="BE111" s="909"/>
      <c r="BF111" s="909"/>
      <c r="BG111" s="909"/>
      <c r="BH111" s="909"/>
      <c r="BI111" s="909"/>
      <c r="BJ111" s="909"/>
      <c r="BK111" s="909"/>
      <c r="BL111" s="909"/>
      <c r="BM111" s="909"/>
      <c r="BN111" s="909"/>
      <c r="BO111" s="909"/>
      <c r="BP111" s="910"/>
      <c r="BQ111" s="911">
        <v>2687</v>
      </c>
      <c r="BR111" s="912"/>
      <c r="BS111" s="912"/>
      <c r="BT111" s="912"/>
      <c r="BU111" s="912"/>
      <c r="BV111" s="912">
        <v>2336</v>
      </c>
      <c r="BW111" s="912"/>
      <c r="BX111" s="912"/>
      <c r="BY111" s="912"/>
      <c r="BZ111" s="912"/>
      <c r="CA111" s="912">
        <v>2097</v>
      </c>
      <c r="CB111" s="912"/>
      <c r="CC111" s="912"/>
      <c r="CD111" s="912"/>
      <c r="CE111" s="912"/>
      <c r="CF111" s="906">
        <v>0.1</v>
      </c>
      <c r="CG111" s="907"/>
      <c r="CH111" s="907"/>
      <c r="CI111" s="907"/>
      <c r="CJ111" s="907"/>
      <c r="CK111" s="934"/>
      <c r="CL111" s="935"/>
      <c r="CM111" s="908" t="s">
        <v>422</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11" t="s">
        <v>122</v>
      </c>
      <c r="DH111" s="912"/>
      <c r="DI111" s="912"/>
      <c r="DJ111" s="912"/>
      <c r="DK111" s="912"/>
      <c r="DL111" s="912" t="s">
        <v>122</v>
      </c>
      <c r="DM111" s="912"/>
      <c r="DN111" s="912"/>
      <c r="DO111" s="912"/>
      <c r="DP111" s="912"/>
      <c r="DQ111" s="912" t="s">
        <v>122</v>
      </c>
      <c r="DR111" s="912"/>
      <c r="DS111" s="912"/>
      <c r="DT111" s="912"/>
      <c r="DU111" s="912"/>
      <c r="DV111" s="913" t="s">
        <v>122</v>
      </c>
      <c r="DW111" s="913"/>
      <c r="DX111" s="913"/>
      <c r="DY111" s="913"/>
      <c r="DZ111" s="914"/>
    </row>
    <row r="112" spans="1:131" s="224" customFormat="1" ht="26.25" customHeight="1" x14ac:dyDescent="0.2">
      <c r="A112" s="938" t="s">
        <v>423</v>
      </c>
      <c r="B112" s="939"/>
      <c r="C112" s="909" t="s">
        <v>424</v>
      </c>
      <c r="D112" s="909"/>
      <c r="E112" s="909"/>
      <c r="F112" s="909"/>
      <c r="G112" s="909"/>
      <c r="H112" s="909"/>
      <c r="I112" s="909"/>
      <c r="J112" s="909"/>
      <c r="K112" s="909"/>
      <c r="L112" s="909"/>
      <c r="M112" s="909"/>
      <c r="N112" s="909"/>
      <c r="O112" s="909"/>
      <c r="P112" s="909"/>
      <c r="Q112" s="909"/>
      <c r="R112" s="909"/>
      <c r="S112" s="909"/>
      <c r="T112" s="909"/>
      <c r="U112" s="909"/>
      <c r="V112" s="909"/>
      <c r="W112" s="909"/>
      <c r="X112" s="909"/>
      <c r="Y112" s="909"/>
      <c r="Z112" s="910"/>
      <c r="AA112" s="944" t="s">
        <v>122</v>
      </c>
      <c r="AB112" s="945"/>
      <c r="AC112" s="945"/>
      <c r="AD112" s="945"/>
      <c r="AE112" s="946"/>
      <c r="AF112" s="947" t="s">
        <v>122</v>
      </c>
      <c r="AG112" s="945"/>
      <c r="AH112" s="945"/>
      <c r="AI112" s="945"/>
      <c r="AJ112" s="946"/>
      <c r="AK112" s="947" t="s">
        <v>122</v>
      </c>
      <c r="AL112" s="945"/>
      <c r="AM112" s="945"/>
      <c r="AN112" s="945"/>
      <c r="AO112" s="946"/>
      <c r="AP112" s="948" t="s">
        <v>122</v>
      </c>
      <c r="AQ112" s="949"/>
      <c r="AR112" s="949"/>
      <c r="AS112" s="949"/>
      <c r="AT112" s="950"/>
      <c r="AU112" s="894"/>
      <c r="AV112" s="895"/>
      <c r="AW112" s="895"/>
      <c r="AX112" s="895"/>
      <c r="AY112" s="895"/>
      <c r="AZ112" s="908" t="s">
        <v>425</v>
      </c>
      <c r="BA112" s="909"/>
      <c r="BB112" s="909"/>
      <c r="BC112" s="909"/>
      <c r="BD112" s="909"/>
      <c r="BE112" s="909"/>
      <c r="BF112" s="909"/>
      <c r="BG112" s="909"/>
      <c r="BH112" s="909"/>
      <c r="BI112" s="909"/>
      <c r="BJ112" s="909"/>
      <c r="BK112" s="909"/>
      <c r="BL112" s="909"/>
      <c r="BM112" s="909"/>
      <c r="BN112" s="909"/>
      <c r="BO112" s="909"/>
      <c r="BP112" s="910"/>
      <c r="BQ112" s="911">
        <v>414435</v>
      </c>
      <c r="BR112" s="912"/>
      <c r="BS112" s="912"/>
      <c r="BT112" s="912"/>
      <c r="BU112" s="912"/>
      <c r="BV112" s="912">
        <v>427941</v>
      </c>
      <c r="BW112" s="912"/>
      <c r="BX112" s="912"/>
      <c r="BY112" s="912"/>
      <c r="BZ112" s="912"/>
      <c r="CA112" s="912">
        <v>407837</v>
      </c>
      <c r="CB112" s="912"/>
      <c r="CC112" s="912"/>
      <c r="CD112" s="912"/>
      <c r="CE112" s="912"/>
      <c r="CF112" s="906">
        <v>15.3</v>
      </c>
      <c r="CG112" s="907"/>
      <c r="CH112" s="907"/>
      <c r="CI112" s="907"/>
      <c r="CJ112" s="907"/>
      <c r="CK112" s="934"/>
      <c r="CL112" s="935"/>
      <c r="CM112" s="908" t="s">
        <v>426</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11" t="s">
        <v>122</v>
      </c>
      <c r="DH112" s="912"/>
      <c r="DI112" s="912"/>
      <c r="DJ112" s="912"/>
      <c r="DK112" s="912"/>
      <c r="DL112" s="912" t="s">
        <v>122</v>
      </c>
      <c r="DM112" s="912"/>
      <c r="DN112" s="912"/>
      <c r="DO112" s="912"/>
      <c r="DP112" s="912"/>
      <c r="DQ112" s="912" t="s">
        <v>122</v>
      </c>
      <c r="DR112" s="912"/>
      <c r="DS112" s="912"/>
      <c r="DT112" s="912"/>
      <c r="DU112" s="912"/>
      <c r="DV112" s="913" t="s">
        <v>122</v>
      </c>
      <c r="DW112" s="913"/>
      <c r="DX112" s="913"/>
      <c r="DY112" s="913"/>
      <c r="DZ112" s="914"/>
    </row>
    <row r="113" spans="1:130" s="224" customFormat="1" ht="26.25" customHeight="1" x14ac:dyDescent="0.2">
      <c r="A113" s="940"/>
      <c r="B113" s="941"/>
      <c r="C113" s="909" t="s">
        <v>427</v>
      </c>
      <c r="D113" s="909"/>
      <c r="E113" s="909"/>
      <c r="F113" s="909"/>
      <c r="G113" s="909"/>
      <c r="H113" s="909"/>
      <c r="I113" s="909"/>
      <c r="J113" s="909"/>
      <c r="K113" s="909"/>
      <c r="L113" s="909"/>
      <c r="M113" s="909"/>
      <c r="N113" s="909"/>
      <c r="O113" s="909"/>
      <c r="P113" s="909"/>
      <c r="Q113" s="909"/>
      <c r="R113" s="909"/>
      <c r="S113" s="909"/>
      <c r="T113" s="909"/>
      <c r="U113" s="909"/>
      <c r="V113" s="909"/>
      <c r="W113" s="909"/>
      <c r="X113" s="909"/>
      <c r="Y113" s="909"/>
      <c r="Z113" s="910"/>
      <c r="AA113" s="923">
        <v>43924</v>
      </c>
      <c r="AB113" s="924"/>
      <c r="AC113" s="924"/>
      <c r="AD113" s="924"/>
      <c r="AE113" s="925"/>
      <c r="AF113" s="926">
        <v>45373</v>
      </c>
      <c r="AG113" s="924"/>
      <c r="AH113" s="924"/>
      <c r="AI113" s="924"/>
      <c r="AJ113" s="925"/>
      <c r="AK113" s="926">
        <v>45758</v>
      </c>
      <c r="AL113" s="924"/>
      <c r="AM113" s="924"/>
      <c r="AN113" s="924"/>
      <c r="AO113" s="925"/>
      <c r="AP113" s="927">
        <v>1.7</v>
      </c>
      <c r="AQ113" s="928"/>
      <c r="AR113" s="928"/>
      <c r="AS113" s="928"/>
      <c r="AT113" s="929"/>
      <c r="AU113" s="894"/>
      <c r="AV113" s="895"/>
      <c r="AW113" s="895"/>
      <c r="AX113" s="895"/>
      <c r="AY113" s="895"/>
      <c r="AZ113" s="908" t="s">
        <v>428</v>
      </c>
      <c r="BA113" s="909"/>
      <c r="BB113" s="909"/>
      <c r="BC113" s="909"/>
      <c r="BD113" s="909"/>
      <c r="BE113" s="909"/>
      <c r="BF113" s="909"/>
      <c r="BG113" s="909"/>
      <c r="BH113" s="909"/>
      <c r="BI113" s="909"/>
      <c r="BJ113" s="909"/>
      <c r="BK113" s="909"/>
      <c r="BL113" s="909"/>
      <c r="BM113" s="909"/>
      <c r="BN113" s="909"/>
      <c r="BO113" s="909"/>
      <c r="BP113" s="910"/>
      <c r="BQ113" s="911">
        <v>274658</v>
      </c>
      <c r="BR113" s="912"/>
      <c r="BS113" s="912"/>
      <c r="BT113" s="912"/>
      <c r="BU113" s="912"/>
      <c r="BV113" s="912">
        <v>257482</v>
      </c>
      <c r="BW113" s="912"/>
      <c r="BX113" s="912"/>
      <c r="BY113" s="912"/>
      <c r="BZ113" s="912"/>
      <c r="CA113" s="912">
        <v>243770</v>
      </c>
      <c r="CB113" s="912"/>
      <c r="CC113" s="912"/>
      <c r="CD113" s="912"/>
      <c r="CE113" s="912"/>
      <c r="CF113" s="906">
        <v>9.1999999999999993</v>
      </c>
      <c r="CG113" s="907"/>
      <c r="CH113" s="907"/>
      <c r="CI113" s="907"/>
      <c r="CJ113" s="907"/>
      <c r="CK113" s="934"/>
      <c r="CL113" s="935"/>
      <c r="CM113" s="908" t="s">
        <v>429</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944" t="s">
        <v>122</v>
      </c>
      <c r="DH113" s="945"/>
      <c r="DI113" s="945"/>
      <c r="DJ113" s="945"/>
      <c r="DK113" s="946"/>
      <c r="DL113" s="947" t="s">
        <v>122</v>
      </c>
      <c r="DM113" s="945"/>
      <c r="DN113" s="945"/>
      <c r="DO113" s="945"/>
      <c r="DP113" s="946"/>
      <c r="DQ113" s="947" t="s">
        <v>122</v>
      </c>
      <c r="DR113" s="945"/>
      <c r="DS113" s="945"/>
      <c r="DT113" s="945"/>
      <c r="DU113" s="946"/>
      <c r="DV113" s="948" t="s">
        <v>122</v>
      </c>
      <c r="DW113" s="949"/>
      <c r="DX113" s="949"/>
      <c r="DY113" s="949"/>
      <c r="DZ113" s="950"/>
    </row>
    <row r="114" spans="1:130" s="224" customFormat="1" ht="26.25" customHeight="1" x14ac:dyDescent="0.2">
      <c r="A114" s="940"/>
      <c r="B114" s="941"/>
      <c r="C114" s="909" t="s">
        <v>430</v>
      </c>
      <c r="D114" s="909"/>
      <c r="E114" s="909"/>
      <c r="F114" s="909"/>
      <c r="G114" s="909"/>
      <c r="H114" s="909"/>
      <c r="I114" s="909"/>
      <c r="J114" s="909"/>
      <c r="K114" s="909"/>
      <c r="L114" s="909"/>
      <c r="M114" s="909"/>
      <c r="N114" s="909"/>
      <c r="O114" s="909"/>
      <c r="P114" s="909"/>
      <c r="Q114" s="909"/>
      <c r="R114" s="909"/>
      <c r="S114" s="909"/>
      <c r="T114" s="909"/>
      <c r="U114" s="909"/>
      <c r="V114" s="909"/>
      <c r="W114" s="909"/>
      <c r="X114" s="909"/>
      <c r="Y114" s="909"/>
      <c r="Z114" s="910"/>
      <c r="AA114" s="944">
        <v>17968</v>
      </c>
      <c r="AB114" s="945"/>
      <c r="AC114" s="945"/>
      <c r="AD114" s="945"/>
      <c r="AE114" s="946"/>
      <c r="AF114" s="947">
        <v>18347</v>
      </c>
      <c r="AG114" s="945"/>
      <c r="AH114" s="945"/>
      <c r="AI114" s="945"/>
      <c r="AJ114" s="946"/>
      <c r="AK114" s="947">
        <v>21393</v>
      </c>
      <c r="AL114" s="945"/>
      <c r="AM114" s="945"/>
      <c r="AN114" s="945"/>
      <c r="AO114" s="946"/>
      <c r="AP114" s="948">
        <v>0.8</v>
      </c>
      <c r="AQ114" s="949"/>
      <c r="AR114" s="949"/>
      <c r="AS114" s="949"/>
      <c r="AT114" s="950"/>
      <c r="AU114" s="894"/>
      <c r="AV114" s="895"/>
      <c r="AW114" s="895"/>
      <c r="AX114" s="895"/>
      <c r="AY114" s="895"/>
      <c r="AZ114" s="908" t="s">
        <v>431</v>
      </c>
      <c r="BA114" s="909"/>
      <c r="BB114" s="909"/>
      <c r="BC114" s="909"/>
      <c r="BD114" s="909"/>
      <c r="BE114" s="909"/>
      <c r="BF114" s="909"/>
      <c r="BG114" s="909"/>
      <c r="BH114" s="909"/>
      <c r="BI114" s="909"/>
      <c r="BJ114" s="909"/>
      <c r="BK114" s="909"/>
      <c r="BL114" s="909"/>
      <c r="BM114" s="909"/>
      <c r="BN114" s="909"/>
      <c r="BO114" s="909"/>
      <c r="BP114" s="910"/>
      <c r="BQ114" s="911">
        <v>793473</v>
      </c>
      <c r="BR114" s="912"/>
      <c r="BS114" s="912"/>
      <c r="BT114" s="912"/>
      <c r="BU114" s="912"/>
      <c r="BV114" s="912">
        <v>789654</v>
      </c>
      <c r="BW114" s="912"/>
      <c r="BX114" s="912"/>
      <c r="BY114" s="912"/>
      <c r="BZ114" s="912"/>
      <c r="CA114" s="912">
        <v>809112</v>
      </c>
      <c r="CB114" s="912"/>
      <c r="CC114" s="912"/>
      <c r="CD114" s="912"/>
      <c r="CE114" s="912"/>
      <c r="CF114" s="906">
        <v>30.4</v>
      </c>
      <c r="CG114" s="907"/>
      <c r="CH114" s="907"/>
      <c r="CI114" s="907"/>
      <c r="CJ114" s="907"/>
      <c r="CK114" s="934"/>
      <c r="CL114" s="935"/>
      <c r="CM114" s="908" t="s">
        <v>432</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944" t="s">
        <v>122</v>
      </c>
      <c r="DH114" s="945"/>
      <c r="DI114" s="945"/>
      <c r="DJ114" s="945"/>
      <c r="DK114" s="946"/>
      <c r="DL114" s="947" t="s">
        <v>122</v>
      </c>
      <c r="DM114" s="945"/>
      <c r="DN114" s="945"/>
      <c r="DO114" s="945"/>
      <c r="DP114" s="946"/>
      <c r="DQ114" s="947" t="s">
        <v>122</v>
      </c>
      <c r="DR114" s="945"/>
      <c r="DS114" s="945"/>
      <c r="DT114" s="945"/>
      <c r="DU114" s="946"/>
      <c r="DV114" s="948" t="s">
        <v>122</v>
      </c>
      <c r="DW114" s="949"/>
      <c r="DX114" s="949"/>
      <c r="DY114" s="949"/>
      <c r="DZ114" s="950"/>
    </row>
    <row r="115" spans="1:130" s="224" customFormat="1" ht="26.25" customHeight="1" x14ac:dyDescent="0.2">
      <c r="A115" s="940"/>
      <c r="B115" s="941"/>
      <c r="C115" s="909" t="s">
        <v>433</v>
      </c>
      <c r="D115" s="909"/>
      <c r="E115" s="909"/>
      <c r="F115" s="909"/>
      <c r="G115" s="909"/>
      <c r="H115" s="909"/>
      <c r="I115" s="909"/>
      <c r="J115" s="909"/>
      <c r="K115" s="909"/>
      <c r="L115" s="909"/>
      <c r="M115" s="909"/>
      <c r="N115" s="909"/>
      <c r="O115" s="909"/>
      <c r="P115" s="909"/>
      <c r="Q115" s="909"/>
      <c r="R115" s="909"/>
      <c r="S115" s="909"/>
      <c r="T115" s="909"/>
      <c r="U115" s="909"/>
      <c r="V115" s="909"/>
      <c r="W115" s="909"/>
      <c r="X115" s="909"/>
      <c r="Y115" s="909"/>
      <c r="Z115" s="910"/>
      <c r="AA115" s="923">
        <v>26</v>
      </c>
      <c r="AB115" s="924"/>
      <c r="AC115" s="924"/>
      <c r="AD115" s="924"/>
      <c r="AE115" s="925"/>
      <c r="AF115" s="926">
        <v>255</v>
      </c>
      <c r="AG115" s="924"/>
      <c r="AH115" s="924"/>
      <c r="AI115" s="924"/>
      <c r="AJ115" s="925"/>
      <c r="AK115" s="926">
        <v>240</v>
      </c>
      <c r="AL115" s="924"/>
      <c r="AM115" s="924"/>
      <c r="AN115" s="924"/>
      <c r="AO115" s="925"/>
      <c r="AP115" s="927">
        <v>0</v>
      </c>
      <c r="AQ115" s="928"/>
      <c r="AR115" s="928"/>
      <c r="AS115" s="928"/>
      <c r="AT115" s="929"/>
      <c r="AU115" s="894"/>
      <c r="AV115" s="895"/>
      <c r="AW115" s="895"/>
      <c r="AX115" s="895"/>
      <c r="AY115" s="895"/>
      <c r="AZ115" s="908" t="s">
        <v>434</v>
      </c>
      <c r="BA115" s="909"/>
      <c r="BB115" s="909"/>
      <c r="BC115" s="909"/>
      <c r="BD115" s="909"/>
      <c r="BE115" s="909"/>
      <c r="BF115" s="909"/>
      <c r="BG115" s="909"/>
      <c r="BH115" s="909"/>
      <c r="BI115" s="909"/>
      <c r="BJ115" s="909"/>
      <c r="BK115" s="909"/>
      <c r="BL115" s="909"/>
      <c r="BM115" s="909"/>
      <c r="BN115" s="909"/>
      <c r="BO115" s="909"/>
      <c r="BP115" s="910"/>
      <c r="BQ115" s="911" t="s">
        <v>122</v>
      </c>
      <c r="BR115" s="912"/>
      <c r="BS115" s="912"/>
      <c r="BT115" s="912"/>
      <c r="BU115" s="912"/>
      <c r="BV115" s="912" t="s">
        <v>122</v>
      </c>
      <c r="BW115" s="912"/>
      <c r="BX115" s="912"/>
      <c r="BY115" s="912"/>
      <c r="BZ115" s="912"/>
      <c r="CA115" s="912" t="s">
        <v>122</v>
      </c>
      <c r="CB115" s="912"/>
      <c r="CC115" s="912"/>
      <c r="CD115" s="912"/>
      <c r="CE115" s="912"/>
      <c r="CF115" s="906" t="s">
        <v>122</v>
      </c>
      <c r="CG115" s="907"/>
      <c r="CH115" s="907"/>
      <c r="CI115" s="907"/>
      <c r="CJ115" s="907"/>
      <c r="CK115" s="934"/>
      <c r="CL115" s="935"/>
      <c r="CM115" s="908" t="s">
        <v>435</v>
      </c>
      <c r="CN115" s="909"/>
      <c r="CO115" s="909"/>
      <c r="CP115" s="909"/>
      <c r="CQ115" s="909"/>
      <c r="CR115" s="909"/>
      <c r="CS115" s="909"/>
      <c r="CT115" s="909"/>
      <c r="CU115" s="909"/>
      <c r="CV115" s="909"/>
      <c r="CW115" s="909"/>
      <c r="CX115" s="909"/>
      <c r="CY115" s="909"/>
      <c r="CZ115" s="909"/>
      <c r="DA115" s="909"/>
      <c r="DB115" s="909"/>
      <c r="DC115" s="909"/>
      <c r="DD115" s="909"/>
      <c r="DE115" s="909"/>
      <c r="DF115" s="910"/>
      <c r="DG115" s="944" t="s">
        <v>122</v>
      </c>
      <c r="DH115" s="945"/>
      <c r="DI115" s="945"/>
      <c r="DJ115" s="945"/>
      <c r="DK115" s="946"/>
      <c r="DL115" s="947" t="s">
        <v>122</v>
      </c>
      <c r="DM115" s="945"/>
      <c r="DN115" s="945"/>
      <c r="DO115" s="945"/>
      <c r="DP115" s="946"/>
      <c r="DQ115" s="947" t="s">
        <v>122</v>
      </c>
      <c r="DR115" s="945"/>
      <c r="DS115" s="945"/>
      <c r="DT115" s="945"/>
      <c r="DU115" s="946"/>
      <c r="DV115" s="948" t="s">
        <v>122</v>
      </c>
      <c r="DW115" s="949"/>
      <c r="DX115" s="949"/>
      <c r="DY115" s="949"/>
      <c r="DZ115" s="950"/>
    </row>
    <row r="116" spans="1:130" s="224" customFormat="1" ht="26.25" customHeight="1" x14ac:dyDescent="0.2">
      <c r="A116" s="942"/>
      <c r="B116" s="943"/>
      <c r="C116" s="951" t="s">
        <v>436</v>
      </c>
      <c r="D116" s="951"/>
      <c r="E116" s="951"/>
      <c r="F116" s="951"/>
      <c r="G116" s="951"/>
      <c r="H116" s="951"/>
      <c r="I116" s="951"/>
      <c r="J116" s="951"/>
      <c r="K116" s="951"/>
      <c r="L116" s="951"/>
      <c r="M116" s="951"/>
      <c r="N116" s="951"/>
      <c r="O116" s="951"/>
      <c r="P116" s="951"/>
      <c r="Q116" s="951"/>
      <c r="R116" s="951"/>
      <c r="S116" s="951"/>
      <c r="T116" s="951"/>
      <c r="U116" s="951"/>
      <c r="V116" s="951"/>
      <c r="W116" s="951"/>
      <c r="X116" s="951"/>
      <c r="Y116" s="951"/>
      <c r="Z116" s="952"/>
      <c r="AA116" s="944" t="s">
        <v>122</v>
      </c>
      <c r="AB116" s="945"/>
      <c r="AC116" s="945"/>
      <c r="AD116" s="945"/>
      <c r="AE116" s="946"/>
      <c r="AF116" s="947" t="s">
        <v>122</v>
      </c>
      <c r="AG116" s="945"/>
      <c r="AH116" s="945"/>
      <c r="AI116" s="945"/>
      <c r="AJ116" s="946"/>
      <c r="AK116" s="947" t="s">
        <v>122</v>
      </c>
      <c r="AL116" s="945"/>
      <c r="AM116" s="945"/>
      <c r="AN116" s="945"/>
      <c r="AO116" s="946"/>
      <c r="AP116" s="948" t="s">
        <v>122</v>
      </c>
      <c r="AQ116" s="949"/>
      <c r="AR116" s="949"/>
      <c r="AS116" s="949"/>
      <c r="AT116" s="950"/>
      <c r="AU116" s="894"/>
      <c r="AV116" s="895"/>
      <c r="AW116" s="895"/>
      <c r="AX116" s="895"/>
      <c r="AY116" s="895"/>
      <c r="AZ116" s="953" t="s">
        <v>437</v>
      </c>
      <c r="BA116" s="954"/>
      <c r="BB116" s="954"/>
      <c r="BC116" s="954"/>
      <c r="BD116" s="954"/>
      <c r="BE116" s="954"/>
      <c r="BF116" s="954"/>
      <c r="BG116" s="954"/>
      <c r="BH116" s="954"/>
      <c r="BI116" s="954"/>
      <c r="BJ116" s="954"/>
      <c r="BK116" s="954"/>
      <c r="BL116" s="954"/>
      <c r="BM116" s="954"/>
      <c r="BN116" s="954"/>
      <c r="BO116" s="954"/>
      <c r="BP116" s="955"/>
      <c r="BQ116" s="911" t="s">
        <v>122</v>
      </c>
      <c r="BR116" s="912"/>
      <c r="BS116" s="912"/>
      <c r="BT116" s="912"/>
      <c r="BU116" s="912"/>
      <c r="BV116" s="912" t="s">
        <v>122</v>
      </c>
      <c r="BW116" s="912"/>
      <c r="BX116" s="912"/>
      <c r="BY116" s="912"/>
      <c r="BZ116" s="912"/>
      <c r="CA116" s="912" t="s">
        <v>122</v>
      </c>
      <c r="CB116" s="912"/>
      <c r="CC116" s="912"/>
      <c r="CD116" s="912"/>
      <c r="CE116" s="912"/>
      <c r="CF116" s="906" t="s">
        <v>122</v>
      </c>
      <c r="CG116" s="907"/>
      <c r="CH116" s="907"/>
      <c r="CI116" s="907"/>
      <c r="CJ116" s="907"/>
      <c r="CK116" s="934"/>
      <c r="CL116" s="935"/>
      <c r="CM116" s="908" t="s">
        <v>438</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944">
        <v>2687</v>
      </c>
      <c r="DH116" s="945"/>
      <c r="DI116" s="945"/>
      <c r="DJ116" s="945"/>
      <c r="DK116" s="946"/>
      <c r="DL116" s="947">
        <v>2336</v>
      </c>
      <c r="DM116" s="945"/>
      <c r="DN116" s="945"/>
      <c r="DO116" s="945"/>
      <c r="DP116" s="946"/>
      <c r="DQ116" s="947">
        <v>2097</v>
      </c>
      <c r="DR116" s="945"/>
      <c r="DS116" s="945"/>
      <c r="DT116" s="945"/>
      <c r="DU116" s="946"/>
      <c r="DV116" s="948">
        <v>0.1</v>
      </c>
      <c r="DW116" s="949"/>
      <c r="DX116" s="949"/>
      <c r="DY116" s="949"/>
      <c r="DZ116" s="950"/>
    </row>
    <row r="117" spans="1:130" s="224" customFormat="1" ht="26.25" customHeight="1" x14ac:dyDescent="0.2">
      <c r="A117" s="898" t="s">
        <v>177</v>
      </c>
      <c r="B117" s="879"/>
      <c r="C117" s="879"/>
      <c r="D117" s="879"/>
      <c r="E117" s="879"/>
      <c r="F117" s="879"/>
      <c r="G117" s="879"/>
      <c r="H117" s="879"/>
      <c r="I117" s="879"/>
      <c r="J117" s="879"/>
      <c r="K117" s="879"/>
      <c r="L117" s="879"/>
      <c r="M117" s="879"/>
      <c r="N117" s="879"/>
      <c r="O117" s="879"/>
      <c r="P117" s="879"/>
      <c r="Q117" s="879"/>
      <c r="R117" s="879"/>
      <c r="S117" s="879"/>
      <c r="T117" s="879"/>
      <c r="U117" s="879"/>
      <c r="V117" s="879"/>
      <c r="W117" s="879"/>
      <c r="X117" s="879"/>
      <c r="Y117" s="963" t="s">
        <v>439</v>
      </c>
      <c r="Z117" s="880"/>
      <c r="AA117" s="964">
        <v>658860</v>
      </c>
      <c r="AB117" s="965"/>
      <c r="AC117" s="965"/>
      <c r="AD117" s="965"/>
      <c r="AE117" s="966"/>
      <c r="AF117" s="967">
        <v>716085</v>
      </c>
      <c r="AG117" s="965"/>
      <c r="AH117" s="965"/>
      <c r="AI117" s="965"/>
      <c r="AJ117" s="966"/>
      <c r="AK117" s="967">
        <v>739217</v>
      </c>
      <c r="AL117" s="965"/>
      <c r="AM117" s="965"/>
      <c r="AN117" s="965"/>
      <c r="AO117" s="966"/>
      <c r="AP117" s="968"/>
      <c r="AQ117" s="969"/>
      <c r="AR117" s="969"/>
      <c r="AS117" s="969"/>
      <c r="AT117" s="970"/>
      <c r="AU117" s="894"/>
      <c r="AV117" s="895"/>
      <c r="AW117" s="895"/>
      <c r="AX117" s="895"/>
      <c r="AY117" s="895"/>
      <c r="AZ117" s="960" t="s">
        <v>440</v>
      </c>
      <c r="BA117" s="961"/>
      <c r="BB117" s="961"/>
      <c r="BC117" s="961"/>
      <c r="BD117" s="961"/>
      <c r="BE117" s="961"/>
      <c r="BF117" s="961"/>
      <c r="BG117" s="961"/>
      <c r="BH117" s="961"/>
      <c r="BI117" s="961"/>
      <c r="BJ117" s="961"/>
      <c r="BK117" s="961"/>
      <c r="BL117" s="961"/>
      <c r="BM117" s="961"/>
      <c r="BN117" s="961"/>
      <c r="BO117" s="961"/>
      <c r="BP117" s="962"/>
      <c r="BQ117" s="911" t="s">
        <v>122</v>
      </c>
      <c r="BR117" s="912"/>
      <c r="BS117" s="912"/>
      <c r="BT117" s="912"/>
      <c r="BU117" s="912"/>
      <c r="BV117" s="912" t="s">
        <v>122</v>
      </c>
      <c r="BW117" s="912"/>
      <c r="BX117" s="912"/>
      <c r="BY117" s="912"/>
      <c r="BZ117" s="912"/>
      <c r="CA117" s="912" t="s">
        <v>122</v>
      </c>
      <c r="CB117" s="912"/>
      <c r="CC117" s="912"/>
      <c r="CD117" s="912"/>
      <c r="CE117" s="912"/>
      <c r="CF117" s="906" t="s">
        <v>122</v>
      </c>
      <c r="CG117" s="907"/>
      <c r="CH117" s="907"/>
      <c r="CI117" s="907"/>
      <c r="CJ117" s="907"/>
      <c r="CK117" s="934"/>
      <c r="CL117" s="935"/>
      <c r="CM117" s="908" t="s">
        <v>441</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944" t="s">
        <v>122</v>
      </c>
      <c r="DH117" s="945"/>
      <c r="DI117" s="945"/>
      <c r="DJ117" s="945"/>
      <c r="DK117" s="946"/>
      <c r="DL117" s="947" t="s">
        <v>122</v>
      </c>
      <c r="DM117" s="945"/>
      <c r="DN117" s="945"/>
      <c r="DO117" s="945"/>
      <c r="DP117" s="946"/>
      <c r="DQ117" s="947" t="s">
        <v>122</v>
      </c>
      <c r="DR117" s="945"/>
      <c r="DS117" s="945"/>
      <c r="DT117" s="945"/>
      <c r="DU117" s="946"/>
      <c r="DV117" s="948" t="s">
        <v>122</v>
      </c>
      <c r="DW117" s="949"/>
      <c r="DX117" s="949"/>
      <c r="DY117" s="949"/>
      <c r="DZ117" s="950"/>
    </row>
    <row r="118" spans="1:130" s="224" customFormat="1" ht="26.25" customHeight="1" x14ac:dyDescent="0.2">
      <c r="A118" s="898" t="s">
        <v>415</v>
      </c>
      <c r="B118" s="879"/>
      <c r="C118" s="879"/>
      <c r="D118" s="879"/>
      <c r="E118" s="879"/>
      <c r="F118" s="879"/>
      <c r="G118" s="879"/>
      <c r="H118" s="879"/>
      <c r="I118" s="879"/>
      <c r="J118" s="879"/>
      <c r="K118" s="879"/>
      <c r="L118" s="879"/>
      <c r="M118" s="879"/>
      <c r="N118" s="879"/>
      <c r="O118" s="879"/>
      <c r="P118" s="879"/>
      <c r="Q118" s="879"/>
      <c r="R118" s="879"/>
      <c r="S118" s="879"/>
      <c r="T118" s="879"/>
      <c r="U118" s="879"/>
      <c r="V118" s="879"/>
      <c r="W118" s="879"/>
      <c r="X118" s="879"/>
      <c r="Y118" s="879"/>
      <c r="Z118" s="880"/>
      <c r="AA118" s="878" t="s">
        <v>412</v>
      </c>
      <c r="AB118" s="879"/>
      <c r="AC118" s="879"/>
      <c r="AD118" s="879"/>
      <c r="AE118" s="880"/>
      <c r="AF118" s="878" t="s">
        <v>413</v>
      </c>
      <c r="AG118" s="879"/>
      <c r="AH118" s="879"/>
      <c r="AI118" s="879"/>
      <c r="AJ118" s="880"/>
      <c r="AK118" s="878" t="s">
        <v>294</v>
      </c>
      <c r="AL118" s="879"/>
      <c r="AM118" s="879"/>
      <c r="AN118" s="879"/>
      <c r="AO118" s="880"/>
      <c r="AP118" s="956" t="s">
        <v>414</v>
      </c>
      <c r="AQ118" s="957"/>
      <c r="AR118" s="957"/>
      <c r="AS118" s="957"/>
      <c r="AT118" s="958"/>
      <c r="AU118" s="894"/>
      <c r="AV118" s="895"/>
      <c r="AW118" s="895"/>
      <c r="AX118" s="895"/>
      <c r="AY118" s="895"/>
      <c r="AZ118" s="959" t="s">
        <v>442</v>
      </c>
      <c r="BA118" s="951"/>
      <c r="BB118" s="951"/>
      <c r="BC118" s="951"/>
      <c r="BD118" s="951"/>
      <c r="BE118" s="951"/>
      <c r="BF118" s="951"/>
      <c r="BG118" s="951"/>
      <c r="BH118" s="951"/>
      <c r="BI118" s="951"/>
      <c r="BJ118" s="951"/>
      <c r="BK118" s="951"/>
      <c r="BL118" s="951"/>
      <c r="BM118" s="951"/>
      <c r="BN118" s="951"/>
      <c r="BO118" s="951"/>
      <c r="BP118" s="952"/>
      <c r="BQ118" s="985" t="s">
        <v>122</v>
      </c>
      <c r="BR118" s="986"/>
      <c r="BS118" s="986"/>
      <c r="BT118" s="986"/>
      <c r="BU118" s="986"/>
      <c r="BV118" s="986" t="s">
        <v>122</v>
      </c>
      <c r="BW118" s="986"/>
      <c r="BX118" s="986"/>
      <c r="BY118" s="986"/>
      <c r="BZ118" s="986"/>
      <c r="CA118" s="986" t="s">
        <v>122</v>
      </c>
      <c r="CB118" s="986"/>
      <c r="CC118" s="986"/>
      <c r="CD118" s="986"/>
      <c r="CE118" s="986"/>
      <c r="CF118" s="906" t="s">
        <v>122</v>
      </c>
      <c r="CG118" s="907"/>
      <c r="CH118" s="907"/>
      <c r="CI118" s="907"/>
      <c r="CJ118" s="907"/>
      <c r="CK118" s="934"/>
      <c r="CL118" s="935"/>
      <c r="CM118" s="908" t="s">
        <v>443</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944" t="s">
        <v>122</v>
      </c>
      <c r="DH118" s="945"/>
      <c r="DI118" s="945"/>
      <c r="DJ118" s="945"/>
      <c r="DK118" s="946"/>
      <c r="DL118" s="947" t="s">
        <v>122</v>
      </c>
      <c r="DM118" s="945"/>
      <c r="DN118" s="945"/>
      <c r="DO118" s="945"/>
      <c r="DP118" s="946"/>
      <c r="DQ118" s="947" t="s">
        <v>122</v>
      </c>
      <c r="DR118" s="945"/>
      <c r="DS118" s="945"/>
      <c r="DT118" s="945"/>
      <c r="DU118" s="946"/>
      <c r="DV118" s="948" t="s">
        <v>122</v>
      </c>
      <c r="DW118" s="949"/>
      <c r="DX118" s="949"/>
      <c r="DY118" s="949"/>
      <c r="DZ118" s="950"/>
    </row>
    <row r="119" spans="1:130" s="224" customFormat="1" ht="26.25" customHeight="1" x14ac:dyDescent="0.2">
      <c r="A119" s="1042" t="s">
        <v>418</v>
      </c>
      <c r="B119" s="933"/>
      <c r="C119" s="915" t="s">
        <v>419</v>
      </c>
      <c r="D119" s="883"/>
      <c r="E119" s="883"/>
      <c r="F119" s="883"/>
      <c r="G119" s="883"/>
      <c r="H119" s="883"/>
      <c r="I119" s="883"/>
      <c r="J119" s="883"/>
      <c r="K119" s="883"/>
      <c r="L119" s="883"/>
      <c r="M119" s="883"/>
      <c r="N119" s="883"/>
      <c r="O119" s="883"/>
      <c r="P119" s="883"/>
      <c r="Q119" s="883"/>
      <c r="R119" s="883"/>
      <c r="S119" s="883"/>
      <c r="T119" s="883"/>
      <c r="U119" s="883"/>
      <c r="V119" s="883"/>
      <c r="W119" s="883"/>
      <c r="X119" s="883"/>
      <c r="Y119" s="883"/>
      <c r="Z119" s="884"/>
      <c r="AA119" s="885" t="s">
        <v>122</v>
      </c>
      <c r="AB119" s="886"/>
      <c r="AC119" s="886"/>
      <c r="AD119" s="886"/>
      <c r="AE119" s="887"/>
      <c r="AF119" s="888" t="s">
        <v>122</v>
      </c>
      <c r="AG119" s="886"/>
      <c r="AH119" s="886"/>
      <c r="AI119" s="886"/>
      <c r="AJ119" s="887"/>
      <c r="AK119" s="888" t="s">
        <v>122</v>
      </c>
      <c r="AL119" s="886"/>
      <c r="AM119" s="886"/>
      <c r="AN119" s="886"/>
      <c r="AO119" s="887"/>
      <c r="AP119" s="889" t="s">
        <v>122</v>
      </c>
      <c r="AQ119" s="890"/>
      <c r="AR119" s="890"/>
      <c r="AS119" s="890"/>
      <c r="AT119" s="891"/>
      <c r="AU119" s="896"/>
      <c r="AV119" s="897"/>
      <c r="AW119" s="897"/>
      <c r="AX119" s="897"/>
      <c r="AY119" s="897"/>
      <c r="AZ119" s="245" t="s">
        <v>177</v>
      </c>
      <c r="BA119" s="245"/>
      <c r="BB119" s="245"/>
      <c r="BC119" s="245"/>
      <c r="BD119" s="245"/>
      <c r="BE119" s="245"/>
      <c r="BF119" s="245"/>
      <c r="BG119" s="245"/>
      <c r="BH119" s="245"/>
      <c r="BI119" s="245"/>
      <c r="BJ119" s="245"/>
      <c r="BK119" s="245"/>
      <c r="BL119" s="245"/>
      <c r="BM119" s="245"/>
      <c r="BN119" s="245"/>
      <c r="BO119" s="963" t="s">
        <v>444</v>
      </c>
      <c r="BP119" s="991"/>
      <c r="BQ119" s="985">
        <v>8693470</v>
      </c>
      <c r="BR119" s="986"/>
      <c r="BS119" s="986"/>
      <c r="BT119" s="986"/>
      <c r="BU119" s="986"/>
      <c r="BV119" s="986">
        <v>8533096</v>
      </c>
      <c r="BW119" s="986"/>
      <c r="BX119" s="986"/>
      <c r="BY119" s="986"/>
      <c r="BZ119" s="986"/>
      <c r="CA119" s="986">
        <v>8228468</v>
      </c>
      <c r="CB119" s="986"/>
      <c r="CC119" s="986"/>
      <c r="CD119" s="986"/>
      <c r="CE119" s="986"/>
      <c r="CF119" s="987"/>
      <c r="CG119" s="988"/>
      <c r="CH119" s="988"/>
      <c r="CI119" s="988"/>
      <c r="CJ119" s="989"/>
      <c r="CK119" s="936"/>
      <c r="CL119" s="937"/>
      <c r="CM119" s="959" t="s">
        <v>445</v>
      </c>
      <c r="CN119" s="951"/>
      <c r="CO119" s="951"/>
      <c r="CP119" s="951"/>
      <c r="CQ119" s="951"/>
      <c r="CR119" s="951"/>
      <c r="CS119" s="951"/>
      <c r="CT119" s="951"/>
      <c r="CU119" s="951"/>
      <c r="CV119" s="951"/>
      <c r="CW119" s="951"/>
      <c r="CX119" s="951"/>
      <c r="CY119" s="951"/>
      <c r="CZ119" s="951"/>
      <c r="DA119" s="951"/>
      <c r="DB119" s="951"/>
      <c r="DC119" s="951"/>
      <c r="DD119" s="951"/>
      <c r="DE119" s="951"/>
      <c r="DF119" s="952"/>
      <c r="DG119" s="990" t="s">
        <v>122</v>
      </c>
      <c r="DH119" s="972"/>
      <c r="DI119" s="972"/>
      <c r="DJ119" s="972"/>
      <c r="DK119" s="973"/>
      <c r="DL119" s="971" t="s">
        <v>122</v>
      </c>
      <c r="DM119" s="972"/>
      <c r="DN119" s="972"/>
      <c r="DO119" s="972"/>
      <c r="DP119" s="973"/>
      <c r="DQ119" s="971" t="s">
        <v>122</v>
      </c>
      <c r="DR119" s="972"/>
      <c r="DS119" s="972"/>
      <c r="DT119" s="972"/>
      <c r="DU119" s="973"/>
      <c r="DV119" s="974" t="s">
        <v>122</v>
      </c>
      <c r="DW119" s="975"/>
      <c r="DX119" s="975"/>
      <c r="DY119" s="975"/>
      <c r="DZ119" s="976"/>
    </row>
    <row r="120" spans="1:130" s="224" customFormat="1" ht="26.25" customHeight="1" x14ac:dyDescent="0.2">
      <c r="A120" s="1043"/>
      <c r="B120" s="935"/>
      <c r="C120" s="908" t="s">
        <v>422</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944" t="s">
        <v>122</v>
      </c>
      <c r="AB120" s="945"/>
      <c r="AC120" s="945"/>
      <c r="AD120" s="945"/>
      <c r="AE120" s="946"/>
      <c r="AF120" s="947" t="s">
        <v>122</v>
      </c>
      <c r="AG120" s="945"/>
      <c r="AH120" s="945"/>
      <c r="AI120" s="945"/>
      <c r="AJ120" s="946"/>
      <c r="AK120" s="947" t="s">
        <v>122</v>
      </c>
      <c r="AL120" s="945"/>
      <c r="AM120" s="945"/>
      <c r="AN120" s="945"/>
      <c r="AO120" s="946"/>
      <c r="AP120" s="948" t="s">
        <v>122</v>
      </c>
      <c r="AQ120" s="949"/>
      <c r="AR120" s="949"/>
      <c r="AS120" s="949"/>
      <c r="AT120" s="950"/>
      <c r="AU120" s="977" t="s">
        <v>446</v>
      </c>
      <c r="AV120" s="978"/>
      <c r="AW120" s="978"/>
      <c r="AX120" s="978"/>
      <c r="AY120" s="979"/>
      <c r="AZ120" s="915" t="s">
        <v>447</v>
      </c>
      <c r="BA120" s="883"/>
      <c r="BB120" s="883"/>
      <c r="BC120" s="883"/>
      <c r="BD120" s="883"/>
      <c r="BE120" s="883"/>
      <c r="BF120" s="883"/>
      <c r="BG120" s="883"/>
      <c r="BH120" s="883"/>
      <c r="BI120" s="883"/>
      <c r="BJ120" s="883"/>
      <c r="BK120" s="883"/>
      <c r="BL120" s="883"/>
      <c r="BM120" s="883"/>
      <c r="BN120" s="883"/>
      <c r="BO120" s="883"/>
      <c r="BP120" s="884"/>
      <c r="BQ120" s="916">
        <v>3773231</v>
      </c>
      <c r="BR120" s="917"/>
      <c r="BS120" s="917"/>
      <c r="BT120" s="917"/>
      <c r="BU120" s="917"/>
      <c r="BV120" s="917">
        <v>3866102</v>
      </c>
      <c r="BW120" s="917"/>
      <c r="BX120" s="917"/>
      <c r="BY120" s="917"/>
      <c r="BZ120" s="917"/>
      <c r="CA120" s="917">
        <v>3966765</v>
      </c>
      <c r="CB120" s="917"/>
      <c r="CC120" s="917"/>
      <c r="CD120" s="917"/>
      <c r="CE120" s="917"/>
      <c r="CF120" s="930">
        <v>148.9</v>
      </c>
      <c r="CG120" s="931"/>
      <c r="CH120" s="931"/>
      <c r="CI120" s="931"/>
      <c r="CJ120" s="931"/>
      <c r="CK120" s="992" t="s">
        <v>448</v>
      </c>
      <c r="CL120" s="993"/>
      <c r="CM120" s="993"/>
      <c r="CN120" s="993"/>
      <c r="CO120" s="994"/>
      <c r="CP120" s="1000" t="s">
        <v>393</v>
      </c>
      <c r="CQ120" s="1001"/>
      <c r="CR120" s="1001"/>
      <c r="CS120" s="1001"/>
      <c r="CT120" s="1001"/>
      <c r="CU120" s="1001"/>
      <c r="CV120" s="1001"/>
      <c r="CW120" s="1001"/>
      <c r="CX120" s="1001"/>
      <c r="CY120" s="1001"/>
      <c r="CZ120" s="1001"/>
      <c r="DA120" s="1001"/>
      <c r="DB120" s="1001"/>
      <c r="DC120" s="1001"/>
      <c r="DD120" s="1001"/>
      <c r="DE120" s="1001"/>
      <c r="DF120" s="1002"/>
      <c r="DG120" s="916">
        <v>241725</v>
      </c>
      <c r="DH120" s="917"/>
      <c r="DI120" s="917"/>
      <c r="DJ120" s="917"/>
      <c r="DK120" s="917"/>
      <c r="DL120" s="917">
        <v>248125</v>
      </c>
      <c r="DM120" s="917"/>
      <c r="DN120" s="917"/>
      <c r="DO120" s="917"/>
      <c r="DP120" s="917"/>
      <c r="DQ120" s="917">
        <v>226800</v>
      </c>
      <c r="DR120" s="917"/>
      <c r="DS120" s="917"/>
      <c r="DT120" s="917"/>
      <c r="DU120" s="917"/>
      <c r="DV120" s="918">
        <v>8.5</v>
      </c>
      <c r="DW120" s="918"/>
      <c r="DX120" s="918"/>
      <c r="DY120" s="918"/>
      <c r="DZ120" s="919"/>
    </row>
    <row r="121" spans="1:130" s="224" customFormat="1" ht="26.25" customHeight="1" x14ac:dyDescent="0.2">
      <c r="A121" s="1043"/>
      <c r="B121" s="935"/>
      <c r="C121" s="960" t="s">
        <v>449</v>
      </c>
      <c r="D121" s="961"/>
      <c r="E121" s="961"/>
      <c r="F121" s="961"/>
      <c r="G121" s="961"/>
      <c r="H121" s="961"/>
      <c r="I121" s="961"/>
      <c r="J121" s="961"/>
      <c r="K121" s="961"/>
      <c r="L121" s="961"/>
      <c r="M121" s="961"/>
      <c r="N121" s="961"/>
      <c r="O121" s="961"/>
      <c r="P121" s="961"/>
      <c r="Q121" s="961"/>
      <c r="R121" s="961"/>
      <c r="S121" s="961"/>
      <c r="T121" s="961"/>
      <c r="U121" s="961"/>
      <c r="V121" s="961"/>
      <c r="W121" s="961"/>
      <c r="X121" s="961"/>
      <c r="Y121" s="961"/>
      <c r="Z121" s="962"/>
      <c r="AA121" s="944" t="s">
        <v>122</v>
      </c>
      <c r="AB121" s="945"/>
      <c r="AC121" s="945"/>
      <c r="AD121" s="945"/>
      <c r="AE121" s="946"/>
      <c r="AF121" s="947" t="s">
        <v>122</v>
      </c>
      <c r="AG121" s="945"/>
      <c r="AH121" s="945"/>
      <c r="AI121" s="945"/>
      <c r="AJ121" s="946"/>
      <c r="AK121" s="947" t="s">
        <v>122</v>
      </c>
      <c r="AL121" s="945"/>
      <c r="AM121" s="945"/>
      <c r="AN121" s="945"/>
      <c r="AO121" s="946"/>
      <c r="AP121" s="948" t="s">
        <v>122</v>
      </c>
      <c r="AQ121" s="949"/>
      <c r="AR121" s="949"/>
      <c r="AS121" s="949"/>
      <c r="AT121" s="950"/>
      <c r="AU121" s="980"/>
      <c r="AV121" s="981"/>
      <c r="AW121" s="981"/>
      <c r="AX121" s="981"/>
      <c r="AY121" s="982"/>
      <c r="AZ121" s="908" t="s">
        <v>450</v>
      </c>
      <c r="BA121" s="909"/>
      <c r="BB121" s="909"/>
      <c r="BC121" s="909"/>
      <c r="BD121" s="909"/>
      <c r="BE121" s="909"/>
      <c r="BF121" s="909"/>
      <c r="BG121" s="909"/>
      <c r="BH121" s="909"/>
      <c r="BI121" s="909"/>
      <c r="BJ121" s="909"/>
      <c r="BK121" s="909"/>
      <c r="BL121" s="909"/>
      <c r="BM121" s="909"/>
      <c r="BN121" s="909"/>
      <c r="BO121" s="909"/>
      <c r="BP121" s="910"/>
      <c r="BQ121" s="911" t="s">
        <v>122</v>
      </c>
      <c r="BR121" s="912"/>
      <c r="BS121" s="912"/>
      <c r="BT121" s="912"/>
      <c r="BU121" s="912"/>
      <c r="BV121" s="912" t="s">
        <v>122</v>
      </c>
      <c r="BW121" s="912"/>
      <c r="BX121" s="912"/>
      <c r="BY121" s="912"/>
      <c r="BZ121" s="912"/>
      <c r="CA121" s="912" t="s">
        <v>122</v>
      </c>
      <c r="CB121" s="912"/>
      <c r="CC121" s="912"/>
      <c r="CD121" s="912"/>
      <c r="CE121" s="912"/>
      <c r="CF121" s="906" t="s">
        <v>122</v>
      </c>
      <c r="CG121" s="907"/>
      <c r="CH121" s="907"/>
      <c r="CI121" s="907"/>
      <c r="CJ121" s="907"/>
      <c r="CK121" s="995"/>
      <c r="CL121" s="996"/>
      <c r="CM121" s="996"/>
      <c r="CN121" s="996"/>
      <c r="CO121" s="997"/>
      <c r="CP121" s="1005" t="s">
        <v>395</v>
      </c>
      <c r="CQ121" s="1006"/>
      <c r="CR121" s="1006"/>
      <c r="CS121" s="1006"/>
      <c r="CT121" s="1006"/>
      <c r="CU121" s="1006"/>
      <c r="CV121" s="1006"/>
      <c r="CW121" s="1006"/>
      <c r="CX121" s="1006"/>
      <c r="CY121" s="1006"/>
      <c r="CZ121" s="1006"/>
      <c r="DA121" s="1006"/>
      <c r="DB121" s="1006"/>
      <c r="DC121" s="1006"/>
      <c r="DD121" s="1006"/>
      <c r="DE121" s="1006"/>
      <c r="DF121" s="1007"/>
      <c r="DG121" s="911">
        <v>119627</v>
      </c>
      <c r="DH121" s="912"/>
      <c r="DI121" s="912"/>
      <c r="DJ121" s="912"/>
      <c r="DK121" s="912"/>
      <c r="DL121" s="912">
        <v>124807</v>
      </c>
      <c r="DM121" s="912"/>
      <c r="DN121" s="912"/>
      <c r="DO121" s="912"/>
      <c r="DP121" s="912"/>
      <c r="DQ121" s="912">
        <v>126268</v>
      </c>
      <c r="DR121" s="912"/>
      <c r="DS121" s="912"/>
      <c r="DT121" s="912"/>
      <c r="DU121" s="912"/>
      <c r="DV121" s="913">
        <v>4.7</v>
      </c>
      <c r="DW121" s="913"/>
      <c r="DX121" s="913"/>
      <c r="DY121" s="913"/>
      <c r="DZ121" s="914"/>
    </row>
    <row r="122" spans="1:130" s="224" customFormat="1" ht="26.25" customHeight="1" x14ac:dyDescent="0.2">
      <c r="A122" s="1043"/>
      <c r="B122" s="935"/>
      <c r="C122" s="908" t="s">
        <v>432</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944" t="s">
        <v>122</v>
      </c>
      <c r="AB122" s="945"/>
      <c r="AC122" s="945"/>
      <c r="AD122" s="945"/>
      <c r="AE122" s="946"/>
      <c r="AF122" s="947" t="s">
        <v>122</v>
      </c>
      <c r="AG122" s="945"/>
      <c r="AH122" s="945"/>
      <c r="AI122" s="945"/>
      <c r="AJ122" s="946"/>
      <c r="AK122" s="947" t="s">
        <v>122</v>
      </c>
      <c r="AL122" s="945"/>
      <c r="AM122" s="945"/>
      <c r="AN122" s="945"/>
      <c r="AO122" s="946"/>
      <c r="AP122" s="948" t="s">
        <v>122</v>
      </c>
      <c r="AQ122" s="949"/>
      <c r="AR122" s="949"/>
      <c r="AS122" s="949"/>
      <c r="AT122" s="950"/>
      <c r="AU122" s="980"/>
      <c r="AV122" s="981"/>
      <c r="AW122" s="981"/>
      <c r="AX122" s="981"/>
      <c r="AY122" s="982"/>
      <c r="AZ122" s="959" t="s">
        <v>451</v>
      </c>
      <c r="BA122" s="951"/>
      <c r="BB122" s="951"/>
      <c r="BC122" s="951"/>
      <c r="BD122" s="951"/>
      <c r="BE122" s="951"/>
      <c r="BF122" s="951"/>
      <c r="BG122" s="951"/>
      <c r="BH122" s="951"/>
      <c r="BI122" s="951"/>
      <c r="BJ122" s="951"/>
      <c r="BK122" s="951"/>
      <c r="BL122" s="951"/>
      <c r="BM122" s="951"/>
      <c r="BN122" s="951"/>
      <c r="BO122" s="951"/>
      <c r="BP122" s="952"/>
      <c r="BQ122" s="985">
        <v>5225024</v>
      </c>
      <c r="BR122" s="986"/>
      <c r="BS122" s="986"/>
      <c r="BT122" s="986"/>
      <c r="BU122" s="986"/>
      <c r="BV122" s="986">
        <v>5178955</v>
      </c>
      <c r="BW122" s="986"/>
      <c r="BX122" s="986"/>
      <c r="BY122" s="986"/>
      <c r="BZ122" s="986"/>
      <c r="CA122" s="986">
        <v>4981519</v>
      </c>
      <c r="CB122" s="986"/>
      <c r="CC122" s="986"/>
      <c r="CD122" s="986"/>
      <c r="CE122" s="986"/>
      <c r="CF122" s="1003">
        <v>187</v>
      </c>
      <c r="CG122" s="1004"/>
      <c r="CH122" s="1004"/>
      <c r="CI122" s="1004"/>
      <c r="CJ122" s="1004"/>
      <c r="CK122" s="995"/>
      <c r="CL122" s="996"/>
      <c r="CM122" s="996"/>
      <c r="CN122" s="996"/>
      <c r="CO122" s="997"/>
      <c r="CP122" s="1005" t="s">
        <v>397</v>
      </c>
      <c r="CQ122" s="1006"/>
      <c r="CR122" s="1006"/>
      <c r="CS122" s="1006"/>
      <c r="CT122" s="1006"/>
      <c r="CU122" s="1006"/>
      <c r="CV122" s="1006"/>
      <c r="CW122" s="1006"/>
      <c r="CX122" s="1006"/>
      <c r="CY122" s="1006"/>
      <c r="CZ122" s="1006"/>
      <c r="DA122" s="1006"/>
      <c r="DB122" s="1006"/>
      <c r="DC122" s="1006"/>
      <c r="DD122" s="1006"/>
      <c r="DE122" s="1006"/>
      <c r="DF122" s="1007"/>
      <c r="DG122" s="911">
        <v>53083</v>
      </c>
      <c r="DH122" s="912"/>
      <c r="DI122" s="912"/>
      <c r="DJ122" s="912"/>
      <c r="DK122" s="912"/>
      <c r="DL122" s="912">
        <v>55009</v>
      </c>
      <c r="DM122" s="912"/>
      <c r="DN122" s="912"/>
      <c r="DO122" s="912"/>
      <c r="DP122" s="912"/>
      <c r="DQ122" s="912">
        <v>54769</v>
      </c>
      <c r="DR122" s="912"/>
      <c r="DS122" s="912"/>
      <c r="DT122" s="912"/>
      <c r="DU122" s="912"/>
      <c r="DV122" s="913">
        <v>2.1</v>
      </c>
      <c r="DW122" s="913"/>
      <c r="DX122" s="913"/>
      <c r="DY122" s="913"/>
      <c r="DZ122" s="914"/>
    </row>
    <row r="123" spans="1:130" s="224" customFormat="1" ht="26.25" customHeight="1" x14ac:dyDescent="0.2">
      <c r="A123" s="1043"/>
      <c r="B123" s="935"/>
      <c r="C123" s="908" t="s">
        <v>438</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944">
        <v>8</v>
      </c>
      <c r="AB123" s="945"/>
      <c r="AC123" s="945"/>
      <c r="AD123" s="945"/>
      <c r="AE123" s="946"/>
      <c r="AF123" s="947">
        <v>250</v>
      </c>
      <c r="AG123" s="945"/>
      <c r="AH123" s="945"/>
      <c r="AI123" s="945"/>
      <c r="AJ123" s="946"/>
      <c r="AK123" s="947">
        <v>240</v>
      </c>
      <c r="AL123" s="945"/>
      <c r="AM123" s="945"/>
      <c r="AN123" s="945"/>
      <c r="AO123" s="946"/>
      <c r="AP123" s="948">
        <v>0</v>
      </c>
      <c r="AQ123" s="949"/>
      <c r="AR123" s="949"/>
      <c r="AS123" s="949"/>
      <c r="AT123" s="950"/>
      <c r="AU123" s="983"/>
      <c r="AV123" s="984"/>
      <c r="AW123" s="984"/>
      <c r="AX123" s="984"/>
      <c r="AY123" s="984"/>
      <c r="AZ123" s="245" t="s">
        <v>177</v>
      </c>
      <c r="BA123" s="245"/>
      <c r="BB123" s="245"/>
      <c r="BC123" s="245"/>
      <c r="BD123" s="245"/>
      <c r="BE123" s="245"/>
      <c r="BF123" s="245"/>
      <c r="BG123" s="245"/>
      <c r="BH123" s="245"/>
      <c r="BI123" s="245"/>
      <c r="BJ123" s="245"/>
      <c r="BK123" s="245"/>
      <c r="BL123" s="245"/>
      <c r="BM123" s="245"/>
      <c r="BN123" s="245"/>
      <c r="BO123" s="963" t="s">
        <v>452</v>
      </c>
      <c r="BP123" s="991"/>
      <c r="BQ123" s="1049">
        <v>8998255</v>
      </c>
      <c r="BR123" s="1050"/>
      <c r="BS123" s="1050"/>
      <c r="BT123" s="1050"/>
      <c r="BU123" s="1050"/>
      <c r="BV123" s="1050">
        <v>9045057</v>
      </c>
      <c r="BW123" s="1050"/>
      <c r="BX123" s="1050"/>
      <c r="BY123" s="1050"/>
      <c r="BZ123" s="1050"/>
      <c r="CA123" s="1050">
        <v>8948284</v>
      </c>
      <c r="CB123" s="1050"/>
      <c r="CC123" s="1050"/>
      <c r="CD123" s="1050"/>
      <c r="CE123" s="1050"/>
      <c r="CF123" s="987"/>
      <c r="CG123" s="988"/>
      <c r="CH123" s="988"/>
      <c r="CI123" s="988"/>
      <c r="CJ123" s="989"/>
      <c r="CK123" s="995"/>
      <c r="CL123" s="996"/>
      <c r="CM123" s="996"/>
      <c r="CN123" s="996"/>
      <c r="CO123" s="997"/>
      <c r="CP123" s="1005" t="s">
        <v>391</v>
      </c>
      <c r="CQ123" s="1006"/>
      <c r="CR123" s="1006"/>
      <c r="CS123" s="1006"/>
      <c r="CT123" s="1006"/>
      <c r="CU123" s="1006"/>
      <c r="CV123" s="1006"/>
      <c r="CW123" s="1006"/>
      <c r="CX123" s="1006"/>
      <c r="CY123" s="1006"/>
      <c r="CZ123" s="1006"/>
      <c r="DA123" s="1006"/>
      <c r="DB123" s="1006"/>
      <c r="DC123" s="1006"/>
      <c r="DD123" s="1006"/>
      <c r="DE123" s="1006"/>
      <c r="DF123" s="1007"/>
      <c r="DG123" s="944" t="s">
        <v>122</v>
      </c>
      <c r="DH123" s="945"/>
      <c r="DI123" s="945"/>
      <c r="DJ123" s="945"/>
      <c r="DK123" s="946"/>
      <c r="DL123" s="947" t="s">
        <v>122</v>
      </c>
      <c r="DM123" s="945"/>
      <c r="DN123" s="945"/>
      <c r="DO123" s="945"/>
      <c r="DP123" s="946"/>
      <c r="DQ123" s="947" t="s">
        <v>122</v>
      </c>
      <c r="DR123" s="945"/>
      <c r="DS123" s="945"/>
      <c r="DT123" s="945"/>
      <c r="DU123" s="946"/>
      <c r="DV123" s="948" t="s">
        <v>122</v>
      </c>
      <c r="DW123" s="949"/>
      <c r="DX123" s="949"/>
      <c r="DY123" s="949"/>
      <c r="DZ123" s="950"/>
    </row>
    <row r="124" spans="1:130" s="224" customFormat="1" ht="26.25" customHeight="1" thickBot="1" x14ac:dyDescent="0.25">
      <c r="A124" s="1043"/>
      <c r="B124" s="935"/>
      <c r="C124" s="908" t="s">
        <v>441</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944" t="s">
        <v>122</v>
      </c>
      <c r="AB124" s="945"/>
      <c r="AC124" s="945"/>
      <c r="AD124" s="945"/>
      <c r="AE124" s="946"/>
      <c r="AF124" s="947" t="s">
        <v>122</v>
      </c>
      <c r="AG124" s="945"/>
      <c r="AH124" s="945"/>
      <c r="AI124" s="945"/>
      <c r="AJ124" s="946"/>
      <c r="AK124" s="947" t="s">
        <v>122</v>
      </c>
      <c r="AL124" s="945"/>
      <c r="AM124" s="945"/>
      <c r="AN124" s="945"/>
      <c r="AO124" s="946"/>
      <c r="AP124" s="948" t="s">
        <v>122</v>
      </c>
      <c r="AQ124" s="949"/>
      <c r="AR124" s="949"/>
      <c r="AS124" s="949"/>
      <c r="AT124" s="950"/>
      <c r="AU124" s="1045" t="s">
        <v>453</v>
      </c>
      <c r="AV124" s="1046"/>
      <c r="AW124" s="1046"/>
      <c r="AX124" s="1046"/>
      <c r="AY124" s="1046"/>
      <c r="AZ124" s="1046"/>
      <c r="BA124" s="1046"/>
      <c r="BB124" s="1046"/>
      <c r="BC124" s="1046"/>
      <c r="BD124" s="1046"/>
      <c r="BE124" s="1046"/>
      <c r="BF124" s="1046"/>
      <c r="BG124" s="1046"/>
      <c r="BH124" s="1046"/>
      <c r="BI124" s="1046"/>
      <c r="BJ124" s="1046"/>
      <c r="BK124" s="1046"/>
      <c r="BL124" s="1046"/>
      <c r="BM124" s="1046"/>
      <c r="BN124" s="1046"/>
      <c r="BO124" s="1046"/>
      <c r="BP124" s="1047"/>
      <c r="BQ124" s="1048" t="s">
        <v>122</v>
      </c>
      <c r="BR124" s="1013"/>
      <c r="BS124" s="1013"/>
      <c r="BT124" s="1013"/>
      <c r="BU124" s="1013"/>
      <c r="BV124" s="1013" t="s">
        <v>122</v>
      </c>
      <c r="BW124" s="1013"/>
      <c r="BX124" s="1013"/>
      <c r="BY124" s="1013"/>
      <c r="BZ124" s="1013"/>
      <c r="CA124" s="1013" t="s">
        <v>122</v>
      </c>
      <c r="CB124" s="1013"/>
      <c r="CC124" s="1013"/>
      <c r="CD124" s="1013"/>
      <c r="CE124" s="1013"/>
      <c r="CF124" s="1014"/>
      <c r="CG124" s="1015"/>
      <c r="CH124" s="1015"/>
      <c r="CI124" s="1015"/>
      <c r="CJ124" s="1016"/>
      <c r="CK124" s="998"/>
      <c r="CL124" s="998"/>
      <c r="CM124" s="998"/>
      <c r="CN124" s="998"/>
      <c r="CO124" s="999"/>
      <c r="CP124" s="1005" t="s">
        <v>454</v>
      </c>
      <c r="CQ124" s="1006"/>
      <c r="CR124" s="1006"/>
      <c r="CS124" s="1006"/>
      <c r="CT124" s="1006"/>
      <c r="CU124" s="1006"/>
      <c r="CV124" s="1006"/>
      <c r="CW124" s="1006"/>
      <c r="CX124" s="1006"/>
      <c r="CY124" s="1006"/>
      <c r="CZ124" s="1006"/>
      <c r="DA124" s="1006"/>
      <c r="DB124" s="1006"/>
      <c r="DC124" s="1006"/>
      <c r="DD124" s="1006"/>
      <c r="DE124" s="1006"/>
      <c r="DF124" s="1007"/>
      <c r="DG124" s="990" t="s">
        <v>122</v>
      </c>
      <c r="DH124" s="972"/>
      <c r="DI124" s="972"/>
      <c r="DJ124" s="972"/>
      <c r="DK124" s="973"/>
      <c r="DL124" s="971" t="s">
        <v>122</v>
      </c>
      <c r="DM124" s="972"/>
      <c r="DN124" s="972"/>
      <c r="DO124" s="972"/>
      <c r="DP124" s="973"/>
      <c r="DQ124" s="971" t="s">
        <v>122</v>
      </c>
      <c r="DR124" s="972"/>
      <c r="DS124" s="972"/>
      <c r="DT124" s="972"/>
      <c r="DU124" s="973"/>
      <c r="DV124" s="974" t="s">
        <v>122</v>
      </c>
      <c r="DW124" s="975"/>
      <c r="DX124" s="975"/>
      <c r="DY124" s="975"/>
      <c r="DZ124" s="976"/>
    </row>
    <row r="125" spans="1:130" s="224" customFormat="1" ht="26.25" customHeight="1" x14ac:dyDescent="0.2">
      <c r="A125" s="1043"/>
      <c r="B125" s="935"/>
      <c r="C125" s="908" t="s">
        <v>443</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944" t="s">
        <v>122</v>
      </c>
      <c r="AB125" s="945"/>
      <c r="AC125" s="945"/>
      <c r="AD125" s="945"/>
      <c r="AE125" s="946"/>
      <c r="AF125" s="947" t="s">
        <v>122</v>
      </c>
      <c r="AG125" s="945"/>
      <c r="AH125" s="945"/>
      <c r="AI125" s="945"/>
      <c r="AJ125" s="946"/>
      <c r="AK125" s="947" t="s">
        <v>122</v>
      </c>
      <c r="AL125" s="945"/>
      <c r="AM125" s="945"/>
      <c r="AN125" s="945"/>
      <c r="AO125" s="946"/>
      <c r="AP125" s="948" t="s">
        <v>122</v>
      </c>
      <c r="AQ125" s="949"/>
      <c r="AR125" s="949"/>
      <c r="AS125" s="949"/>
      <c r="AT125" s="950"/>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8" t="s">
        <v>455</v>
      </c>
      <c r="CL125" s="993"/>
      <c r="CM125" s="993"/>
      <c r="CN125" s="993"/>
      <c r="CO125" s="994"/>
      <c r="CP125" s="915" t="s">
        <v>456</v>
      </c>
      <c r="CQ125" s="883"/>
      <c r="CR125" s="883"/>
      <c r="CS125" s="883"/>
      <c r="CT125" s="883"/>
      <c r="CU125" s="883"/>
      <c r="CV125" s="883"/>
      <c r="CW125" s="883"/>
      <c r="CX125" s="883"/>
      <c r="CY125" s="883"/>
      <c r="CZ125" s="883"/>
      <c r="DA125" s="883"/>
      <c r="DB125" s="883"/>
      <c r="DC125" s="883"/>
      <c r="DD125" s="883"/>
      <c r="DE125" s="883"/>
      <c r="DF125" s="884"/>
      <c r="DG125" s="916" t="s">
        <v>122</v>
      </c>
      <c r="DH125" s="917"/>
      <c r="DI125" s="917"/>
      <c r="DJ125" s="917"/>
      <c r="DK125" s="917"/>
      <c r="DL125" s="917" t="s">
        <v>122</v>
      </c>
      <c r="DM125" s="917"/>
      <c r="DN125" s="917"/>
      <c r="DO125" s="917"/>
      <c r="DP125" s="917"/>
      <c r="DQ125" s="917" t="s">
        <v>122</v>
      </c>
      <c r="DR125" s="917"/>
      <c r="DS125" s="917"/>
      <c r="DT125" s="917"/>
      <c r="DU125" s="917"/>
      <c r="DV125" s="918" t="s">
        <v>122</v>
      </c>
      <c r="DW125" s="918"/>
      <c r="DX125" s="918"/>
      <c r="DY125" s="918"/>
      <c r="DZ125" s="919"/>
    </row>
    <row r="126" spans="1:130" s="224" customFormat="1" ht="26.25" customHeight="1" thickBot="1" x14ac:dyDescent="0.25">
      <c r="A126" s="1043"/>
      <c r="B126" s="935"/>
      <c r="C126" s="908" t="s">
        <v>445</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944" t="s">
        <v>122</v>
      </c>
      <c r="AB126" s="945"/>
      <c r="AC126" s="945"/>
      <c r="AD126" s="945"/>
      <c r="AE126" s="946"/>
      <c r="AF126" s="947" t="s">
        <v>122</v>
      </c>
      <c r="AG126" s="945"/>
      <c r="AH126" s="945"/>
      <c r="AI126" s="945"/>
      <c r="AJ126" s="946"/>
      <c r="AK126" s="947" t="s">
        <v>122</v>
      </c>
      <c r="AL126" s="945"/>
      <c r="AM126" s="945"/>
      <c r="AN126" s="945"/>
      <c r="AO126" s="946"/>
      <c r="AP126" s="948" t="s">
        <v>122</v>
      </c>
      <c r="AQ126" s="949"/>
      <c r="AR126" s="949"/>
      <c r="AS126" s="949"/>
      <c r="AT126" s="950"/>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09"/>
      <c r="CL126" s="996"/>
      <c r="CM126" s="996"/>
      <c r="CN126" s="996"/>
      <c r="CO126" s="997"/>
      <c r="CP126" s="908" t="s">
        <v>457</v>
      </c>
      <c r="CQ126" s="909"/>
      <c r="CR126" s="909"/>
      <c r="CS126" s="909"/>
      <c r="CT126" s="909"/>
      <c r="CU126" s="909"/>
      <c r="CV126" s="909"/>
      <c r="CW126" s="909"/>
      <c r="CX126" s="909"/>
      <c r="CY126" s="909"/>
      <c r="CZ126" s="909"/>
      <c r="DA126" s="909"/>
      <c r="DB126" s="909"/>
      <c r="DC126" s="909"/>
      <c r="DD126" s="909"/>
      <c r="DE126" s="909"/>
      <c r="DF126" s="910"/>
      <c r="DG126" s="911" t="s">
        <v>122</v>
      </c>
      <c r="DH126" s="912"/>
      <c r="DI126" s="912"/>
      <c r="DJ126" s="912"/>
      <c r="DK126" s="912"/>
      <c r="DL126" s="912" t="s">
        <v>122</v>
      </c>
      <c r="DM126" s="912"/>
      <c r="DN126" s="912"/>
      <c r="DO126" s="912"/>
      <c r="DP126" s="912"/>
      <c r="DQ126" s="912" t="s">
        <v>122</v>
      </c>
      <c r="DR126" s="912"/>
      <c r="DS126" s="912"/>
      <c r="DT126" s="912"/>
      <c r="DU126" s="912"/>
      <c r="DV126" s="913" t="s">
        <v>122</v>
      </c>
      <c r="DW126" s="913"/>
      <c r="DX126" s="913"/>
      <c r="DY126" s="913"/>
      <c r="DZ126" s="914"/>
    </row>
    <row r="127" spans="1:130" s="224" customFormat="1" ht="26.25" customHeight="1" x14ac:dyDescent="0.2">
      <c r="A127" s="1044"/>
      <c r="B127" s="937"/>
      <c r="C127" s="959" t="s">
        <v>458</v>
      </c>
      <c r="D127" s="951"/>
      <c r="E127" s="951"/>
      <c r="F127" s="951"/>
      <c r="G127" s="951"/>
      <c r="H127" s="951"/>
      <c r="I127" s="951"/>
      <c r="J127" s="951"/>
      <c r="K127" s="951"/>
      <c r="L127" s="951"/>
      <c r="M127" s="951"/>
      <c r="N127" s="951"/>
      <c r="O127" s="951"/>
      <c r="P127" s="951"/>
      <c r="Q127" s="951"/>
      <c r="R127" s="951"/>
      <c r="S127" s="951"/>
      <c r="T127" s="951"/>
      <c r="U127" s="951"/>
      <c r="V127" s="951"/>
      <c r="W127" s="951"/>
      <c r="X127" s="951"/>
      <c r="Y127" s="951"/>
      <c r="Z127" s="952"/>
      <c r="AA127" s="944">
        <v>18</v>
      </c>
      <c r="AB127" s="945"/>
      <c r="AC127" s="945"/>
      <c r="AD127" s="945"/>
      <c r="AE127" s="946"/>
      <c r="AF127" s="947">
        <v>5</v>
      </c>
      <c r="AG127" s="945"/>
      <c r="AH127" s="945"/>
      <c r="AI127" s="945"/>
      <c r="AJ127" s="946"/>
      <c r="AK127" s="947" t="s">
        <v>122</v>
      </c>
      <c r="AL127" s="945"/>
      <c r="AM127" s="945"/>
      <c r="AN127" s="945"/>
      <c r="AO127" s="946"/>
      <c r="AP127" s="948" t="s">
        <v>122</v>
      </c>
      <c r="AQ127" s="949"/>
      <c r="AR127" s="949"/>
      <c r="AS127" s="949"/>
      <c r="AT127" s="950"/>
      <c r="AU127" s="226"/>
      <c r="AV127" s="226"/>
      <c r="AW127" s="226"/>
      <c r="AX127" s="1017" t="s">
        <v>459</v>
      </c>
      <c r="AY127" s="1018"/>
      <c r="AZ127" s="1018"/>
      <c r="BA127" s="1018"/>
      <c r="BB127" s="1018"/>
      <c r="BC127" s="1018"/>
      <c r="BD127" s="1018"/>
      <c r="BE127" s="1019"/>
      <c r="BF127" s="1020" t="s">
        <v>460</v>
      </c>
      <c r="BG127" s="1018"/>
      <c r="BH127" s="1018"/>
      <c r="BI127" s="1018"/>
      <c r="BJ127" s="1018"/>
      <c r="BK127" s="1018"/>
      <c r="BL127" s="1019"/>
      <c r="BM127" s="1020" t="s">
        <v>461</v>
      </c>
      <c r="BN127" s="1018"/>
      <c r="BO127" s="1018"/>
      <c r="BP127" s="1018"/>
      <c r="BQ127" s="1018"/>
      <c r="BR127" s="1018"/>
      <c r="BS127" s="1019"/>
      <c r="BT127" s="1020" t="s">
        <v>462</v>
      </c>
      <c r="BU127" s="1018"/>
      <c r="BV127" s="1018"/>
      <c r="BW127" s="1018"/>
      <c r="BX127" s="1018"/>
      <c r="BY127" s="1018"/>
      <c r="BZ127" s="1041"/>
      <c r="CA127" s="226"/>
      <c r="CB127" s="226"/>
      <c r="CC127" s="226"/>
      <c r="CD127" s="249"/>
      <c r="CE127" s="249"/>
      <c r="CF127" s="249"/>
      <c r="CG127" s="226"/>
      <c r="CH127" s="226"/>
      <c r="CI127" s="226"/>
      <c r="CJ127" s="248"/>
      <c r="CK127" s="1009"/>
      <c r="CL127" s="996"/>
      <c r="CM127" s="996"/>
      <c r="CN127" s="996"/>
      <c r="CO127" s="997"/>
      <c r="CP127" s="908" t="s">
        <v>463</v>
      </c>
      <c r="CQ127" s="909"/>
      <c r="CR127" s="909"/>
      <c r="CS127" s="909"/>
      <c r="CT127" s="909"/>
      <c r="CU127" s="909"/>
      <c r="CV127" s="909"/>
      <c r="CW127" s="909"/>
      <c r="CX127" s="909"/>
      <c r="CY127" s="909"/>
      <c r="CZ127" s="909"/>
      <c r="DA127" s="909"/>
      <c r="DB127" s="909"/>
      <c r="DC127" s="909"/>
      <c r="DD127" s="909"/>
      <c r="DE127" s="909"/>
      <c r="DF127" s="910"/>
      <c r="DG127" s="911" t="s">
        <v>122</v>
      </c>
      <c r="DH127" s="912"/>
      <c r="DI127" s="912"/>
      <c r="DJ127" s="912"/>
      <c r="DK127" s="912"/>
      <c r="DL127" s="912" t="s">
        <v>122</v>
      </c>
      <c r="DM127" s="912"/>
      <c r="DN127" s="912"/>
      <c r="DO127" s="912"/>
      <c r="DP127" s="912"/>
      <c r="DQ127" s="912" t="s">
        <v>122</v>
      </c>
      <c r="DR127" s="912"/>
      <c r="DS127" s="912"/>
      <c r="DT127" s="912"/>
      <c r="DU127" s="912"/>
      <c r="DV127" s="913" t="s">
        <v>122</v>
      </c>
      <c r="DW127" s="913"/>
      <c r="DX127" s="913"/>
      <c r="DY127" s="913"/>
      <c r="DZ127" s="914"/>
    </row>
    <row r="128" spans="1:130" s="224" customFormat="1" ht="26.25" customHeight="1" thickBot="1" x14ac:dyDescent="0.25">
      <c r="A128" s="1027" t="s">
        <v>464</v>
      </c>
      <c r="B128" s="1028"/>
      <c r="C128" s="1028"/>
      <c r="D128" s="1028"/>
      <c r="E128" s="1028"/>
      <c r="F128" s="1028"/>
      <c r="G128" s="1028"/>
      <c r="H128" s="1028"/>
      <c r="I128" s="1028"/>
      <c r="J128" s="1028"/>
      <c r="K128" s="1028"/>
      <c r="L128" s="1028"/>
      <c r="M128" s="1028"/>
      <c r="N128" s="1028"/>
      <c r="O128" s="1028"/>
      <c r="P128" s="1028"/>
      <c r="Q128" s="1028"/>
      <c r="R128" s="1028"/>
      <c r="S128" s="1028"/>
      <c r="T128" s="1028"/>
      <c r="U128" s="1028"/>
      <c r="V128" s="1028"/>
      <c r="W128" s="1029" t="s">
        <v>465</v>
      </c>
      <c r="X128" s="1029"/>
      <c r="Y128" s="1029"/>
      <c r="Z128" s="1030"/>
      <c r="AA128" s="1031" t="s">
        <v>122</v>
      </c>
      <c r="AB128" s="1032"/>
      <c r="AC128" s="1032"/>
      <c r="AD128" s="1032"/>
      <c r="AE128" s="1033"/>
      <c r="AF128" s="1034">
        <v>68</v>
      </c>
      <c r="AG128" s="1032"/>
      <c r="AH128" s="1032"/>
      <c r="AI128" s="1032"/>
      <c r="AJ128" s="1033"/>
      <c r="AK128" s="1034">
        <v>68</v>
      </c>
      <c r="AL128" s="1032"/>
      <c r="AM128" s="1032"/>
      <c r="AN128" s="1032"/>
      <c r="AO128" s="1033"/>
      <c r="AP128" s="1035"/>
      <c r="AQ128" s="1036"/>
      <c r="AR128" s="1036"/>
      <c r="AS128" s="1036"/>
      <c r="AT128" s="1037"/>
      <c r="AU128" s="226"/>
      <c r="AV128" s="226"/>
      <c r="AW128" s="226"/>
      <c r="AX128" s="882" t="s">
        <v>466</v>
      </c>
      <c r="AY128" s="883"/>
      <c r="AZ128" s="883"/>
      <c r="BA128" s="883"/>
      <c r="BB128" s="883"/>
      <c r="BC128" s="883"/>
      <c r="BD128" s="883"/>
      <c r="BE128" s="884"/>
      <c r="BF128" s="1038" t="s">
        <v>122</v>
      </c>
      <c r="BG128" s="1039"/>
      <c r="BH128" s="1039"/>
      <c r="BI128" s="1039"/>
      <c r="BJ128" s="1039"/>
      <c r="BK128" s="1039"/>
      <c r="BL128" s="1040"/>
      <c r="BM128" s="1038">
        <v>15</v>
      </c>
      <c r="BN128" s="1039"/>
      <c r="BO128" s="1039"/>
      <c r="BP128" s="1039"/>
      <c r="BQ128" s="1039"/>
      <c r="BR128" s="1039"/>
      <c r="BS128" s="1040"/>
      <c r="BT128" s="1038">
        <v>20</v>
      </c>
      <c r="BU128" s="1039"/>
      <c r="BV128" s="1039"/>
      <c r="BW128" s="1039"/>
      <c r="BX128" s="1039"/>
      <c r="BY128" s="1039"/>
      <c r="BZ128" s="1062"/>
      <c r="CA128" s="249"/>
      <c r="CB128" s="249"/>
      <c r="CC128" s="249"/>
      <c r="CD128" s="249"/>
      <c r="CE128" s="249"/>
      <c r="CF128" s="249"/>
      <c r="CG128" s="226"/>
      <c r="CH128" s="226"/>
      <c r="CI128" s="226"/>
      <c r="CJ128" s="248"/>
      <c r="CK128" s="1010"/>
      <c r="CL128" s="1011"/>
      <c r="CM128" s="1011"/>
      <c r="CN128" s="1011"/>
      <c r="CO128" s="1012"/>
      <c r="CP128" s="1021" t="s">
        <v>467</v>
      </c>
      <c r="CQ128" s="713"/>
      <c r="CR128" s="713"/>
      <c r="CS128" s="713"/>
      <c r="CT128" s="713"/>
      <c r="CU128" s="713"/>
      <c r="CV128" s="713"/>
      <c r="CW128" s="713"/>
      <c r="CX128" s="713"/>
      <c r="CY128" s="713"/>
      <c r="CZ128" s="713"/>
      <c r="DA128" s="713"/>
      <c r="DB128" s="713"/>
      <c r="DC128" s="713"/>
      <c r="DD128" s="713"/>
      <c r="DE128" s="713"/>
      <c r="DF128" s="1022"/>
      <c r="DG128" s="1023" t="s">
        <v>122</v>
      </c>
      <c r="DH128" s="1024"/>
      <c r="DI128" s="1024"/>
      <c r="DJ128" s="1024"/>
      <c r="DK128" s="1024"/>
      <c r="DL128" s="1024" t="s">
        <v>122</v>
      </c>
      <c r="DM128" s="1024"/>
      <c r="DN128" s="1024"/>
      <c r="DO128" s="1024"/>
      <c r="DP128" s="1024"/>
      <c r="DQ128" s="1024" t="s">
        <v>122</v>
      </c>
      <c r="DR128" s="1024"/>
      <c r="DS128" s="1024"/>
      <c r="DT128" s="1024"/>
      <c r="DU128" s="1024"/>
      <c r="DV128" s="1025" t="s">
        <v>122</v>
      </c>
      <c r="DW128" s="1025"/>
      <c r="DX128" s="1025"/>
      <c r="DY128" s="1025"/>
      <c r="DZ128" s="1026"/>
    </row>
    <row r="129" spans="1:131" s="224" customFormat="1" ht="26.25" customHeight="1" x14ac:dyDescent="0.2">
      <c r="A129" s="920" t="s">
        <v>102</v>
      </c>
      <c r="B129" s="921"/>
      <c r="C129" s="921"/>
      <c r="D129" s="921"/>
      <c r="E129" s="921"/>
      <c r="F129" s="921"/>
      <c r="G129" s="921"/>
      <c r="H129" s="921"/>
      <c r="I129" s="921"/>
      <c r="J129" s="921"/>
      <c r="K129" s="921"/>
      <c r="L129" s="921"/>
      <c r="M129" s="921"/>
      <c r="N129" s="921"/>
      <c r="O129" s="921"/>
      <c r="P129" s="921"/>
      <c r="Q129" s="921"/>
      <c r="R129" s="921"/>
      <c r="S129" s="921"/>
      <c r="T129" s="921"/>
      <c r="U129" s="921"/>
      <c r="V129" s="921"/>
      <c r="W129" s="1056" t="s">
        <v>468</v>
      </c>
      <c r="X129" s="1057"/>
      <c r="Y129" s="1057"/>
      <c r="Z129" s="1058"/>
      <c r="AA129" s="944">
        <v>3177677</v>
      </c>
      <c r="AB129" s="945"/>
      <c r="AC129" s="945"/>
      <c r="AD129" s="945"/>
      <c r="AE129" s="946"/>
      <c r="AF129" s="947">
        <v>3087104</v>
      </c>
      <c r="AG129" s="945"/>
      <c r="AH129" s="945"/>
      <c r="AI129" s="945"/>
      <c r="AJ129" s="946"/>
      <c r="AK129" s="947">
        <v>3150205</v>
      </c>
      <c r="AL129" s="945"/>
      <c r="AM129" s="945"/>
      <c r="AN129" s="945"/>
      <c r="AO129" s="946"/>
      <c r="AP129" s="1059"/>
      <c r="AQ129" s="1060"/>
      <c r="AR129" s="1060"/>
      <c r="AS129" s="1060"/>
      <c r="AT129" s="1061"/>
      <c r="AU129" s="227"/>
      <c r="AV129" s="227"/>
      <c r="AW129" s="227"/>
      <c r="AX129" s="1051" t="s">
        <v>469</v>
      </c>
      <c r="AY129" s="909"/>
      <c r="AZ129" s="909"/>
      <c r="BA129" s="909"/>
      <c r="BB129" s="909"/>
      <c r="BC129" s="909"/>
      <c r="BD129" s="909"/>
      <c r="BE129" s="910"/>
      <c r="BF129" s="1052" t="s">
        <v>122</v>
      </c>
      <c r="BG129" s="1053"/>
      <c r="BH129" s="1053"/>
      <c r="BI129" s="1053"/>
      <c r="BJ129" s="1053"/>
      <c r="BK129" s="1053"/>
      <c r="BL129" s="1054"/>
      <c r="BM129" s="1052">
        <v>20</v>
      </c>
      <c r="BN129" s="1053"/>
      <c r="BO129" s="1053"/>
      <c r="BP129" s="1053"/>
      <c r="BQ129" s="1053"/>
      <c r="BR129" s="1053"/>
      <c r="BS129" s="1054"/>
      <c r="BT129" s="1052">
        <v>30</v>
      </c>
      <c r="BU129" s="1053"/>
      <c r="BV129" s="1053"/>
      <c r="BW129" s="1053"/>
      <c r="BX129" s="1053"/>
      <c r="BY129" s="1053"/>
      <c r="BZ129" s="1055"/>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20" t="s">
        <v>470</v>
      </c>
      <c r="B130" s="921"/>
      <c r="C130" s="921"/>
      <c r="D130" s="921"/>
      <c r="E130" s="921"/>
      <c r="F130" s="921"/>
      <c r="G130" s="921"/>
      <c r="H130" s="921"/>
      <c r="I130" s="921"/>
      <c r="J130" s="921"/>
      <c r="K130" s="921"/>
      <c r="L130" s="921"/>
      <c r="M130" s="921"/>
      <c r="N130" s="921"/>
      <c r="O130" s="921"/>
      <c r="P130" s="921"/>
      <c r="Q130" s="921"/>
      <c r="R130" s="921"/>
      <c r="S130" s="921"/>
      <c r="T130" s="921"/>
      <c r="U130" s="921"/>
      <c r="V130" s="921"/>
      <c r="W130" s="1056" t="s">
        <v>471</v>
      </c>
      <c r="X130" s="1057"/>
      <c r="Y130" s="1057"/>
      <c r="Z130" s="1058"/>
      <c r="AA130" s="944">
        <v>477713</v>
      </c>
      <c r="AB130" s="945"/>
      <c r="AC130" s="945"/>
      <c r="AD130" s="945"/>
      <c r="AE130" s="946"/>
      <c r="AF130" s="947">
        <v>466527</v>
      </c>
      <c r="AG130" s="945"/>
      <c r="AH130" s="945"/>
      <c r="AI130" s="945"/>
      <c r="AJ130" s="946"/>
      <c r="AK130" s="947">
        <v>486834</v>
      </c>
      <c r="AL130" s="945"/>
      <c r="AM130" s="945"/>
      <c r="AN130" s="945"/>
      <c r="AO130" s="946"/>
      <c r="AP130" s="1059"/>
      <c r="AQ130" s="1060"/>
      <c r="AR130" s="1060"/>
      <c r="AS130" s="1060"/>
      <c r="AT130" s="1061"/>
      <c r="AU130" s="227"/>
      <c r="AV130" s="227"/>
      <c r="AW130" s="227"/>
      <c r="AX130" s="1051" t="s">
        <v>472</v>
      </c>
      <c r="AY130" s="909"/>
      <c r="AZ130" s="909"/>
      <c r="BA130" s="909"/>
      <c r="BB130" s="909"/>
      <c r="BC130" s="909"/>
      <c r="BD130" s="909"/>
      <c r="BE130" s="910"/>
      <c r="BF130" s="1087">
        <v>8.5</v>
      </c>
      <c r="BG130" s="1088"/>
      <c r="BH130" s="1088"/>
      <c r="BI130" s="1088"/>
      <c r="BJ130" s="1088"/>
      <c r="BK130" s="1088"/>
      <c r="BL130" s="1089"/>
      <c r="BM130" s="1087">
        <v>25</v>
      </c>
      <c r="BN130" s="1088"/>
      <c r="BO130" s="1088"/>
      <c r="BP130" s="1088"/>
      <c r="BQ130" s="1088"/>
      <c r="BR130" s="1088"/>
      <c r="BS130" s="1089"/>
      <c r="BT130" s="1087">
        <v>35</v>
      </c>
      <c r="BU130" s="1088"/>
      <c r="BV130" s="1088"/>
      <c r="BW130" s="1088"/>
      <c r="BX130" s="1088"/>
      <c r="BY130" s="1088"/>
      <c r="BZ130" s="109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091"/>
      <c r="B131" s="1092"/>
      <c r="C131" s="1092"/>
      <c r="D131" s="1092"/>
      <c r="E131" s="1092"/>
      <c r="F131" s="1092"/>
      <c r="G131" s="1092"/>
      <c r="H131" s="1092"/>
      <c r="I131" s="1092"/>
      <c r="J131" s="1092"/>
      <c r="K131" s="1092"/>
      <c r="L131" s="1092"/>
      <c r="M131" s="1092"/>
      <c r="N131" s="1092"/>
      <c r="O131" s="1092"/>
      <c r="P131" s="1092"/>
      <c r="Q131" s="1092"/>
      <c r="R131" s="1092"/>
      <c r="S131" s="1092"/>
      <c r="T131" s="1092"/>
      <c r="U131" s="1092"/>
      <c r="V131" s="1092"/>
      <c r="W131" s="1093" t="s">
        <v>473</v>
      </c>
      <c r="X131" s="1094"/>
      <c r="Y131" s="1094"/>
      <c r="Z131" s="1095"/>
      <c r="AA131" s="990">
        <v>2699964</v>
      </c>
      <c r="AB131" s="972"/>
      <c r="AC131" s="972"/>
      <c r="AD131" s="972"/>
      <c r="AE131" s="973"/>
      <c r="AF131" s="971">
        <v>2620577</v>
      </c>
      <c r="AG131" s="972"/>
      <c r="AH131" s="972"/>
      <c r="AI131" s="972"/>
      <c r="AJ131" s="973"/>
      <c r="AK131" s="971">
        <v>2663371</v>
      </c>
      <c r="AL131" s="972"/>
      <c r="AM131" s="972"/>
      <c r="AN131" s="972"/>
      <c r="AO131" s="973"/>
      <c r="AP131" s="1096"/>
      <c r="AQ131" s="1097"/>
      <c r="AR131" s="1097"/>
      <c r="AS131" s="1097"/>
      <c r="AT131" s="1098"/>
      <c r="AU131" s="227"/>
      <c r="AV131" s="227"/>
      <c r="AW131" s="227"/>
      <c r="AX131" s="1069" t="s">
        <v>474</v>
      </c>
      <c r="AY131" s="713"/>
      <c r="AZ131" s="713"/>
      <c r="BA131" s="713"/>
      <c r="BB131" s="713"/>
      <c r="BC131" s="713"/>
      <c r="BD131" s="713"/>
      <c r="BE131" s="1022"/>
      <c r="BF131" s="1070" t="s">
        <v>122</v>
      </c>
      <c r="BG131" s="1071"/>
      <c r="BH131" s="1071"/>
      <c r="BI131" s="1071"/>
      <c r="BJ131" s="1071"/>
      <c r="BK131" s="1071"/>
      <c r="BL131" s="1072"/>
      <c r="BM131" s="1070">
        <v>350</v>
      </c>
      <c r="BN131" s="1071"/>
      <c r="BO131" s="1071"/>
      <c r="BP131" s="1071"/>
      <c r="BQ131" s="1071"/>
      <c r="BR131" s="1071"/>
      <c r="BS131" s="1072"/>
      <c r="BT131" s="1073"/>
      <c r="BU131" s="1074"/>
      <c r="BV131" s="1074"/>
      <c r="BW131" s="1074"/>
      <c r="BX131" s="1074"/>
      <c r="BY131" s="1074"/>
      <c r="BZ131" s="1075"/>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076" t="s">
        <v>475</v>
      </c>
      <c r="B132" s="1077"/>
      <c r="C132" s="1077"/>
      <c r="D132" s="1077"/>
      <c r="E132" s="1077"/>
      <c r="F132" s="1077"/>
      <c r="G132" s="1077"/>
      <c r="H132" s="1077"/>
      <c r="I132" s="1077"/>
      <c r="J132" s="1077"/>
      <c r="K132" s="1077"/>
      <c r="L132" s="1077"/>
      <c r="M132" s="1077"/>
      <c r="N132" s="1077"/>
      <c r="O132" s="1077"/>
      <c r="P132" s="1077"/>
      <c r="Q132" s="1077"/>
      <c r="R132" s="1077"/>
      <c r="S132" s="1077"/>
      <c r="T132" s="1077"/>
      <c r="U132" s="1077"/>
      <c r="V132" s="1080" t="s">
        <v>476</v>
      </c>
      <c r="W132" s="1080"/>
      <c r="X132" s="1080"/>
      <c r="Y132" s="1080"/>
      <c r="Z132" s="1081"/>
      <c r="AA132" s="1082">
        <v>6.7092376050000002</v>
      </c>
      <c r="AB132" s="1083"/>
      <c r="AC132" s="1083"/>
      <c r="AD132" s="1083"/>
      <c r="AE132" s="1084"/>
      <c r="AF132" s="1085">
        <v>9.5204224110000002</v>
      </c>
      <c r="AG132" s="1083"/>
      <c r="AH132" s="1083"/>
      <c r="AI132" s="1083"/>
      <c r="AJ132" s="1084"/>
      <c r="AK132" s="1085">
        <v>9.4735205869999994</v>
      </c>
      <c r="AL132" s="1083"/>
      <c r="AM132" s="1083"/>
      <c r="AN132" s="1083"/>
      <c r="AO132" s="1084"/>
      <c r="AP132" s="987"/>
      <c r="AQ132" s="988"/>
      <c r="AR132" s="988"/>
      <c r="AS132" s="988"/>
      <c r="AT132" s="1086"/>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078"/>
      <c r="B133" s="1079"/>
      <c r="C133" s="1079"/>
      <c r="D133" s="1079"/>
      <c r="E133" s="1079"/>
      <c r="F133" s="1079"/>
      <c r="G133" s="1079"/>
      <c r="H133" s="1079"/>
      <c r="I133" s="1079"/>
      <c r="J133" s="1079"/>
      <c r="K133" s="1079"/>
      <c r="L133" s="1079"/>
      <c r="M133" s="1079"/>
      <c r="N133" s="1079"/>
      <c r="O133" s="1079"/>
      <c r="P133" s="1079"/>
      <c r="Q133" s="1079"/>
      <c r="R133" s="1079"/>
      <c r="S133" s="1079"/>
      <c r="T133" s="1079"/>
      <c r="U133" s="1079"/>
      <c r="V133" s="1063" t="s">
        <v>477</v>
      </c>
      <c r="W133" s="1063"/>
      <c r="X133" s="1063"/>
      <c r="Y133" s="1063"/>
      <c r="Z133" s="1064"/>
      <c r="AA133" s="1065">
        <v>6.3</v>
      </c>
      <c r="AB133" s="1066"/>
      <c r="AC133" s="1066"/>
      <c r="AD133" s="1066"/>
      <c r="AE133" s="1067"/>
      <c r="AF133" s="1065">
        <v>7.5</v>
      </c>
      <c r="AG133" s="1066"/>
      <c r="AH133" s="1066"/>
      <c r="AI133" s="1066"/>
      <c r="AJ133" s="1067"/>
      <c r="AK133" s="1065">
        <v>8.5</v>
      </c>
      <c r="AL133" s="1066"/>
      <c r="AM133" s="1066"/>
      <c r="AN133" s="1066"/>
      <c r="AO133" s="1067"/>
      <c r="AP133" s="1014"/>
      <c r="AQ133" s="1015"/>
      <c r="AR133" s="1015"/>
      <c r="AS133" s="1015"/>
      <c r="AT133" s="1068"/>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gpsF4pwidBAUwNbIY9r7ZGqW1epSLUUQF6Hnl+9ZglWnXdTrH/C5VfLWj/z7Squg+TC1AAHAFP3AHkFYJyn8xw==" saltValue="F/UmVX99Gx+HZbAXaT8RK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478</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qNb+r/FOLolPzifT3B67/07JDv4Z16Sm6VhFhaxOBO7qeuy39Bl0t3xISOYkyjr+lZ9svJcd+FzlLSRo4VeU/w==" saltValue="rO1YVi6trMWXePUkEF3iZQ==" spinCount="100000" sheet="1" objects="1" scenarios="1"/>
  <dataConsolidate/>
  <phoneticPr fontId="2"/>
  <printOptions horizontalCentered="1" verticalCentered="1"/>
  <pageMargins left="0" right="0" top="0" bottom="0" header="0" footer="0"/>
  <pageSetup paperSize="8" scale="6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28/2rAyN4F2bsYMI9X/hsAV94ZdHYO1pUvPBTmW1L5OZ54agLMitrG13CQon5rFCpjdawN/OKXGzzxWeTisknw==" saltValue="a8StnK50aT3sLWDUzRDWn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479</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480</v>
      </c>
      <c r="AL6" s="260"/>
      <c r="AM6" s="260"/>
      <c r="AN6" s="260"/>
    </row>
    <row r="7" spans="1:46" ht="13.5" customHeight="1" x14ac:dyDescent="0.2">
      <c r="A7" s="259"/>
      <c r="AK7" s="262"/>
      <c r="AL7" s="263"/>
      <c r="AM7" s="263"/>
      <c r="AN7" s="264"/>
      <c r="AO7" s="1100" t="s">
        <v>481</v>
      </c>
      <c r="AP7" s="265"/>
      <c r="AQ7" s="266" t="s">
        <v>482</v>
      </c>
      <c r="AR7" s="267"/>
    </row>
    <row r="8" spans="1:46" ht="13.2" x14ac:dyDescent="0.2">
      <c r="A8" s="259"/>
      <c r="AK8" s="268"/>
      <c r="AL8" s="269"/>
      <c r="AM8" s="269"/>
      <c r="AN8" s="270"/>
      <c r="AO8" s="1101"/>
      <c r="AP8" s="271" t="s">
        <v>483</v>
      </c>
      <c r="AQ8" s="272" t="s">
        <v>484</v>
      </c>
      <c r="AR8" s="273" t="s">
        <v>485</v>
      </c>
    </row>
    <row r="9" spans="1:46" ht="13.2" x14ac:dyDescent="0.2">
      <c r="A9" s="259"/>
      <c r="AK9" s="1102" t="s">
        <v>486</v>
      </c>
      <c r="AL9" s="1103"/>
      <c r="AM9" s="1103"/>
      <c r="AN9" s="1104"/>
      <c r="AO9" s="274">
        <v>763668</v>
      </c>
      <c r="AP9" s="274">
        <v>219130</v>
      </c>
      <c r="AQ9" s="275">
        <v>243450</v>
      </c>
      <c r="AR9" s="276">
        <v>-10</v>
      </c>
    </row>
    <row r="10" spans="1:46" ht="13.5" customHeight="1" x14ac:dyDescent="0.2">
      <c r="A10" s="259"/>
      <c r="AK10" s="1102" t="s">
        <v>487</v>
      </c>
      <c r="AL10" s="1103"/>
      <c r="AM10" s="1103"/>
      <c r="AN10" s="1104"/>
      <c r="AO10" s="277">
        <v>88226</v>
      </c>
      <c r="AP10" s="277">
        <v>25316</v>
      </c>
      <c r="AQ10" s="278">
        <v>36828</v>
      </c>
      <c r="AR10" s="279">
        <v>-31.3</v>
      </c>
    </row>
    <row r="11" spans="1:46" ht="13.5" customHeight="1" x14ac:dyDescent="0.2">
      <c r="A11" s="259"/>
      <c r="AK11" s="1102" t="s">
        <v>488</v>
      </c>
      <c r="AL11" s="1103"/>
      <c r="AM11" s="1103"/>
      <c r="AN11" s="1104"/>
      <c r="AO11" s="277" t="s">
        <v>489</v>
      </c>
      <c r="AP11" s="277" t="s">
        <v>489</v>
      </c>
      <c r="AQ11" s="278">
        <v>2575</v>
      </c>
      <c r="AR11" s="279" t="s">
        <v>489</v>
      </c>
    </row>
    <row r="12" spans="1:46" ht="13.5" customHeight="1" x14ac:dyDescent="0.2">
      <c r="A12" s="259"/>
      <c r="AK12" s="1102" t="s">
        <v>490</v>
      </c>
      <c r="AL12" s="1103"/>
      <c r="AM12" s="1103"/>
      <c r="AN12" s="1104"/>
      <c r="AO12" s="277" t="s">
        <v>489</v>
      </c>
      <c r="AP12" s="277" t="s">
        <v>489</v>
      </c>
      <c r="AQ12" s="278" t="s">
        <v>489</v>
      </c>
      <c r="AR12" s="279" t="s">
        <v>489</v>
      </c>
    </row>
    <row r="13" spans="1:46" ht="13.5" customHeight="1" x14ac:dyDescent="0.2">
      <c r="A13" s="259"/>
      <c r="AK13" s="1102" t="s">
        <v>491</v>
      </c>
      <c r="AL13" s="1103"/>
      <c r="AM13" s="1103"/>
      <c r="AN13" s="1104"/>
      <c r="AO13" s="277">
        <v>44767</v>
      </c>
      <c r="AP13" s="277">
        <v>12846</v>
      </c>
      <c r="AQ13" s="278">
        <v>11862</v>
      </c>
      <c r="AR13" s="279">
        <v>8.3000000000000007</v>
      </c>
    </row>
    <row r="14" spans="1:46" ht="13.5" customHeight="1" x14ac:dyDescent="0.2">
      <c r="A14" s="259"/>
      <c r="AK14" s="1102" t="s">
        <v>492</v>
      </c>
      <c r="AL14" s="1103"/>
      <c r="AM14" s="1103"/>
      <c r="AN14" s="1104"/>
      <c r="AO14" s="277">
        <v>38664</v>
      </c>
      <c r="AP14" s="277">
        <v>11094</v>
      </c>
      <c r="AQ14" s="278">
        <v>4647</v>
      </c>
      <c r="AR14" s="279">
        <v>138.69999999999999</v>
      </c>
    </row>
    <row r="15" spans="1:46" ht="13.5" customHeight="1" x14ac:dyDescent="0.2">
      <c r="A15" s="259"/>
      <c r="AK15" s="1105" t="s">
        <v>493</v>
      </c>
      <c r="AL15" s="1106"/>
      <c r="AM15" s="1106"/>
      <c r="AN15" s="1107"/>
      <c r="AO15" s="277">
        <v>-57500</v>
      </c>
      <c r="AP15" s="277">
        <v>-16499</v>
      </c>
      <c r="AQ15" s="278">
        <v>-13358</v>
      </c>
      <c r="AR15" s="279">
        <v>23.5</v>
      </c>
    </row>
    <row r="16" spans="1:46" ht="13.2" x14ac:dyDescent="0.2">
      <c r="A16" s="259"/>
      <c r="AK16" s="1105" t="s">
        <v>177</v>
      </c>
      <c r="AL16" s="1106"/>
      <c r="AM16" s="1106"/>
      <c r="AN16" s="1107"/>
      <c r="AO16" s="277">
        <v>877825</v>
      </c>
      <c r="AP16" s="277">
        <v>251887</v>
      </c>
      <c r="AQ16" s="278">
        <v>286004</v>
      </c>
      <c r="AR16" s="279">
        <v>-11.9</v>
      </c>
    </row>
    <row r="17" spans="1:46" ht="13.2" x14ac:dyDescent="0.2">
      <c r="A17" s="259"/>
    </row>
    <row r="18" spans="1:46" ht="13.2" x14ac:dyDescent="0.2">
      <c r="A18" s="259"/>
      <c r="AQ18" s="280"/>
      <c r="AR18" s="280"/>
    </row>
    <row r="19" spans="1:46" ht="13.2" x14ac:dyDescent="0.2">
      <c r="A19" s="259"/>
      <c r="AK19" s="255" t="s">
        <v>494</v>
      </c>
    </row>
    <row r="20" spans="1:46" ht="13.2" x14ac:dyDescent="0.2">
      <c r="A20" s="259"/>
      <c r="AK20" s="281"/>
      <c r="AL20" s="282"/>
      <c r="AM20" s="282"/>
      <c r="AN20" s="283"/>
      <c r="AO20" s="284" t="s">
        <v>495</v>
      </c>
      <c r="AP20" s="285" t="s">
        <v>496</v>
      </c>
      <c r="AQ20" s="286" t="s">
        <v>497</v>
      </c>
      <c r="AR20" s="287"/>
    </row>
    <row r="21" spans="1:46" s="260" customFormat="1" ht="13.2" x14ac:dyDescent="0.2">
      <c r="A21" s="288"/>
      <c r="AK21" s="1108" t="s">
        <v>498</v>
      </c>
      <c r="AL21" s="1109"/>
      <c r="AM21" s="1109"/>
      <c r="AN21" s="1110"/>
      <c r="AO21" s="289">
        <v>24.68</v>
      </c>
      <c r="AP21" s="290">
        <v>24.25</v>
      </c>
      <c r="AQ21" s="291">
        <v>0.43</v>
      </c>
      <c r="AS21" s="292"/>
      <c r="AT21" s="288"/>
    </row>
    <row r="22" spans="1:46" s="260" customFormat="1" ht="13.2" x14ac:dyDescent="0.2">
      <c r="A22" s="288"/>
      <c r="AK22" s="1108" t="s">
        <v>499</v>
      </c>
      <c r="AL22" s="1109"/>
      <c r="AM22" s="1109"/>
      <c r="AN22" s="1110"/>
      <c r="AO22" s="293">
        <v>96.9</v>
      </c>
      <c r="AP22" s="294">
        <v>95.4</v>
      </c>
      <c r="AQ22" s="295">
        <v>1.5</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099" t="s">
        <v>500</v>
      </c>
      <c r="B26" s="1099"/>
      <c r="C26" s="1099"/>
      <c r="D26" s="1099"/>
      <c r="E26" s="1099"/>
      <c r="F26" s="1099"/>
      <c r="G26" s="1099"/>
      <c r="H26" s="1099"/>
      <c r="I26" s="1099"/>
      <c r="J26" s="1099"/>
      <c r="K26" s="1099"/>
      <c r="L26" s="1099"/>
      <c r="M26" s="1099"/>
      <c r="N26" s="1099"/>
      <c r="O26" s="1099"/>
      <c r="P26" s="1099"/>
      <c r="Q26" s="1099"/>
      <c r="R26" s="1099"/>
      <c r="S26" s="1099"/>
      <c r="T26" s="1099"/>
      <c r="U26" s="1099"/>
      <c r="V26" s="1099"/>
      <c r="W26" s="1099"/>
      <c r="X26" s="1099"/>
      <c r="Y26" s="1099"/>
      <c r="Z26" s="1099"/>
      <c r="AA26" s="1099"/>
      <c r="AB26" s="1099"/>
      <c r="AC26" s="1099"/>
      <c r="AD26" s="1099"/>
      <c r="AE26" s="1099"/>
      <c r="AF26" s="1099"/>
      <c r="AG26" s="1099"/>
      <c r="AH26" s="1099"/>
      <c r="AI26" s="1099"/>
      <c r="AJ26" s="1099"/>
      <c r="AK26" s="1099"/>
      <c r="AL26" s="1099"/>
      <c r="AM26" s="1099"/>
      <c r="AN26" s="1099"/>
      <c r="AO26" s="1099"/>
      <c r="AP26" s="1099"/>
      <c r="AQ26" s="1099"/>
      <c r="AR26" s="1099"/>
      <c r="AS26" s="1099"/>
    </row>
    <row r="27" spans="1:46" ht="13.2" x14ac:dyDescent="0.2">
      <c r="A27" s="300"/>
      <c r="AS27" s="255"/>
      <c r="AT27" s="255"/>
    </row>
    <row r="28" spans="1:46" ht="16.2" x14ac:dyDescent="0.2">
      <c r="A28" s="256" t="s">
        <v>501</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502</v>
      </c>
      <c r="AL29" s="260"/>
      <c r="AM29" s="260"/>
      <c r="AN29" s="260"/>
      <c r="AS29" s="302"/>
    </row>
    <row r="30" spans="1:46" ht="13.5" customHeight="1" x14ac:dyDescent="0.2">
      <c r="A30" s="259"/>
      <c r="AK30" s="262"/>
      <c r="AL30" s="263"/>
      <c r="AM30" s="263"/>
      <c r="AN30" s="264"/>
      <c r="AO30" s="1100" t="s">
        <v>481</v>
      </c>
      <c r="AP30" s="265"/>
      <c r="AQ30" s="266" t="s">
        <v>482</v>
      </c>
      <c r="AR30" s="267"/>
    </row>
    <row r="31" spans="1:46" ht="13.2" x14ac:dyDescent="0.2">
      <c r="A31" s="259"/>
      <c r="AK31" s="268"/>
      <c r="AL31" s="269"/>
      <c r="AM31" s="269"/>
      <c r="AN31" s="270"/>
      <c r="AO31" s="1101"/>
      <c r="AP31" s="271" t="s">
        <v>483</v>
      </c>
      <c r="AQ31" s="272" t="s">
        <v>484</v>
      </c>
      <c r="AR31" s="273" t="s">
        <v>485</v>
      </c>
    </row>
    <row r="32" spans="1:46" ht="27" customHeight="1" x14ac:dyDescent="0.2">
      <c r="A32" s="259"/>
      <c r="AK32" s="1116" t="s">
        <v>503</v>
      </c>
      <c r="AL32" s="1117"/>
      <c r="AM32" s="1117"/>
      <c r="AN32" s="1118"/>
      <c r="AO32" s="303">
        <v>671826</v>
      </c>
      <c r="AP32" s="303">
        <v>192776</v>
      </c>
      <c r="AQ32" s="304">
        <v>167387</v>
      </c>
      <c r="AR32" s="305">
        <v>15.2</v>
      </c>
    </row>
    <row r="33" spans="1:46" ht="13.5" customHeight="1" x14ac:dyDescent="0.2">
      <c r="A33" s="259"/>
      <c r="AK33" s="1116" t="s">
        <v>504</v>
      </c>
      <c r="AL33" s="1117"/>
      <c r="AM33" s="1117"/>
      <c r="AN33" s="1118"/>
      <c r="AO33" s="303" t="s">
        <v>489</v>
      </c>
      <c r="AP33" s="303" t="s">
        <v>489</v>
      </c>
      <c r="AQ33" s="304" t="s">
        <v>489</v>
      </c>
      <c r="AR33" s="305" t="s">
        <v>489</v>
      </c>
    </row>
    <row r="34" spans="1:46" ht="27" customHeight="1" x14ac:dyDescent="0.2">
      <c r="A34" s="259"/>
      <c r="AK34" s="1116" t="s">
        <v>505</v>
      </c>
      <c r="AL34" s="1117"/>
      <c r="AM34" s="1117"/>
      <c r="AN34" s="1118"/>
      <c r="AO34" s="303" t="s">
        <v>489</v>
      </c>
      <c r="AP34" s="303" t="s">
        <v>489</v>
      </c>
      <c r="AQ34" s="304">
        <v>5</v>
      </c>
      <c r="AR34" s="305" t="s">
        <v>489</v>
      </c>
    </row>
    <row r="35" spans="1:46" ht="27" customHeight="1" x14ac:dyDescent="0.2">
      <c r="A35" s="259"/>
      <c r="AK35" s="1116" t="s">
        <v>506</v>
      </c>
      <c r="AL35" s="1117"/>
      <c r="AM35" s="1117"/>
      <c r="AN35" s="1118"/>
      <c r="AO35" s="303">
        <v>45758</v>
      </c>
      <c r="AP35" s="303">
        <v>13130</v>
      </c>
      <c r="AQ35" s="304">
        <v>34589</v>
      </c>
      <c r="AR35" s="305">
        <v>-62</v>
      </c>
    </row>
    <row r="36" spans="1:46" ht="27" customHeight="1" x14ac:dyDescent="0.2">
      <c r="A36" s="259"/>
      <c r="AK36" s="1116" t="s">
        <v>507</v>
      </c>
      <c r="AL36" s="1117"/>
      <c r="AM36" s="1117"/>
      <c r="AN36" s="1118"/>
      <c r="AO36" s="303">
        <v>21393</v>
      </c>
      <c r="AP36" s="303">
        <v>6139</v>
      </c>
      <c r="AQ36" s="304">
        <v>2508</v>
      </c>
      <c r="AR36" s="305">
        <v>144.80000000000001</v>
      </c>
    </row>
    <row r="37" spans="1:46" ht="13.5" customHeight="1" x14ac:dyDescent="0.2">
      <c r="A37" s="259"/>
      <c r="AK37" s="1116" t="s">
        <v>508</v>
      </c>
      <c r="AL37" s="1117"/>
      <c r="AM37" s="1117"/>
      <c r="AN37" s="1118"/>
      <c r="AO37" s="303">
        <v>240</v>
      </c>
      <c r="AP37" s="303">
        <v>69</v>
      </c>
      <c r="AQ37" s="304">
        <v>1525</v>
      </c>
      <c r="AR37" s="305">
        <v>-95.5</v>
      </c>
    </row>
    <row r="38" spans="1:46" ht="27" customHeight="1" x14ac:dyDescent="0.2">
      <c r="A38" s="259"/>
      <c r="AK38" s="1119" t="s">
        <v>509</v>
      </c>
      <c r="AL38" s="1120"/>
      <c r="AM38" s="1120"/>
      <c r="AN38" s="1121"/>
      <c r="AO38" s="306" t="s">
        <v>489</v>
      </c>
      <c r="AP38" s="306" t="s">
        <v>489</v>
      </c>
      <c r="AQ38" s="307">
        <v>44</v>
      </c>
      <c r="AR38" s="295" t="s">
        <v>489</v>
      </c>
      <c r="AS38" s="302"/>
    </row>
    <row r="39" spans="1:46" ht="13.2" x14ac:dyDescent="0.2">
      <c r="A39" s="259"/>
      <c r="AK39" s="1119" t="s">
        <v>510</v>
      </c>
      <c r="AL39" s="1120"/>
      <c r="AM39" s="1120"/>
      <c r="AN39" s="1121"/>
      <c r="AO39" s="303">
        <v>-68</v>
      </c>
      <c r="AP39" s="303">
        <v>-20</v>
      </c>
      <c r="AQ39" s="304">
        <v>-7489</v>
      </c>
      <c r="AR39" s="305">
        <v>-99.7</v>
      </c>
      <c r="AS39" s="302"/>
    </row>
    <row r="40" spans="1:46" ht="27" customHeight="1" x14ac:dyDescent="0.2">
      <c r="A40" s="259"/>
      <c r="AK40" s="1116" t="s">
        <v>511</v>
      </c>
      <c r="AL40" s="1117"/>
      <c r="AM40" s="1117"/>
      <c r="AN40" s="1118"/>
      <c r="AO40" s="303">
        <v>-486834</v>
      </c>
      <c r="AP40" s="303">
        <v>-139694</v>
      </c>
      <c r="AQ40" s="304">
        <v>-138932</v>
      </c>
      <c r="AR40" s="305">
        <v>0.5</v>
      </c>
      <c r="AS40" s="302"/>
    </row>
    <row r="41" spans="1:46" ht="13.2" x14ac:dyDescent="0.2">
      <c r="A41" s="259"/>
      <c r="AK41" s="1122" t="s">
        <v>287</v>
      </c>
      <c r="AL41" s="1123"/>
      <c r="AM41" s="1123"/>
      <c r="AN41" s="1124"/>
      <c r="AO41" s="303">
        <v>252315</v>
      </c>
      <c r="AP41" s="303">
        <v>72400</v>
      </c>
      <c r="AQ41" s="304">
        <v>59636</v>
      </c>
      <c r="AR41" s="305">
        <v>21.4</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512</v>
      </c>
    </row>
    <row r="48" spans="1:46" ht="13.2" x14ac:dyDescent="0.2">
      <c r="A48" s="259"/>
      <c r="AK48" s="313" t="s">
        <v>513</v>
      </c>
      <c r="AL48" s="313"/>
      <c r="AM48" s="313"/>
      <c r="AN48" s="313"/>
      <c r="AO48" s="313"/>
      <c r="AP48" s="313"/>
      <c r="AQ48" s="314"/>
      <c r="AR48" s="313"/>
    </row>
    <row r="49" spans="1:44" ht="13.5" customHeight="1" x14ac:dyDescent="0.2">
      <c r="A49" s="259"/>
      <c r="AK49" s="315"/>
      <c r="AL49" s="316"/>
      <c r="AM49" s="1111" t="s">
        <v>481</v>
      </c>
      <c r="AN49" s="1113" t="s">
        <v>514</v>
      </c>
      <c r="AO49" s="1114"/>
      <c r="AP49" s="1114"/>
      <c r="AQ49" s="1114"/>
      <c r="AR49" s="1115"/>
    </row>
    <row r="50" spans="1:44" ht="13.2" x14ac:dyDescent="0.2">
      <c r="A50" s="259"/>
      <c r="AK50" s="317"/>
      <c r="AL50" s="318"/>
      <c r="AM50" s="1112"/>
      <c r="AN50" s="319" t="s">
        <v>515</v>
      </c>
      <c r="AO50" s="320" t="s">
        <v>516</v>
      </c>
      <c r="AP50" s="321" t="s">
        <v>517</v>
      </c>
      <c r="AQ50" s="322" t="s">
        <v>518</v>
      </c>
      <c r="AR50" s="323" t="s">
        <v>519</v>
      </c>
    </row>
    <row r="51" spans="1:44" ht="13.2" x14ac:dyDescent="0.2">
      <c r="A51" s="259"/>
      <c r="AK51" s="315" t="s">
        <v>520</v>
      </c>
      <c r="AL51" s="316"/>
      <c r="AM51" s="324">
        <v>2024340</v>
      </c>
      <c r="AN51" s="325">
        <v>511714</v>
      </c>
      <c r="AO51" s="326">
        <v>24.6</v>
      </c>
      <c r="AP51" s="327">
        <v>268375</v>
      </c>
      <c r="AQ51" s="328">
        <v>-1.2</v>
      </c>
      <c r="AR51" s="329">
        <v>25.8</v>
      </c>
    </row>
    <row r="52" spans="1:44" ht="13.2" x14ac:dyDescent="0.2">
      <c r="A52" s="259"/>
      <c r="AK52" s="330"/>
      <c r="AL52" s="331" t="s">
        <v>521</v>
      </c>
      <c r="AM52" s="332">
        <v>1565253</v>
      </c>
      <c r="AN52" s="333">
        <v>395666</v>
      </c>
      <c r="AO52" s="334">
        <v>120.4</v>
      </c>
      <c r="AP52" s="335">
        <v>119602</v>
      </c>
      <c r="AQ52" s="336">
        <v>1.5</v>
      </c>
      <c r="AR52" s="337">
        <v>118.9</v>
      </c>
    </row>
    <row r="53" spans="1:44" ht="13.2" x14ac:dyDescent="0.2">
      <c r="A53" s="259"/>
      <c r="AK53" s="315" t="s">
        <v>522</v>
      </c>
      <c r="AL53" s="316"/>
      <c r="AM53" s="324">
        <v>2770081</v>
      </c>
      <c r="AN53" s="325">
        <v>720625</v>
      </c>
      <c r="AO53" s="326">
        <v>40.799999999999997</v>
      </c>
      <c r="AP53" s="327">
        <v>301035</v>
      </c>
      <c r="AQ53" s="328">
        <v>12.2</v>
      </c>
      <c r="AR53" s="329">
        <v>28.6</v>
      </c>
    </row>
    <row r="54" spans="1:44" ht="13.2" x14ac:dyDescent="0.2">
      <c r="A54" s="259"/>
      <c r="AK54" s="330"/>
      <c r="AL54" s="331" t="s">
        <v>521</v>
      </c>
      <c r="AM54" s="332">
        <v>2316109</v>
      </c>
      <c r="AN54" s="333">
        <v>602526</v>
      </c>
      <c r="AO54" s="334">
        <v>52.3</v>
      </c>
      <c r="AP54" s="335">
        <v>154376</v>
      </c>
      <c r="AQ54" s="336">
        <v>29.1</v>
      </c>
      <c r="AR54" s="337">
        <v>23.2</v>
      </c>
    </row>
    <row r="55" spans="1:44" ht="13.2" x14ac:dyDescent="0.2">
      <c r="A55" s="259"/>
      <c r="AK55" s="315" t="s">
        <v>523</v>
      </c>
      <c r="AL55" s="316"/>
      <c r="AM55" s="324">
        <v>903049</v>
      </c>
      <c r="AN55" s="325">
        <v>242364</v>
      </c>
      <c r="AO55" s="326">
        <v>-66.400000000000006</v>
      </c>
      <c r="AP55" s="327">
        <v>277467</v>
      </c>
      <c r="AQ55" s="328">
        <v>-7.8</v>
      </c>
      <c r="AR55" s="329">
        <v>-58.6</v>
      </c>
    </row>
    <row r="56" spans="1:44" ht="13.2" x14ac:dyDescent="0.2">
      <c r="A56" s="259"/>
      <c r="AK56" s="330"/>
      <c r="AL56" s="331" t="s">
        <v>521</v>
      </c>
      <c r="AM56" s="332">
        <v>576431</v>
      </c>
      <c r="AN56" s="333">
        <v>154705</v>
      </c>
      <c r="AO56" s="334">
        <v>-74.3</v>
      </c>
      <c r="AP56" s="335">
        <v>128378</v>
      </c>
      <c r="AQ56" s="336">
        <v>-16.8</v>
      </c>
      <c r="AR56" s="337">
        <v>-57.5</v>
      </c>
    </row>
    <row r="57" spans="1:44" ht="13.2" x14ac:dyDescent="0.2">
      <c r="A57" s="259"/>
      <c r="AK57" s="315" t="s">
        <v>524</v>
      </c>
      <c r="AL57" s="316"/>
      <c r="AM57" s="324">
        <v>927217</v>
      </c>
      <c r="AN57" s="325">
        <v>258134</v>
      </c>
      <c r="AO57" s="326">
        <v>6.5</v>
      </c>
      <c r="AP57" s="327">
        <v>282256</v>
      </c>
      <c r="AQ57" s="328">
        <v>1.7</v>
      </c>
      <c r="AR57" s="329">
        <v>4.8</v>
      </c>
    </row>
    <row r="58" spans="1:44" ht="13.2" x14ac:dyDescent="0.2">
      <c r="A58" s="259"/>
      <c r="AK58" s="330"/>
      <c r="AL58" s="331" t="s">
        <v>521</v>
      </c>
      <c r="AM58" s="332">
        <v>615012</v>
      </c>
      <c r="AN58" s="333">
        <v>171217</v>
      </c>
      <c r="AO58" s="334">
        <v>10.7</v>
      </c>
      <c r="AP58" s="335">
        <v>145453</v>
      </c>
      <c r="AQ58" s="336">
        <v>13.3</v>
      </c>
      <c r="AR58" s="337">
        <v>-2.6</v>
      </c>
    </row>
    <row r="59" spans="1:44" ht="13.2" x14ac:dyDescent="0.2">
      <c r="A59" s="259"/>
      <c r="AK59" s="315" t="s">
        <v>525</v>
      </c>
      <c r="AL59" s="316"/>
      <c r="AM59" s="324">
        <v>722850</v>
      </c>
      <c r="AN59" s="325">
        <v>207418</v>
      </c>
      <c r="AO59" s="326">
        <v>-19.600000000000001</v>
      </c>
      <c r="AP59" s="327">
        <v>295341</v>
      </c>
      <c r="AQ59" s="328">
        <v>4.5999999999999996</v>
      </c>
      <c r="AR59" s="329">
        <v>-24.2</v>
      </c>
    </row>
    <row r="60" spans="1:44" ht="13.2" x14ac:dyDescent="0.2">
      <c r="A60" s="259"/>
      <c r="AK60" s="330"/>
      <c r="AL60" s="331" t="s">
        <v>521</v>
      </c>
      <c r="AM60" s="332">
        <v>318383</v>
      </c>
      <c r="AN60" s="333">
        <v>91358</v>
      </c>
      <c r="AO60" s="334">
        <v>-46.6</v>
      </c>
      <c r="AP60" s="335">
        <v>137402</v>
      </c>
      <c r="AQ60" s="336">
        <v>-5.5</v>
      </c>
      <c r="AR60" s="337">
        <v>-41.1</v>
      </c>
    </row>
    <row r="61" spans="1:44" ht="13.2" x14ac:dyDescent="0.2">
      <c r="A61" s="259"/>
      <c r="AK61" s="315" t="s">
        <v>526</v>
      </c>
      <c r="AL61" s="338"/>
      <c r="AM61" s="324">
        <v>1469507</v>
      </c>
      <c r="AN61" s="325">
        <v>388051</v>
      </c>
      <c r="AO61" s="326">
        <v>-2.8</v>
      </c>
      <c r="AP61" s="327">
        <v>284895</v>
      </c>
      <c r="AQ61" s="339">
        <v>1.9</v>
      </c>
      <c r="AR61" s="329">
        <v>-4.7</v>
      </c>
    </row>
    <row r="62" spans="1:44" ht="13.2" x14ac:dyDescent="0.2">
      <c r="A62" s="259"/>
      <c r="AK62" s="330"/>
      <c r="AL62" s="331" t="s">
        <v>521</v>
      </c>
      <c r="AM62" s="332">
        <v>1078238</v>
      </c>
      <c r="AN62" s="333">
        <v>283094</v>
      </c>
      <c r="AO62" s="334">
        <v>12.5</v>
      </c>
      <c r="AP62" s="335">
        <v>137042</v>
      </c>
      <c r="AQ62" s="336">
        <v>4.3</v>
      </c>
      <c r="AR62" s="337">
        <v>8.1999999999999993</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Omzb/+HtBJT2xPHfjpFlE/FZf4TxoPMWj61r1mIt+ZfKUuDOd4uo16oPPEANchGoFGEhhGzwk1PNFYQ2te62EQ==" saltValue="6DrFOQfSyN8yop/ec6VjS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478</v>
      </c>
    </row>
    <row r="121" spans="125:125" ht="13.5" hidden="1" customHeight="1" x14ac:dyDescent="0.2">
      <c r="DU121" s="253"/>
    </row>
  </sheetData>
  <sheetProtection algorithmName="SHA-512" hashValue="yD5hRquEejfEkhF308fBTr9sXkEbTpgC0AitJvqpnvL8HP9PQKDFAeb87z3x0jLudXrCazGIDzW0MRa4Zv84XQ==" saltValue="bOgmStzZ8rJm4o1avhpwr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478</v>
      </c>
    </row>
  </sheetData>
  <sheetProtection algorithmName="SHA-512" hashValue="t0fcbRa9RzM3sZBEcaeDwUISCuxkUHXPuVt2G8FJykGfaEqpbQTx2yEvb+2vklnY6tfu+lXHjrly8knlKqqDCw==" saltValue="dA7XCYQq/tj8T83+G30EN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25" t="s">
        <v>3</v>
      </c>
      <c r="D47" s="1125"/>
      <c r="E47" s="1126"/>
      <c r="F47" s="11">
        <v>54.98</v>
      </c>
      <c r="G47" s="12">
        <v>53.83</v>
      </c>
      <c r="H47" s="12">
        <v>50.73</v>
      </c>
      <c r="I47" s="12">
        <v>53.06</v>
      </c>
      <c r="J47" s="13">
        <v>52.86</v>
      </c>
    </row>
    <row r="48" spans="2:10" ht="57.75" customHeight="1" x14ac:dyDescent="0.2">
      <c r="B48" s="14"/>
      <c r="C48" s="1127" t="s">
        <v>4</v>
      </c>
      <c r="D48" s="1127"/>
      <c r="E48" s="1128"/>
      <c r="F48" s="15">
        <v>1.78</v>
      </c>
      <c r="G48" s="16">
        <v>1.83</v>
      </c>
      <c r="H48" s="16">
        <v>1.64</v>
      </c>
      <c r="I48" s="16">
        <v>1.73</v>
      </c>
      <c r="J48" s="17">
        <v>1.82</v>
      </c>
    </row>
    <row r="49" spans="2:10" ht="57.75" customHeight="1" thickBot="1" x14ac:dyDescent="0.25">
      <c r="B49" s="18"/>
      <c r="C49" s="1129" t="s">
        <v>5</v>
      </c>
      <c r="D49" s="1129"/>
      <c r="E49" s="1130"/>
      <c r="F49" s="19" t="s">
        <v>533</v>
      </c>
      <c r="G49" s="20">
        <v>0.12</v>
      </c>
      <c r="H49" s="20" t="s">
        <v>534</v>
      </c>
      <c r="I49" s="20">
        <v>0.05</v>
      </c>
      <c r="J49" s="21">
        <v>0.13</v>
      </c>
    </row>
    <row r="50" spans="2:10" ht="13.2" x14ac:dyDescent="0.2"/>
  </sheetData>
  <sheetProtection algorithmName="SHA-512" hashValue="zrNxGZaE5IXScNHdgjc7pfLn4Q9a2caS5I83OKryvX0kVdCvl1c4t3u4gzyRfDkE763szPKxLkHSYhzx+4xwsA==" saltValue="A02kLqSBFOBqOC7qQ0Psx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堀口 太暉</cp:lastModifiedBy>
  <cp:lastPrinted>2025-03-17T01:16:13Z</cp:lastPrinted>
  <dcterms:created xsi:type="dcterms:W3CDTF">2025-02-19T05:31:48Z</dcterms:created>
  <dcterms:modified xsi:type="dcterms:W3CDTF">2025-09-22T07:41:54Z</dcterms:modified>
  <cp:category/>
</cp:coreProperties>
</file>