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5年度決算分)\03提出（市町村→県）\２回目（結合後）\"/>
    </mc:Choice>
  </mc:AlternateContent>
  <xr:revisionPtr revIDLastSave="0" documentId="13_ncr:1_{B450500F-DD27-4594-B1AB-6807FF8FECD5}" xr6:coauthVersionLast="47" xr6:coauthVersionMax="47" xr10:uidLastSave="{00000000-0000-0000-0000-000000000000}"/>
  <bookViews>
    <workbookView xWindow="28692" yWindow="-108" windowWidth="29016" windowHeight="156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AM35" i="10"/>
  <c r="C35" i="10"/>
  <c r="C34" i="10"/>
  <c r="U34" i="10" s="1"/>
  <c r="U35" i="10" l="1"/>
  <c r="U36" i="10" s="1"/>
  <c r="U37" i="10" s="1"/>
  <c r="AM34" i="10"/>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CO34" i="10" s="1"/>
  <c r="CO35" i="10" s="1"/>
  <c r="CO36" i="10" s="1"/>
</calcChain>
</file>

<file path=xl/sharedStrings.xml><?xml version="1.0" encoding="utf-8"?>
<sst xmlns="http://schemas.openxmlformats.org/spreadsheetml/2006/main" count="1167" uniqueCount="579">
  <si>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</si>
  <si>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</si>
  <si>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</si>
  <si>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</si>
  <si>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</si>
  <si>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</si>
  <si>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</si>
  <si>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</si>
  <si>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</si>
  <si>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</si>
  <si>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</si>
  <si>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</si>
  <si>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</si>
  <si>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</si>
  <si>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</si>
  <si>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</si>
  <si>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</si>
  <si>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</si>
  <si>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</si>
  <si>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</si>
  <si>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</si>
  <si>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</si>
  <si>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</si>
  <si>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</si>
  <si>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</si>
  <si>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</si>
  <si>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</si>
  <si>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</si>
  <si>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</si>
  <si>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</si>
  <si>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</si>
  <si>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</si>
  <si>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</si>
  <si>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</si>
  <si>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</si>
  <si>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</si>
  <si>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</si>
  <si>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</si>
  <si>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</si>
  <si>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</si>
  <si>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</si>
  <si>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</si>
  <si>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</si>
  <si>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</si>
  <si>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</si>
  <si>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</si>
  <si>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</si>
  <si>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</si>
  <si>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</si>
  <si>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</si>
  <si>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</si>
  <si>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</si>
  <si>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</si>
  <si>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</si>
  <si>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</si>
  <si>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</si>
  <si>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</si>
  <si>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</si>
  <si>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</si>
  <si>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</si>
  <si>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</si>
  <si>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</si>
  <si>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</si>
  <si>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</si>
  <si>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</si>
  <si>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</si>
  <si>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</si>
  <si>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</si>
  <si>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</si>
  <si>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</si>
  <si>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</si>
  <si>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</si>
  <si>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</si>
  <si>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</si>
  <si>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</si>
  <si>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</si>
  <si>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</si>
  <si>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</si>
  <si>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</si>
  <si>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</si>
  <si>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</si>
  <si>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</si>
  <si>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</si>
  <si>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</si>
  <si>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</si>
  <si>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</si>
  <si>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</si>
  <si>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</si>
  <si>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</si>
  <si>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</si>
  <si>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</si>
  <si>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</si>
  <si>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</si>
  <si>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</si>
  <si>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五ケ瀬町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</si>
  <si>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</si>
  <si>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</si>
  <si>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</si>
  <si>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</si>
  <si>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</si>
  <si>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</si>
  <si>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</si>
  <si>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</si>
  <si>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</si>
  <si>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</si>
  <si>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</si>
  <si>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</si>
  <si>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</si>
  <si>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</si>
  <si>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</si>
  <si>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</si>
  <si>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</si>
  <si>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</si>
  <si>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</si>
  <si>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</si>
  <si>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</si>
  <si>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</si>
  <si>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</si>
  <si>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</si>
  <si>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</si>
  <si>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</si>
  <si>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</si>
  <si>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</si>
  <si>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</si>
  <si>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</si>
  <si>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</si>
  <si>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</si>
  <si>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</si>
  <si>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</si>
  <si>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</si>
  <si>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</si>
  <si>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</si>
  <si>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</si>
  <si>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</si>
  <si>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</si>
  <si>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</si>
  <si>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</si>
  <si>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</si>
  <si>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</si>
  <si>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</si>
  <si>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</si>
  <si>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-3.4</t>
    <phoneticPr fontId="5"/>
  </si>
  <si>
    <t>基準財政需要額</t>
    <phoneticPr fontId="26"/>
  </si>
  <si>
    <t>うち日本人(％)</t>
    <phoneticPr fontId="5"/>
  </si>
  <si>
    <t>-3.3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</si>
  <si>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</si>
  <si>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</si>
  <si>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</si>
  <si>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</si>
  <si>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</si>
  <si>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</si>
  <si>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</si>
  <si>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</si>
  <si>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</si>
  <si>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</si>
  <si>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</si>
  <si>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</si>
  <si>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</si>
  <si>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</si>
  <si>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</si>
  <si>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</si>
  <si>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</si>
  <si>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</si>
  <si>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</si>
  <si>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</si>
  <si>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</si>
  <si>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</si>
  <si>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</si>
  <si>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</si>
  <si>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</si>
  <si>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</si>
  <si>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</si>
  <si>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</si>
  <si>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</si>
  <si>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</si>
  <si>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</si>
  <si>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</si>
  <si>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</si>
  <si>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</si>
  <si>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</si>
  <si>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</si>
  <si>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</si>
  <si>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</si>
  <si>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</si>
  <si>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</si>
  <si>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</si>
  <si>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</si>
  <si>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</si>
  <si>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</si>
  <si>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</si>
  <si>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</si>
  <si>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</si>
  <si>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</si>
  <si>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</si>
  <si>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</si>
  <si>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</si>
  <si>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</si>
  <si>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</si>
  <si>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</si>
  <si>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</si>
  <si>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</si>
  <si>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</si>
  <si>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</si>
  <si>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</si>
  <si>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宮崎県五ケ瀬町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</si>
  <si>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</si>
  <si>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</si>
  <si>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</si>
  <si>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</si>
  <si>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</si>
  <si>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</si>
  <si>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</si>
  <si>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</si>
  <si>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</si>
  <si>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</si>
  <si>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</si>
  <si>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</si>
  <si>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</si>
  <si>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</si>
  <si>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</si>
  <si>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</si>
  <si>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</si>
  <si>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</si>
  <si>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</si>
  <si>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</si>
  <si>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</si>
  <si>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</si>
  <si>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</si>
  <si>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</si>
  <si>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</si>
  <si>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</si>
  <si>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</si>
  <si>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</si>
  <si>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</si>
  <si>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</si>
  <si>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</si>
  <si>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</si>
  <si>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</si>
  <si>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</si>
  <si>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</si>
  <si>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</si>
  <si>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</si>
  <si>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</si>
  <si>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</si>
  <si>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</si>
  <si>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</si>
  <si>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</si>
  <si>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</si>
  <si>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</si>
  <si>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</si>
  <si>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</si>
  <si>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</si>
  <si>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</si>
  <si>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</si>
  <si>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</si>
  <si>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</si>
  <si>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</si>
  <si>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</si>
  <si>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</si>
  <si>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</si>
  <si>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</si>
  <si>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</si>
  <si>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</si>
  <si>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</si>
  <si>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</si>
  <si>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</si>
  <si>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</si>
  <si>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</si>
  <si>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</si>
  <si>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</si>
  <si>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</si>
  <si>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</si>
  <si>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</si>
  <si>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</si>
  <si>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</si>
  <si>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</si>
  <si>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</si>
  <si>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</si>
  <si>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</si>
  <si>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</si>
  <si>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</si>
  <si>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</si>
  <si>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</si>
  <si>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</si>
  <si>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</si>
  <si>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</si>
  <si>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</si>
  <si>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</si>
  <si>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</si>
  <si>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</si>
  <si>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</si>
  <si>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</si>
  <si>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</si>
  <si>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</si>
  <si>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</si>
  <si>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</si>
  <si>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</si>
  <si>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</si>
  <si>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</si>
  <si>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</si>
  <si>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</si>
  <si>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</si>
  <si>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</si>
  <si>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</si>
  <si>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</si>
  <si>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</si>
  <si>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</si>
  <si>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</si>
  <si>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</si>
  <si>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</si>
  <si>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</si>
  <si>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</si>
  <si>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</si>
  <si>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</si>
  <si>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</si>
  <si>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</si>
  <si>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</si>
  <si>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</si>
  <si>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</si>
  <si>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</si>
  <si>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</si>
  <si>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</si>
  <si>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</si>
  <si>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</si>
  <si>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</si>
  <si>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</si>
  <si>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</si>
  <si>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</si>
  <si>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</si>
  <si>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</si>
  <si>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</si>
  <si>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</si>
  <si>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</si>
  <si>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</si>
  <si>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</si>
  <si>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</si>
  <si>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</si>
  <si>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</si>
  <si>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</si>
  <si>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</si>
  <si>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</si>
  <si>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</si>
  <si>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</si>
  <si>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</si>
  <si>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</si>
  <si>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</si>
  <si>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</si>
  <si>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</si>
  <si>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</si>
  <si>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</si>
  <si>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</si>
  <si>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</si>
  <si>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</si>
  <si>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</si>
  <si>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</si>
  <si>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宮崎県五ケ瀬町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</si>
  <si>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</si>
  <si>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</si>
  <si>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</si>
  <si>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</si>
  <si>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</si>
  <si>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</si>
  <si>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</si>
  <si>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</si>
  <si>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</si>
  <si>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</si>
  <si>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</si>
  <si>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</si>
  <si>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</si>
  <si>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</si>
  <si>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</si>
  <si>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</si>
  <si>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</si>
  <si>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</si>
  <si>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</si>
  <si>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</si>
  <si>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</si>
  <si>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</si>
  <si>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</si>
  <si>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</si>
  <si>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</si>
  <si>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</si>
  <si>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</si>
  <si>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</si>
  <si>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</si>
  <si>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</si>
  <si>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</si>
  <si>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</si>
  <si>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</si>
  <si>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</si>
  <si>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</si>
  <si>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</si>
  <si>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</si>
  <si>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国民健康保険病院事業会計</t>
    <phoneticPr fontId="5"/>
  </si>
  <si>
    <t>法適用企業</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</si>
  <si>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</si>
  <si>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</si>
  <si>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</si>
  <si>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</si>
  <si>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</si>
  <si>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</si>
  <si>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</si>
  <si>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</si>
  <si>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</si>
  <si>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</si>
  <si>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</si>
  <si>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</si>
  <si>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</si>
  <si>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</si>
  <si>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</si>
  <si>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</si>
  <si>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</si>
  <si>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</si>
  <si>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</si>
  <si>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</si>
  <si>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</si>
  <si>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</si>
  <si>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</si>
  <si>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</si>
  <si>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</si>
  <si>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</si>
  <si>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</si>
  <si>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</si>
  <si>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</si>
  <si>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</si>
  <si>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</si>
  <si>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</si>
  <si>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</si>
  <si>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</si>
  <si>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</si>
  <si>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</si>
  <si>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</si>
  <si>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</si>
  <si>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</si>
  <si>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</si>
  <si>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</si>
  <si>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</si>
  <si>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</si>
  <si>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</si>
  <si>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</si>
  <si>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</si>
  <si>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</si>
  <si>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</si>
  <si>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</si>
  <si>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</si>
  <si>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</si>
  <si>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</si>
  <si>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</si>
  <si>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</si>
  <si>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</si>
  <si>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</si>
  <si>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</si>
  <si>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</si>
  <si>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</si>
  <si>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</si>
  <si>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</si>
  <si>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</si>
  <si>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</si>
  <si>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</si>
  <si>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</si>
  <si>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</si>
  <si>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</si>
  <si>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</si>
  <si>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</si>
  <si>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</si>
  <si>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</si>
  <si>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</si>
  <si>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</si>
  <si>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</si>
  <si>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</si>
  <si>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</si>
  <si>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</si>
  <si>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</si>
  <si>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</si>
  <si>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</si>
  <si>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</si>
  <si>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</si>
  <si>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</si>
  <si>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</si>
  <si>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</si>
  <si>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</si>
  <si>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</si>
  <si>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</si>
  <si>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</si>
  <si>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</si>
  <si>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</si>
  <si>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</si>
  <si>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</si>
  <si>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</si>
  <si>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</si>
  <si>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</si>
  <si>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</si>
  <si>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</si>
  <si>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</si>
  <si>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</si>
  <si>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</si>
  <si>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</si>
  <si>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</si>
  <si>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</si>
  <si>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</si>
  <si>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</si>
  <si>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</si>
  <si>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</si>
  <si>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</si>
  <si>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</si>
  <si>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</si>
  <si>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</si>
  <si>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</si>
  <si>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</si>
  <si>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</si>
  <si>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</si>
  <si>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</si>
  <si>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</si>
  <si>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</si>
  <si>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</si>
  <si>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</si>
  <si>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</si>
  <si>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</si>
  <si>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</si>
  <si>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</si>
  <si>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</si>
  <si>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</si>
  <si>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</si>
  <si>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</si>
  <si>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</si>
  <si>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</si>
  <si>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</si>
  <si>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</si>
  <si>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</si>
  <si>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</si>
  <si>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</si>
  <si>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</si>
  <si>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0.45</t>
  </si>
  <si>
    <t>▲ 8.45</t>
  </si>
  <si>
    <t>▲ 4.56</t>
  </si>
  <si>
    <t>国民健康保険病院事業会計</t>
  </si>
  <si>
    <t>一般会計</t>
  </si>
  <si>
    <t>簡易水道事業特別会計</t>
  </si>
  <si>
    <t>介護保険特別会計（保険事業勘定）</t>
  </si>
  <si>
    <t>国民健康保険特別会計</t>
  </si>
  <si>
    <t>後期高齢者医療特別会計</t>
  </si>
  <si>
    <t>介護保険特別会計（介護サービス事業勘定）</t>
  </si>
  <si>
    <t>その他会計（赤字）</t>
  </si>
  <si>
    <t>その他会計（黒字）</t>
  </si>
  <si>
    <t>R01</t>
    <phoneticPr fontId="5"/>
  </si>
  <si>
    <t>R02</t>
    <phoneticPr fontId="5"/>
  </si>
  <si>
    <t>R03</t>
    <phoneticPr fontId="5"/>
  </si>
  <si>
    <t>R04</t>
    <phoneticPr fontId="5"/>
  </si>
  <si>
    <t>R05</t>
    <phoneticPr fontId="5"/>
  </si>
  <si>
    <t>西臼杵広域行政事務組合</t>
    <rPh sb="0" eb="3">
      <t>ニシウスキ</t>
    </rPh>
    <rPh sb="3" eb="5">
      <t>コウイキ</t>
    </rPh>
    <rPh sb="5" eb="7">
      <t>ギョウセイ</t>
    </rPh>
    <rPh sb="7" eb="11">
      <t>ジムクミアイ</t>
    </rPh>
    <phoneticPr fontId="2"/>
  </si>
  <si>
    <t>宮崎県市町村総合事務組合（一般会計）</t>
    <rPh sb="0" eb="3">
      <t>ミヤザキケン</t>
    </rPh>
    <rPh sb="3" eb="6">
      <t>シチョウソン</t>
    </rPh>
    <rPh sb="6" eb="8">
      <t>ソウゴウ</t>
    </rPh>
    <rPh sb="8" eb="12">
      <t>ジムクミアイ</t>
    </rPh>
    <rPh sb="13" eb="17">
      <t>イッパンカイケイ</t>
    </rPh>
    <phoneticPr fontId="2"/>
  </si>
  <si>
    <t>宮崎県市町村総合事務組合（交通災害事業特別会計）</t>
    <rPh sb="0" eb="3">
      <t>ミヤザキケン</t>
    </rPh>
    <rPh sb="3" eb="6">
      <t>シチョウソン</t>
    </rPh>
    <rPh sb="6" eb="8">
      <t>ソウゴウ</t>
    </rPh>
    <rPh sb="8" eb="12">
      <t>ジムクミアイ</t>
    </rPh>
    <rPh sb="13" eb="17">
      <t>コウツウサイガイ</t>
    </rPh>
    <rPh sb="17" eb="19">
      <t>ジギョウ</t>
    </rPh>
    <rPh sb="19" eb="23">
      <t>トクベツカイケイ</t>
    </rPh>
    <phoneticPr fontId="2"/>
  </si>
  <si>
    <t>宮崎県市町村総合事務組合（自治会館特別会計）</t>
    <rPh sb="0" eb="3">
      <t>ミヤザキケン</t>
    </rPh>
    <rPh sb="3" eb="6">
      <t>シチョウソン</t>
    </rPh>
    <rPh sb="6" eb="8">
      <t>ソウゴウ</t>
    </rPh>
    <rPh sb="8" eb="12">
      <t>ジムクミアイ</t>
    </rPh>
    <rPh sb="13" eb="17">
      <t>ジチカイカン</t>
    </rPh>
    <rPh sb="17" eb="21">
      <t>トクベツカイケイ</t>
    </rPh>
    <phoneticPr fontId="2"/>
  </si>
  <si>
    <t>宮崎県北部広域事務組合（一般会計）</t>
    <rPh sb="0" eb="3">
      <t>ミヤザキケン</t>
    </rPh>
    <rPh sb="3" eb="5">
      <t>ホクブ</t>
    </rPh>
    <rPh sb="5" eb="7">
      <t>コウイキ</t>
    </rPh>
    <rPh sb="7" eb="11">
      <t>ジムクミアイ</t>
    </rPh>
    <rPh sb="12" eb="16">
      <t>イッパンカイケイ</t>
    </rPh>
    <phoneticPr fontId="2"/>
  </si>
  <si>
    <t>宮崎県後期高齢者医療広域連合（普通会計）</t>
    <rPh sb="0" eb="3">
      <t>ミヤザキケン</t>
    </rPh>
    <rPh sb="3" eb="8">
      <t>コウキコウレイシャ</t>
    </rPh>
    <rPh sb="8" eb="10">
      <t>イリョウ</t>
    </rPh>
    <rPh sb="10" eb="14">
      <t>コウイキレンゴウ</t>
    </rPh>
    <rPh sb="15" eb="19">
      <t>フツウカイケイ</t>
    </rPh>
    <phoneticPr fontId="2"/>
  </si>
  <si>
    <t>宮崎県後期高齢者医療特別会計（特別会計）</t>
    <rPh sb="0" eb="3">
      <t>ミヤザキケン</t>
    </rPh>
    <rPh sb="3" eb="8">
      <t>コウキコウレイシャ</t>
    </rPh>
    <rPh sb="8" eb="10">
      <t>イリョウ</t>
    </rPh>
    <rPh sb="10" eb="14">
      <t>トクベツカイケイ</t>
    </rPh>
    <rPh sb="15" eb="17">
      <t>トクベツ</t>
    </rPh>
    <rPh sb="17" eb="19">
      <t>カイケイ</t>
    </rPh>
    <phoneticPr fontId="2"/>
  </si>
  <si>
    <t>株式会社　五ヶ瀬ハイランド</t>
    <rPh sb="0" eb="4">
      <t>カブシキカイシャ</t>
    </rPh>
    <rPh sb="5" eb="8">
      <t>ゴカセ</t>
    </rPh>
    <phoneticPr fontId="2"/>
  </si>
  <si>
    <t>五ヶ瀬ワイナリー株式会社</t>
    <rPh sb="0" eb="3">
      <t>ゴカセ</t>
    </rPh>
    <rPh sb="8" eb="12">
      <t>カブシキカイシャ</t>
    </rPh>
    <phoneticPr fontId="2"/>
  </si>
  <si>
    <t>宮崎県林業公社</t>
    <rPh sb="0" eb="3">
      <t>ミヤザキケン</t>
    </rPh>
    <rPh sb="3" eb="7">
      <t>リンギョウコウシャ</t>
    </rPh>
    <phoneticPr fontId="2"/>
  </si>
  <si>
    <t>公共施設等整備基金</t>
    <rPh sb="0" eb="5">
      <t>コウキョウシセツトウ</t>
    </rPh>
    <rPh sb="5" eb="9">
      <t>セイビキキン</t>
    </rPh>
    <phoneticPr fontId="5"/>
  </si>
  <si>
    <t>五ヶ瀬町応援基金</t>
    <rPh sb="0" eb="4">
      <t>ゴカセチョウ</t>
    </rPh>
    <rPh sb="4" eb="8">
      <t>オウエンキキン</t>
    </rPh>
    <phoneticPr fontId="2"/>
  </si>
  <si>
    <t>地域福祉基金</t>
    <rPh sb="0" eb="2">
      <t>チイキ</t>
    </rPh>
    <rPh sb="2" eb="6">
      <t>フクシキキン</t>
    </rPh>
    <phoneticPr fontId="2"/>
  </si>
  <si>
    <t>佐伯勝元教育基金</t>
    <rPh sb="0" eb="2">
      <t>サイキ</t>
    </rPh>
    <rPh sb="2" eb="4">
      <t>カツモト</t>
    </rPh>
    <rPh sb="4" eb="8">
      <t>キョウイクキキン</t>
    </rPh>
    <phoneticPr fontId="2"/>
  </si>
  <si>
    <t>ふるさとづくり基金</t>
    <rPh sb="7" eb="9">
      <t>キキン</t>
    </rPh>
    <phoneticPr fontId="2"/>
  </si>
  <si>
    <t>-</t>
    <phoneticPr fontId="2"/>
  </si>
  <si>
    <t>宮崎県北部広域事務組合（特別会計）</t>
    <rPh sb="0" eb="3">
      <t>ミヤザキケン</t>
    </rPh>
    <rPh sb="3" eb="5">
      <t>ホクブ</t>
    </rPh>
    <rPh sb="5" eb="7">
      <t>コウイキ</t>
    </rPh>
    <rPh sb="7" eb="11">
      <t>ジムクミアイ</t>
    </rPh>
    <rPh sb="12" eb="16">
      <t>トクベツカイケイ</t>
    </rPh>
    <phoneticPr fontId="2"/>
  </si>
  <si>
    <t>第２９期</t>
    <rPh sb="0" eb="1">
      <t>ダイ</t>
    </rPh>
    <rPh sb="3" eb="4">
      <t>キ</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</si>
  <si>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</si>
  <si>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</si>
  <si>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</si>
  <si>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</si>
  <si>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</si>
  <si>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</si>
  <si>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r>
      <t xml:space="preserve">実質公債費比率は類似団体平均より低い位置にあったが、近年の上昇傾向が続いた結果、令和５年度に本町の値が類似団体平均を上回った。
</t>
    </r>
    <r>
      <rPr>
        <sz val="11"/>
        <rFont val="ＭＳ Ｐゴシック"/>
        <family val="3"/>
        <charset val="128"/>
      </rPr>
      <t>令和6年度以降も営農飲雑用水施設整備事業や学校施設の大規模改修などの大型事業が続くため、</t>
    </r>
    <r>
      <rPr>
        <sz val="11"/>
        <color indexed="8"/>
        <rFont val="ＭＳ Ｐゴシック"/>
        <family val="3"/>
        <charset val="128"/>
      </rPr>
      <t>実質公債費比率に注視しながら、引き続き財政の健全化に努めていく。</t>
    </r>
    <rPh sb="26" eb="28">
      <t>キンネン</t>
    </rPh>
    <rPh sb="29" eb="31">
      <t>ジョウショウ</t>
    </rPh>
    <rPh sb="31" eb="33">
      <t>ケイコウ</t>
    </rPh>
    <rPh sb="34" eb="35">
      <t>ツヅ</t>
    </rPh>
    <rPh sb="37" eb="39">
      <t>ケッカ</t>
    </rPh>
    <rPh sb="40" eb="42">
      <t>レイワ</t>
    </rPh>
    <rPh sb="43" eb="45">
      <t>ネンド</t>
    </rPh>
    <rPh sb="51" eb="55">
      <t>ルイジダンタイ</t>
    </rPh>
    <rPh sb="55" eb="57">
      <t>ヘイキン</t>
    </rPh>
    <rPh sb="58" eb="60">
      <t>ウワマワ</t>
    </rPh>
    <rPh sb="72" eb="78">
      <t>エイノウインザツヨウスイ</t>
    </rPh>
    <rPh sb="78" eb="80">
      <t>シセツ</t>
    </rPh>
    <rPh sb="80" eb="82">
      <t>セイビ</t>
    </rPh>
    <rPh sb="85" eb="89">
      <t>ガッコウシセツ</t>
    </rPh>
    <rPh sb="90" eb="95">
      <t>ダイキボカイシュウ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</si>
  <si>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</si>
  <si>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</si>
  <si>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</si>
  <si>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現在、将来負担比率は算出されていない。
有形固定資産減価償却率については、令和3年度までは減少傾向であるが、それ以降は増加傾向となり類似団体平均値を上回っている。引き続き公共施設等に対する各種計画に沿って計画的な更新を行っていく。</t>
    <rPh sb="0" eb="2">
      <t>ゲンザイ</t>
    </rPh>
    <rPh sb="3" eb="9">
      <t>ショウライフタンヒリツ</t>
    </rPh>
    <rPh sb="10" eb="12">
      <t>サンシュツ</t>
    </rPh>
    <rPh sb="20" eb="26">
      <t>ユウケイコテイシサン</t>
    </rPh>
    <rPh sb="26" eb="31">
      <t>ゲンカショウキャクリツ</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</si>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</sst>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26C59DD-4808-4C7C-BF95-F29C014AB2F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CD54-4E14-9F95-CA3CBD67D1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363715</c:v>
                </c:pt>
                <c:pt idx="1">
                  <c:v>616721</c:v>
                </c:pt>
                <c:pt idx="2">
                  <c:v>301204</c:v>
                </c:pt>
                <c:pt idx="3">
                  <c:v>215240</c:v>
                </c:pt>
                <c:pt idx="4">
                  <c:v>236227</c:v>
                </c:pt>
              </c:numCache>
            </c:numRef>
          </c:val>
          <c:smooth val="0"/>
          <c:extLst>
            <c:ext xmlns:c16="http://schemas.microsoft.com/office/drawing/2014/chart" uri="{C3380CC4-5D6E-409C-BE32-E72D297353CC}">
              <c16:uniqueId val="{00000001-CD54-4E14-9F95-CA3CBD67D1C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1.31</c:v>
                </c:pt>
                <c:pt idx="1">
                  <c:v>1.1599999999999999</c:v>
                </c:pt>
                <c:pt idx="2">
                  <c:v>1.81</c:v>
                </c:pt>
                <c:pt idx="3">
                  <c:v>1.36</c:v>
                </c:pt>
                <c:pt idx="4">
                  <c:v>1.24</c:v>
                </c:pt>
              </c:numCache>
            </c:numRef>
          </c:val>
          <c:extLst>
            <c:ext xmlns:c16="http://schemas.microsoft.com/office/drawing/2014/chart" uri="{C3380CC4-5D6E-409C-BE32-E72D297353CC}">
              <c16:uniqueId val="{00000000-65C2-42D8-902C-854D924736D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75.11</c:v>
                </c:pt>
                <c:pt idx="1">
                  <c:v>69.48</c:v>
                </c:pt>
                <c:pt idx="2">
                  <c:v>64.489999999999995</c:v>
                </c:pt>
                <c:pt idx="3">
                  <c:v>61.49</c:v>
                </c:pt>
                <c:pt idx="4">
                  <c:v>54.1</c:v>
                </c:pt>
              </c:numCache>
            </c:numRef>
          </c:val>
          <c:extLst>
            <c:ext xmlns:c16="http://schemas.microsoft.com/office/drawing/2014/chart" uri="{C3380CC4-5D6E-409C-BE32-E72D297353CC}">
              <c16:uniqueId val="{00000001-65C2-42D8-902C-854D924736D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-0.45</c:v>
                </c:pt>
                <c:pt idx="1">
                  <c:v>0.05</c:v>
                </c:pt>
                <c:pt idx="2">
                  <c:v>0.83</c:v>
                </c:pt>
                <c:pt idx="3">
                  <c:v>-8.4499999999999993</c:v>
                </c:pt>
                <c:pt idx="4">
                  <c:v>-4.5599999999999996</c:v>
                </c:pt>
              </c:numCache>
            </c:numRef>
          </c:val>
          <c:smooth val="0"/>
          <c:extLst>
            <c:ext xmlns:c16="http://schemas.microsoft.com/office/drawing/2014/chart" uri="{C3380CC4-5D6E-409C-BE32-E72D297353CC}">
              <c16:uniqueId val="{00000002-65C2-42D8-902C-854D924736D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1DB-4F5D-A982-C8719218B4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1DB-4F5D-A982-C8719218B42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1DB-4F5D-A982-C8719218B428}"/>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1DB-4F5D-A982-C8719218B42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0.01</c:v>
                </c:pt>
                <c:pt idx="4">
                  <c:v>#N/A</c:v>
                </c:pt>
                <c:pt idx="5">
                  <c:v>0.01</c:v>
                </c:pt>
                <c:pt idx="6">
                  <c:v>#N/A</c:v>
                </c:pt>
                <c:pt idx="7">
                  <c:v>0.08</c:v>
                </c:pt>
                <c:pt idx="8">
                  <c:v>#N/A</c:v>
                </c:pt>
                <c:pt idx="9">
                  <c:v>0.02</c:v>
                </c:pt>
              </c:numCache>
            </c:numRef>
          </c:val>
          <c:extLst>
            <c:ext xmlns:c16="http://schemas.microsoft.com/office/drawing/2014/chart" uri="{C3380CC4-5D6E-409C-BE32-E72D297353CC}">
              <c16:uniqueId val="{00000004-D1DB-4F5D-A982-C8719218B42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1.45</c:v>
                </c:pt>
                <c:pt idx="2">
                  <c:v>#N/A</c:v>
                </c:pt>
                <c:pt idx="3">
                  <c:v>1.07</c:v>
                </c:pt>
                <c:pt idx="4">
                  <c:v>#N/A</c:v>
                </c:pt>
                <c:pt idx="5">
                  <c:v>0.78</c:v>
                </c:pt>
                <c:pt idx="6">
                  <c:v>#N/A</c:v>
                </c:pt>
                <c:pt idx="7">
                  <c:v>0.18</c:v>
                </c:pt>
                <c:pt idx="8">
                  <c:v>#N/A</c:v>
                </c:pt>
                <c:pt idx="9">
                  <c:v>0.3</c:v>
                </c:pt>
              </c:numCache>
            </c:numRef>
          </c:val>
          <c:extLst>
            <c:ext xmlns:c16="http://schemas.microsoft.com/office/drawing/2014/chart" uri="{C3380CC4-5D6E-409C-BE32-E72D297353CC}">
              <c16:uniqueId val="{00000005-D1DB-4F5D-A982-C8719218B428}"/>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0.67</c:v>
                </c:pt>
                <c:pt idx="2">
                  <c:v>#N/A</c:v>
                </c:pt>
                <c:pt idx="3">
                  <c:v>0.59</c:v>
                </c:pt>
                <c:pt idx="4">
                  <c:v>#N/A</c:v>
                </c:pt>
                <c:pt idx="5">
                  <c:v>0.92</c:v>
                </c:pt>
                <c:pt idx="6">
                  <c:v>#N/A</c:v>
                </c:pt>
                <c:pt idx="7">
                  <c:v>0.98</c:v>
                </c:pt>
                <c:pt idx="8">
                  <c:v>#N/A</c:v>
                </c:pt>
                <c:pt idx="9">
                  <c:v>0.54</c:v>
                </c:pt>
              </c:numCache>
            </c:numRef>
          </c:val>
          <c:extLst>
            <c:ext xmlns:c16="http://schemas.microsoft.com/office/drawing/2014/chart" uri="{C3380CC4-5D6E-409C-BE32-E72D297353CC}">
              <c16:uniqueId val="{00000006-D1DB-4F5D-A982-C8719218B428}"/>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0.01</c:v>
                </c:pt>
                <c:pt idx="2">
                  <c:v>#N/A</c:v>
                </c:pt>
                <c:pt idx="3">
                  <c:v>0</c:v>
                </c:pt>
                <c:pt idx="4">
                  <c:v>#N/A</c:v>
                </c:pt>
                <c:pt idx="5">
                  <c:v>0</c:v>
                </c:pt>
                <c:pt idx="6">
                  <c:v>#N/A</c:v>
                </c:pt>
                <c:pt idx="7">
                  <c:v>0</c:v>
                </c:pt>
                <c:pt idx="8">
                  <c:v>#N/A</c:v>
                </c:pt>
                <c:pt idx="9">
                  <c:v>0.87</c:v>
                </c:pt>
              </c:numCache>
            </c:numRef>
          </c:val>
          <c:extLst>
            <c:ext xmlns:c16="http://schemas.microsoft.com/office/drawing/2014/chart" uri="{C3380CC4-5D6E-409C-BE32-E72D297353CC}">
              <c16:uniqueId val="{00000007-D1DB-4F5D-A982-C8719218B42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1.31</c:v>
                </c:pt>
                <c:pt idx="2">
                  <c:v>#N/A</c:v>
                </c:pt>
                <c:pt idx="3">
                  <c:v>1.1499999999999999</c:v>
                </c:pt>
                <c:pt idx="4">
                  <c:v>#N/A</c:v>
                </c:pt>
                <c:pt idx="5">
                  <c:v>1.81</c:v>
                </c:pt>
                <c:pt idx="6">
                  <c:v>#N/A</c:v>
                </c:pt>
                <c:pt idx="7">
                  <c:v>1.36</c:v>
                </c:pt>
                <c:pt idx="8">
                  <c:v>#N/A</c:v>
                </c:pt>
                <c:pt idx="9">
                  <c:v>1.24</c:v>
                </c:pt>
              </c:numCache>
            </c:numRef>
          </c:val>
          <c:extLst>
            <c:ext xmlns:c16="http://schemas.microsoft.com/office/drawing/2014/chart" uri="{C3380CC4-5D6E-409C-BE32-E72D297353CC}">
              <c16:uniqueId val="{00000008-D1DB-4F5D-A982-C8719218B428}"/>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c:v>
                </c:pt>
                <c:pt idx="2">
                  <c:v>#N/A</c:v>
                </c:pt>
                <c:pt idx="3">
                  <c:v>14.16</c:v>
                </c:pt>
                <c:pt idx="4">
                  <c:v>#N/A</c:v>
                </c:pt>
                <c:pt idx="5">
                  <c:v>12.09</c:v>
                </c:pt>
                <c:pt idx="6">
                  <c:v>#N/A</c:v>
                </c:pt>
                <c:pt idx="7">
                  <c:v>10.53</c:v>
                </c:pt>
                <c:pt idx="8">
                  <c:v>#N/A</c:v>
                </c:pt>
                <c:pt idx="9">
                  <c:v>11.5</c:v>
                </c:pt>
              </c:numCache>
            </c:numRef>
          </c:val>
          <c:extLst>
            <c:ext xmlns:c16="http://schemas.microsoft.com/office/drawing/2014/chart" uri="{C3380CC4-5D6E-409C-BE32-E72D297353CC}">
              <c16:uniqueId val="{00000009-D1DB-4F5D-A982-C8719218B42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296</c:v>
                </c:pt>
                <c:pt idx="5">
                  <c:v>312</c:v>
                </c:pt>
                <c:pt idx="8">
                  <c:v>307</c:v>
                </c:pt>
                <c:pt idx="11">
                  <c:v>318</c:v>
                </c:pt>
                <c:pt idx="14">
                  <c:v>318</c:v>
                </c:pt>
              </c:numCache>
            </c:numRef>
          </c:val>
          <c:extLst>
            <c:ext xmlns:c16="http://schemas.microsoft.com/office/drawing/2014/chart" uri="{C3380CC4-5D6E-409C-BE32-E72D297353CC}">
              <c16:uniqueId val="{00000000-2963-4AE3-AB5F-64DA914351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963-4AE3-AB5F-64DA914351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2</c:v>
                </c:pt>
                <c:pt idx="6">
                  <c:v>0</c:v>
                </c:pt>
                <c:pt idx="9">
                  <c:v>0</c:v>
                </c:pt>
                <c:pt idx="12">
                  <c:v>0</c:v>
                </c:pt>
              </c:numCache>
            </c:numRef>
          </c:val>
          <c:extLst>
            <c:ext xmlns:c16="http://schemas.microsoft.com/office/drawing/2014/chart" uri="{C3380CC4-5D6E-409C-BE32-E72D297353CC}">
              <c16:uniqueId val="{00000002-2963-4AE3-AB5F-64DA914351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c:v>
                </c:pt>
                <c:pt idx="3">
                  <c:v>17</c:v>
                </c:pt>
                <c:pt idx="6">
                  <c:v>17</c:v>
                </c:pt>
                <c:pt idx="9">
                  <c:v>17</c:v>
                </c:pt>
                <c:pt idx="12">
                  <c:v>19</c:v>
                </c:pt>
              </c:numCache>
            </c:numRef>
          </c:val>
          <c:extLst>
            <c:ext xmlns:c16="http://schemas.microsoft.com/office/drawing/2014/chart" uri="{C3380CC4-5D6E-409C-BE32-E72D297353CC}">
              <c16:uniqueId val="{00000003-2963-4AE3-AB5F-64DA914351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32</c:v>
                </c:pt>
                <c:pt idx="3">
                  <c:v>33</c:v>
                </c:pt>
                <c:pt idx="6">
                  <c:v>42</c:v>
                </c:pt>
                <c:pt idx="9">
                  <c:v>38</c:v>
                </c:pt>
                <c:pt idx="12">
                  <c:v>67</c:v>
                </c:pt>
              </c:numCache>
            </c:numRef>
          </c:val>
          <c:extLst>
            <c:ext xmlns:c16="http://schemas.microsoft.com/office/drawing/2014/chart" uri="{C3380CC4-5D6E-409C-BE32-E72D297353CC}">
              <c16:uniqueId val="{00000004-2963-4AE3-AB5F-64DA914351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63-4AE3-AB5F-64DA914351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963-4AE3-AB5F-64DA914351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348</c:v>
                </c:pt>
                <c:pt idx="3">
                  <c:v>387</c:v>
                </c:pt>
                <c:pt idx="6">
                  <c:v>426</c:v>
                </c:pt>
                <c:pt idx="9">
                  <c:v>453</c:v>
                </c:pt>
                <c:pt idx="12">
                  <c:v>462</c:v>
                </c:pt>
              </c:numCache>
            </c:numRef>
          </c:val>
          <c:extLst>
            <c:ext xmlns:c16="http://schemas.microsoft.com/office/drawing/2014/chart" uri="{C3380CC4-5D6E-409C-BE32-E72D297353CC}">
              <c16:uniqueId val="{00000007-2963-4AE3-AB5F-64DA914351B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95</c:v>
                </c:pt>
                <c:pt idx="2">
                  <c:v>#N/A</c:v>
                </c:pt>
                <c:pt idx="3">
                  <c:v>#N/A</c:v>
                </c:pt>
                <c:pt idx="4">
                  <c:v>127</c:v>
                </c:pt>
                <c:pt idx="5">
                  <c:v>#N/A</c:v>
                </c:pt>
                <c:pt idx="6">
                  <c:v>#N/A</c:v>
                </c:pt>
                <c:pt idx="7">
                  <c:v>178</c:v>
                </c:pt>
                <c:pt idx="8">
                  <c:v>#N/A</c:v>
                </c:pt>
                <c:pt idx="9">
                  <c:v>#N/A</c:v>
                </c:pt>
                <c:pt idx="10">
                  <c:v>190</c:v>
                </c:pt>
                <c:pt idx="11">
                  <c:v>#N/A</c:v>
                </c:pt>
                <c:pt idx="12">
                  <c:v>#N/A</c:v>
                </c:pt>
                <c:pt idx="13">
                  <c:v>230</c:v>
                </c:pt>
                <c:pt idx="14">
                  <c:v>#N/A</c:v>
                </c:pt>
              </c:numCache>
            </c:numRef>
          </c:val>
          <c:smooth val="0"/>
          <c:extLst>
            <c:ext xmlns:c16="http://schemas.microsoft.com/office/drawing/2014/chart" uri="{C3380CC4-5D6E-409C-BE32-E72D297353CC}">
              <c16:uniqueId val="{00000008-2963-4AE3-AB5F-64DA914351B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2650</c:v>
                </c:pt>
                <c:pt idx="5">
                  <c:v>3057</c:v>
                </c:pt>
                <c:pt idx="8">
                  <c:v>2961</c:v>
                </c:pt>
                <c:pt idx="11">
                  <c:v>2807</c:v>
                </c:pt>
                <c:pt idx="14">
                  <c:v>2933</c:v>
                </c:pt>
              </c:numCache>
            </c:numRef>
          </c:val>
          <c:extLst>
            <c:ext xmlns:c16="http://schemas.microsoft.com/office/drawing/2014/chart" uri="{C3380CC4-5D6E-409C-BE32-E72D297353CC}">
              <c16:uniqueId val="{00000000-99D9-4BAD-8124-54EAD701978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9D9-4BAD-8124-54EAD701978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3116</c:v>
                </c:pt>
                <c:pt idx="5">
                  <c:v>3033</c:v>
                </c:pt>
                <c:pt idx="8">
                  <c:v>3269</c:v>
                </c:pt>
                <c:pt idx="11">
                  <c:v>3157</c:v>
                </c:pt>
                <c:pt idx="14">
                  <c:v>3057</c:v>
                </c:pt>
              </c:numCache>
            </c:numRef>
          </c:val>
          <c:extLst>
            <c:ext xmlns:c16="http://schemas.microsoft.com/office/drawing/2014/chart" uri="{C3380CC4-5D6E-409C-BE32-E72D297353CC}">
              <c16:uniqueId val="{00000002-99D9-4BAD-8124-54EAD701978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9D9-4BAD-8124-54EAD701978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9D9-4BAD-8124-54EAD701978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D9-4BAD-8124-54EAD701978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772</c:v>
                </c:pt>
                <c:pt idx="3">
                  <c:v>830</c:v>
                </c:pt>
                <c:pt idx="6">
                  <c:v>790</c:v>
                </c:pt>
                <c:pt idx="9">
                  <c:v>810</c:v>
                </c:pt>
                <c:pt idx="12">
                  <c:v>860</c:v>
                </c:pt>
              </c:numCache>
            </c:numRef>
          </c:val>
          <c:extLst>
            <c:ext xmlns:c16="http://schemas.microsoft.com/office/drawing/2014/chart" uri="{C3380CC4-5D6E-409C-BE32-E72D297353CC}">
              <c16:uniqueId val="{00000006-99D9-4BAD-8124-54EAD701978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295</c:v>
                </c:pt>
                <c:pt idx="3">
                  <c:v>274</c:v>
                </c:pt>
                <c:pt idx="6">
                  <c:v>255</c:v>
                </c:pt>
                <c:pt idx="9">
                  <c:v>238</c:v>
                </c:pt>
                <c:pt idx="12">
                  <c:v>222</c:v>
                </c:pt>
              </c:numCache>
            </c:numRef>
          </c:val>
          <c:extLst>
            <c:ext xmlns:c16="http://schemas.microsoft.com/office/drawing/2014/chart" uri="{C3380CC4-5D6E-409C-BE32-E72D297353CC}">
              <c16:uniqueId val="{00000007-99D9-4BAD-8124-54EAD701978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319</c:v>
                </c:pt>
                <c:pt idx="3">
                  <c:v>280</c:v>
                </c:pt>
                <c:pt idx="6">
                  <c:v>316</c:v>
                </c:pt>
                <c:pt idx="9">
                  <c:v>390</c:v>
                </c:pt>
                <c:pt idx="12">
                  <c:v>345</c:v>
                </c:pt>
              </c:numCache>
            </c:numRef>
          </c:val>
          <c:extLst>
            <c:ext xmlns:c16="http://schemas.microsoft.com/office/drawing/2014/chart" uri="{C3380CC4-5D6E-409C-BE32-E72D297353CC}">
              <c16:uniqueId val="{00000008-99D9-4BAD-8124-54EAD701978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c:v>
                </c:pt>
                <c:pt idx="3">
                  <c:v>2</c:v>
                </c:pt>
                <c:pt idx="6">
                  <c:v>0</c:v>
                </c:pt>
                <c:pt idx="9">
                  <c:v>0</c:v>
                </c:pt>
                <c:pt idx="12">
                  <c:v>0</c:v>
                </c:pt>
              </c:numCache>
            </c:numRef>
          </c:val>
          <c:extLst>
            <c:ext xmlns:c16="http://schemas.microsoft.com/office/drawing/2014/chart" uri="{C3380CC4-5D6E-409C-BE32-E72D297353CC}">
              <c16:uniqueId val="{00000009-99D9-4BAD-8124-54EAD701978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3101</c:v>
                </c:pt>
                <c:pt idx="3">
                  <c:v>4140</c:v>
                </c:pt>
                <c:pt idx="6">
                  <c:v>4328</c:v>
                </c:pt>
                <c:pt idx="9">
                  <c:v>4330</c:v>
                </c:pt>
                <c:pt idx="12">
                  <c:v>4254</c:v>
                </c:pt>
              </c:numCache>
            </c:numRef>
          </c:val>
          <c:extLst>
            <c:ext xmlns:c16="http://schemas.microsoft.com/office/drawing/2014/chart" uri="{C3380CC4-5D6E-409C-BE32-E72D297353CC}">
              <c16:uniqueId val="{0000000A-99D9-4BAD-8124-54EAD701978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9D9-4BAD-8124-54EAD701978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1734</c:v>
                </c:pt>
                <c:pt idx="1">
                  <c:v>1537</c:v>
                </c:pt>
                <c:pt idx="2">
                  <c:v>1419</c:v>
                </c:pt>
              </c:numCache>
            </c:numRef>
          </c:val>
          <c:extLst>
            <c:ext xmlns:c16="http://schemas.microsoft.com/office/drawing/2014/chart" uri="{C3380CC4-5D6E-409C-BE32-E72D297353CC}">
              <c16:uniqueId val="{00000000-ACCF-49AB-AAE5-2DFF511959C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279</c:v>
                </c:pt>
                <c:pt idx="1">
                  <c:v>300</c:v>
                </c:pt>
                <c:pt idx="2">
                  <c:v>313</c:v>
                </c:pt>
              </c:numCache>
            </c:numRef>
          </c:val>
          <c:extLst>
            <c:ext xmlns:c16="http://schemas.microsoft.com/office/drawing/2014/chart" uri="{C3380CC4-5D6E-409C-BE32-E72D297353CC}">
              <c16:uniqueId val="{00000001-ACCF-49AB-AAE5-2DFF511959C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826</c:v>
                </c:pt>
                <c:pt idx="1">
                  <c:v>874</c:v>
                </c:pt>
                <c:pt idx="2">
                  <c:v>887</c:v>
                </c:pt>
              </c:numCache>
            </c:numRef>
          </c:val>
          <c:extLst>
            <c:ext xmlns:c16="http://schemas.microsoft.com/office/drawing/2014/chart" uri="{C3380CC4-5D6E-409C-BE32-E72D297353CC}">
              <c16:uniqueId val="{00000002-ACCF-49AB-AAE5-2DFF511959C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{CD9E11D1-D7C1-4210-A421-72ADC4A086E9}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B97-403D-BA86-1E68720976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{58CE8BDD-3704-416B-9B2F-5AD88A58364C}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B97-403D-BA86-1E68720976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{88FE5765-4202-4B31-876B-5720CA85FDA8}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B97-403D-BA86-1E68720976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{58D2C613-D981-463D-A017-0A65832906E3}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B97-403D-BA86-1E68720976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{1D3DE97D-43F5-454D-96AA-BF2484977BB5}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B97-403D-BA86-1E687209764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{91F2F3D9-DDD6-4C5F-BACB-6D2E10161845}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B97-403D-BA86-1E687209764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{35C2CF53-D454-4FD5-9903-44CD4AC00C9F}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B97-403D-BA86-1E687209764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{E6E6CC25-C2CF-455F-96E7-C313D3E94B45}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B97-403D-BA86-1E687209764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{584CF769-5111-4257-A4AD-F1B7F6CF469B}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B97-403D-BA86-1E68720976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69.400000000000006</c:v>
                </c:pt>
                <c:pt idx="8">
                  <c:v>68.8</c:v>
                </c:pt>
                <c:pt idx="16">
                  <c:v>65</c:v>
                </c:pt>
                <c:pt idx="24">
                  <c:v>65.900000000000006</c:v>
                </c:pt>
                <c:pt idx="32">
                  <c:v>66.400000000000006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B97-403D-BA86-1E687209764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{ACE0299A-57A3-43B6-A55E-33D46728F363}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B97-403D-BA86-1E687209764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{F40E56D3-6831-48B3-B86E-166C20BDD2A5}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B97-403D-BA86-1E68720976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{8C39393C-F393-4F04-9DE1-CFDC49319D9A}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B97-403D-BA86-1E68720976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{D7695F7C-2F2F-47F3-A897-539B551B2A4D}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B97-403D-BA86-1E68720976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{652FC90E-94ED-4312-9578-92A70BCF95FC}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B97-403D-BA86-1E687209764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{5F2D6FAC-4E85-4EC1-BBF1-34997469628A}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B97-403D-BA86-1E687209764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{E28EA02A-03ED-4D68-82CB-537D6D9240EA}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B97-403D-BA86-1E687209764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{8C8162E2-A6B3-47EF-8930-227036A729AC}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B97-403D-BA86-1E687209764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{B096ACC5-E0EB-41B9-A6AE-ABF6A95E8C68}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B97-403D-BA86-1E68720976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B97-403D-BA86-1E687209764D}"/>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{CE05FA0D-CDE1-4C30-AF9E-AA93A54034B7}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6D6-4A79-AD04-CA7FC6D36D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{EEAB73CD-3923-4D5E-8B54-FA60D73CD218}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D6-4A79-AD04-CA7FC6D36D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{651DC592-9227-4A3E-B0F5-26F5C8563BAD}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D6-4A79-AD04-CA7FC6D36D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{96E737FA-7005-4A2C-BFA4-3674BD605311}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D6-4A79-AD04-CA7FC6D36D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{AA14D42E-DD2E-49A2-8125-BA6E1B0ECD6A}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D6-4A79-AD04-CA7FC6D36DA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{312FCBD5-5191-4B92-ACA3-2FE261971C51}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6D6-4A79-AD04-CA7FC6D36DA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{1B4CA8C0-CDC4-4E73-8BF1-1C09AA865BA7}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6D6-4A79-AD04-CA7FC6D36DA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{FD0B4368-ED3B-478F-A3FB-F0B9ADBA04A5}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6D6-4A79-AD04-CA7FC6D36DA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{C333B1C2-8D81-4CFD-8935-2DD58B03705C}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6D6-4A79-AD04-CA7FC6D36D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4.9000000000000004</c:v>
                </c:pt>
                <c:pt idx="8">
                  <c:v>5.4</c:v>
                </c:pt>
                <c:pt idx="16">
                  <c:v>6</c:v>
                </c:pt>
                <c:pt idx="24">
                  <c:v>7.3</c:v>
                </c:pt>
                <c:pt idx="32">
                  <c:v>8.6999999999999993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6D6-4A79-AD04-CA7FC6D36DA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{E00F6AF1-C71E-4B03-8BA5-A331A8650132}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6D6-4A79-AD04-CA7FC6D36DA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{9748DCBA-F58A-4A1B-865F-588D9E583D5E}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D6-4A79-AD04-CA7FC6D36D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{D5ADC726-49D3-4FC6-9406-28D5C9E682B7}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D6-4A79-AD04-CA7FC6D36D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{940C2E0C-7FAF-41D1-B10F-C135EFDA67CA}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D6-4A79-AD04-CA7FC6D36D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{B456ECE7-E01D-45C1-AE8C-E663D41EBCD9}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D6-4A79-AD04-CA7FC6D36DA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{485DA137-403E-46C1-9739-CBE23536D3B2}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6D6-4A79-AD04-CA7FC6D36DAB}"/>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{69D59B06-A94D-42D8-8FE6-B4491D1D503F}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6D6-4A79-AD04-CA7FC6D36DAB}"/>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{33F2B6E7-4C0A-4009-86A2-7D6E070B24EE}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6D6-4A79-AD04-CA7FC6D36DA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{74160EBA-F868-4037-BA02-39AA3AC5D231}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6D6-4A79-AD04-CA7FC6D36D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6D6-4A79-AD04-CA7FC6D36DAB}"/>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宮崎県五ケ瀬町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新庁舎建設に係る地方債の償還が本格化し前年に引き続き増額となった。（元利償還金　前年度比</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％）増）</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公営企業債については、簡易水道施設整備に係る公営企業債に対する繰出金が増加しており、昨年度比で</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百万円増加している。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借入利率の上昇傾向も考慮し、利率の変動にも注視しつつ、地方債発行額の調整を行いながら償還を進め、実質公債比率の上昇の抑制を図る。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宮崎県五ケ瀬町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新庁舎建設に係る地方債の償還が本格化し地方債残高は</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％減となった。一方で病院事業統合再編に係る繰出金の財源として財政調整基金を繰入れた（</a:t>
          </a:r>
          <a:r>
            <a:rPr kumimoji="1" lang="en-US" altLang="ja-JP" sz="1400">
              <a:latin typeface="ＭＳ ゴシック" pitchFamily="49" charset="-128"/>
              <a:ea typeface="ＭＳ ゴシック" pitchFamily="49" charset="-128"/>
            </a:rPr>
            <a:t>122</a:t>
          </a:r>
          <a:r>
            <a:rPr kumimoji="1" lang="ja-JP" altLang="en-US" sz="1400">
              <a:latin typeface="ＭＳ ゴシック" pitchFamily="49" charset="-128"/>
              <a:ea typeface="ＭＳ ゴシック" pitchFamily="49" charset="-128"/>
            </a:rPr>
            <a:t>百万円）ことで充当可能基金が減少（</a:t>
          </a:r>
          <a:r>
            <a:rPr kumimoji="1" lang="en-US" altLang="ja-JP" sz="1400">
              <a:solidFill>
                <a:sysClr val="windowText" lastClr="000000"/>
              </a:solidFill>
              <a:latin typeface="ＭＳ ゴシック" pitchFamily="49" charset="-128"/>
              <a:ea typeface="ＭＳ ゴシック" pitchFamily="49" charset="-128"/>
            </a:rPr>
            <a:t>3.2</a:t>
          </a:r>
          <a:r>
            <a:rPr kumimoji="1" lang="ja-JP" altLang="en-US" sz="1400">
              <a:solidFill>
                <a:sysClr val="windowText" lastClr="000000"/>
              </a:solidFill>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減）している。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今後も計画的な事業実施に努め、地方債残高の減少と財政健全化を図る。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宮崎県五ケ瀬町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ふるさと応援寄附金が大きく伸びたことで、五ヶ瀬町応援基金を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百万円積み立てたが、病院事業の統合再編に係る、病院事業会計に対する繰出金の財源として財政調整基金を取り崩したことで基金全体として前年比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今後の事業等に備え、計画的に積み立てを行っていく。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財産収入の充当残を積立て、町有地の整備に係る費用に充当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社会福祉法人等が行う福祉事業に充当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・佐伯勝元教育基金　学校教育・社会教育の振興及び奨学金事業に充当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　個性的で魅力ある地域づくり活動を支援に充当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・五ヶ瀬町応援基金　ふるさと応援寄附金を積立て、後年の該当事業に充当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財産収入の充当残を積立（＋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・五ヶ瀬町応援基金　該当事業に充当し、ふるさと応援寄附金のうち事務費等を差し引いて積立（＋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該当事業に充当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・佐伯勝元教育基金　該当事業に充当（△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　該当事業に充当（△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　該当事業に充当（△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・新型コロナウイルス感染症緊急対策利子補給事業基金（△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今後の住宅整備や公共施設の老朽化に伴う改修等に備え、可能な限り積み立てを行い基金の確保に努める。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有価証券等の運用利益はあったものの、災害復旧事業費の増大及び病院事業会計への繰出金の増額により、財政調整基金の取り崩しを行ったため、前年度比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今後も人口減少に伴う税収の減少や公共施設の老朽化対策に係る経費の増加等に備え、今の水準を維持できるよう基金の確保に努める。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前年度余剰金の積立により増額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後年度の公債費償還に備え、今後も決算余剰金の一部を積み立てつつ、臨時財政対策債償還基金を計画的に公債費に充当する。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CD7E4D7-A0BB-4007-B7E0-89A1433F3F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5A99C2D-9E46-48C3-A747-407CF22559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585B57C-58BB-45F0-93EF-F6D8D985045E}"/>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79B629E-BCD4-4FB3-A50B-0B2586A4A0EC}"/>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CDB68E0-C18F-4FA0-BF93-4F423CD0747D}"/>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72CCD86-10AB-40D9-9ECD-29A5EF444FC1}"/>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5F7B7E8-E53C-4466-8286-A9CA54FC835A}"/>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727C169-3A64-43DC-99DA-F1521D673BC7}"/>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C1A17B7-4C6E-417D-88A0-C37464DC2D08}"/>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7C3FCCE-A998-4924-AFC4-536F2C9E356C}"/>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7D11D5C-60CB-4986-8419-8C9F18311D92}"/>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C3B458D-80CF-4758-BFD2-E9E2B92CE14D}"/>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ECD50E1-B794-43B1-BA48-9320DA41527B}"/>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3BE1233-8275-4368-AEF0-C498140F8633}"/>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D9D845A-7B46-4B05-816A-244B6499A339}"/>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E15A64C-91D6-44FC-8281-56FA66C47BFA}"/>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宮崎県五ケ瀬町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5C83C61-A7CA-4C80-AE62-75E2F68FC445}"/>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920E6F2-A697-4A52-A0BB-ADD9AA9CAE1F}"/>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F5CA866-13FF-45E5-BD2D-490D9E668288}"/>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E42AB56-43F2-4DF9-A181-8A3420B0A4D2}"/>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33D8C70-9AE7-4FF7-8F1F-3C0DBA793401}"/>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8E02132-C360-404E-8F53-0B4BF16D4ADA}"/>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3,385
3,376
171.73
5,969,374
5,673,621
32,592
2,623,469
4,253,660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9434926-A540-4AD2-B3C5-9768B806062F}"/>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50D9F12-6893-43FC-AA67-6DF98BA27AAC}"/>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E6DC9AA-C865-4591-B155-D5C36922925D}"/>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8E7CBE04-5D3F-41B4-9B50-70E3521A9296}"/>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FF0C374-1364-4B30-9293-8011C64EA57E}"/>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5311EE3-5981-49F1-A0D5-5E2A7F786B58}"/>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AE219B8-438D-420C-9527-561BCCC3D0C9}"/>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41A803F-AA5F-4C03-8A73-11CDDE60E87E}"/>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90C2C77-2842-4579-ABA3-D7AE805CA305}"/>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148D0AF-4285-44FC-AD11-568B6DAB7C9B}"/>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8C2C1C8-D661-43EF-BF4E-B215CB95F113}"/>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6A3153F-70C8-4F0E-8352-86D5DB2409BC}"/>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466AADB-DE5A-4274-8D0B-E5B3D667D25D}"/>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049C727-0229-4189-9F9F-B4B046C5B708}"/>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7CDE2DD-9F74-4844-B38F-977C2D465F1E}"/>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8862076-D18F-4E54-A15C-D01515C762DA}"/>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504D6629-A241-41C4-B908-F8B1686FA786}"/>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8A3D446-5858-45A8-ACCF-94F87D708E8D}"/>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C5D9F00-5251-4D24-BFA3-78C909673691}"/>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BC3FB0D-DDE9-4ADA-A692-1ABDD274321A}"/>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9BB3A190-91AB-46B3-ACC9-7FBDD0B00F64}"/>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BE6360A6-DFE4-47F3-BABC-023DF34E10C1}"/>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A405A07-42B4-468B-818B-3C5EDF52D736}"/>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9AB390B-3E82-4D4B-BA99-FD211CBF6FF4}"/>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8C6DBF9-213C-4EC1-8ECA-7867F05871D7}"/>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77C0EF7-64EE-4375-BB0A-1F30D524AD03}"/>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FBBF5CB-7E8C-4CAE-9E76-ED092BBCE0E1}"/>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84B7415-F9C9-469E-BBC5-49DA1A9C00E3}"/>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17E422B9-B0AC-4119-B39A-1B904F734FAB}"/>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6C93E9B-A1E9-481B-9323-9A7194194750}"/>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2EE5D65-D65F-4E75-91C8-78506672F443}"/>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96E32D7-2A1C-48D9-932C-1CCB7C52C3A1}"/>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4391D14-7CE3-49FB-ADE7-6AA6445B487E}"/>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2A45A9C-E4B5-4F81-A1A2-D4199FC8ABC6}"/>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5786E47-A983-4A01-AABB-135AB655E4F8}"/>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有形固定資産固定資産減価償却率は</a:t>
          </a:r>
          <a:r>
            <a:rPr kumimoji="1" lang="en-US" altLang="ja-JP" sz="1100">
              <a:latin typeface="ＭＳ Ｐゴシック" panose="020B0600070205080204" pitchFamily="50" charset="-128"/>
              <a:ea typeface="ＭＳ Ｐゴシック" panose="020B0600070205080204" pitchFamily="50" charset="-128"/>
            </a:rPr>
            <a:t>66.4</a:t>
          </a:r>
          <a:r>
            <a:rPr kumimoji="1" lang="ja-JP" altLang="en-US" sz="1100">
              <a:latin typeface="ＭＳ Ｐゴシック" panose="020B0600070205080204" pitchFamily="50" charset="-128"/>
              <a:ea typeface="ＭＳ Ｐゴシック" panose="020B0600070205080204" pitchFamily="50" charset="-128"/>
            </a:rPr>
            <a:t>％となっており、類似団体、宮崎県平均、全国平均と比較すると高い水準にある。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役場新庁舎が完成した令和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年度以降、償却率は増加傾向にあるため、引き続き財政部門と連携して施設の維持管理を進めていく必要がある。</a:t>
          </a: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361C0E7-EF04-47CD-A9FB-D776CF0379D3}"/>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BEBD3204-9448-490A-A790-7C7C142A2682}"/>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F843E8D1-43F5-44B2-B27A-4108DA037724}"/>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3EC7123D-07DD-420A-92D6-DD3FE20456F9}"/>
            </a:ext>
          </a:extLst>
        </xdr:cNvPr>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C69B8D36-8728-4624-AF06-BB716C4D3658}"/>
            </a:ext>
          </a:extLst>
        </xdr:cNvPr>
        <xdr:cNvSpPr txBox="1"/>
      </xdr:nvSpPr>
      <xdr:spPr>
        <a:xfrm>
          <a:off x="721516" y="568914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68C9907E-784C-4D70-91A8-3B6CC60519A0}"/>
            </a:ext>
          </a:extLst>
        </xdr:cNvPr>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4EE039FA-1855-4AEE-8D61-D342DE5CAE1A}"/>
            </a:ext>
          </a:extLst>
        </xdr:cNvPr>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94F69329-9480-4D47-A8A0-1EBF6D1CC29A}"/>
            </a:ext>
          </a:extLst>
        </xdr:cNvPr>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38763DDA-33ED-478E-A0AC-73B2C6BB97D1}"/>
            </a:ext>
          </a:extLst>
        </xdr:cNvPr>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C3196083-737D-41AF-9E1A-AE3C127DB4BF}"/>
            </a:ext>
          </a:extLst>
        </xdr:cNvPr>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F4B68289-8F43-4F21-AB26-372F92E0E397}"/>
            </a:ext>
          </a:extLst>
        </xdr:cNvPr>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C33D4B55-F1D6-47D4-ADF5-1B2F3569D5F9}"/>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6AA5E4A5-807A-4FE0-9233-2B90897DB380}"/>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D5D751AC-7C28-4B26-A971-6BFD65FB95A9}"/>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C6F3D6D7-9373-454F-96C4-96FB34802838}"/>
            </a:ext>
          </a:extLst>
        </xdr:cNvPr>
        <xdr:cNvCxnSpPr/>
      </xdr:nvCxnSpPr>
      <xdr:spPr>
        <a:xfrm flipV="1">
          <a:off x="4206240" y="4406265"/>
          <a:ext cx="1270" cy="1101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12091EB0-5F63-4934-AE2A-5FE92C386F69}"/>
            </a:ext>
          </a:extLst>
        </xdr:cNvPr>
        <xdr:cNvSpPr txBox="1"/>
      </xdr:nvSpPr>
      <xdr:spPr>
        <a:xfrm>
          <a:off x="4258945" y="5512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FD6D73AC-FF71-4EFA-865F-F929447BB9B2}"/>
            </a:ext>
          </a:extLst>
        </xdr:cNvPr>
        <xdr:cNvCxnSpPr/>
      </xdr:nvCxnSpPr>
      <xdr:spPr>
        <a:xfrm>
          <a:off x="4119245" y="55082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1F9455BA-16E3-4376-BCFD-6E79FA1FC9FA}"/>
            </a:ext>
          </a:extLst>
        </xdr:cNvPr>
        <xdr:cNvSpPr txBox="1"/>
      </xdr:nvSpPr>
      <xdr:spPr>
        <a:xfrm>
          <a:off x="4258945" y="418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EB1991B3-7E77-4979-8670-B3CA5E6EC5E6}"/>
            </a:ext>
          </a:extLst>
        </xdr:cNvPr>
        <xdr:cNvCxnSpPr/>
      </xdr:nvCxnSpPr>
      <xdr:spPr>
        <a:xfrm>
          <a:off x="4119245" y="44062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8" name="有形固定資産減価償却率平均値テキスト">
          <a:extLst>
            <a:ext uri="{FF2B5EF4-FFF2-40B4-BE49-F238E27FC236}">
              <a16:creationId xmlns:a16="http://schemas.microsoft.com/office/drawing/2014/main" id="{4F192AFF-8CEB-438D-8A57-1611D62A30A9}"/>
            </a:ext>
          </a:extLst>
        </xdr:cNvPr>
        <xdr:cNvSpPr txBox="1"/>
      </xdr:nvSpPr>
      <xdr:spPr>
        <a:xfrm>
          <a:off x="4258945" y="4862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44428C60-4B38-40FC-A325-5E66049786E1}"/>
            </a:ext>
          </a:extLst>
        </xdr:cNvPr>
        <xdr:cNvSpPr/>
      </xdr:nvSpPr>
      <xdr:spPr>
        <a:xfrm>
          <a:off x="4157345" y="50111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5D2E3E01-4A2B-4397-8A46-09C39BE68C2E}"/>
            </a:ext>
          </a:extLst>
        </xdr:cNvPr>
        <xdr:cNvSpPr/>
      </xdr:nvSpPr>
      <xdr:spPr>
        <a:xfrm>
          <a:off x="3537585" y="49615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B83E70C0-354C-4175-A7D5-B8CCCA2D467D}"/>
            </a:ext>
          </a:extLst>
        </xdr:cNvPr>
        <xdr:cNvSpPr/>
      </xdr:nvSpPr>
      <xdr:spPr>
        <a:xfrm>
          <a:off x="2867025" y="4931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E5B36F17-578E-46A4-BE0F-9C0CD26FD601}"/>
            </a:ext>
          </a:extLst>
        </xdr:cNvPr>
        <xdr:cNvSpPr/>
      </xdr:nvSpPr>
      <xdr:spPr>
        <a:xfrm>
          <a:off x="2196465" y="49053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EAF36572-52A0-46C2-BB68-8F478A07D9D7}"/>
            </a:ext>
          </a:extLst>
        </xdr:cNvPr>
        <xdr:cNvSpPr/>
      </xdr:nvSpPr>
      <xdr:spPr>
        <a:xfrm>
          <a:off x="1525905" y="48881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0A75C24-8505-4D6D-802B-E077553E11AF}"/>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9531AF2D-6D94-4922-86E6-E78D3FDA44E7}"/>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F9D359F-FE40-4F75-88F1-060FF5954B62}"/>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934A938-458E-4BCA-AE57-B69C3266A652}"/>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8267496-F2FB-4967-864E-602C82A42C01}"/>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160401</xdr:rowOff>
    </xdr:from>
    <xdr:to>
      <xdr:col>23</xdr:col>
      <xdr:colOff>136525</xdr:colOff>
      <xdr:row>30</xdr:row>
      <xdr:rowOff>90551</xdr:rowOff>
    </xdr:to>
    <xdr:sp macro="" textlink="">
      <xdr:nvSpPr>
        <xdr:cNvPr id="89" name="楕円 88">
          <a:extLst>
            <a:ext uri="{FF2B5EF4-FFF2-40B4-BE49-F238E27FC236}">
              <a16:creationId xmlns:a16="http://schemas.microsoft.com/office/drawing/2014/main" id="{1A0EF656-4571-4808-B010-D8886F5266D6}"/>
            </a:ext>
          </a:extLst>
        </xdr:cNvPr>
        <xdr:cNvSpPr/>
      </xdr:nvSpPr>
      <xdr:spPr>
        <a:xfrm>
          <a:off x="4157345" y="50219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138828</xdr:rowOff>
    </xdr:from>
    <xdr:ext cx="405111" cy="259045"/>
    <xdr:sp macro="" textlink="">
      <xdr:nvSpPr>
        <xdr:cNvPr id="90" name="有形固定資産減価償却率該当値テキスト">
          <a:extLst>
            <a:ext uri="{FF2B5EF4-FFF2-40B4-BE49-F238E27FC236}">
              <a16:creationId xmlns:a16="http://schemas.microsoft.com/office/drawing/2014/main" id="{FC518E32-16FF-4B2D-97F8-772ABDFD20EC}"/>
            </a:ext>
          </a:extLst>
        </xdr:cNvPr>
        <xdr:cNvSpPr txBox="1"/>
      </xdr:nvSpPr>
      <xdr:spPr>
        <a:xfrm>
          <a:off x="4258945" y="50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149606</xdr:rowOff>
    </xdr:from>
    <xdr:to>
      <xdr:col>19</xdr:col>
      <xdr:colOff>187325</xdr:colOff>
      <xdr:row>30</xdr:row>
      <xdr:rowOff>79756</xdr:rowOff>
    </xdr:to>
    <xdr:sp macro="" textlink="">
      <xdr:nvSpPr>
        <xdr:cNvPr id="91" name="楕円 90">
          <a:extLst>
            <a:ext uri="{FF2B5EF4-FFF2-40B4-BE49-F238E27FC236}">
              <a16:creationId xmlns:a16="http://schemas.microsoft.com/office/drawing/2014/main" id="{F6EFEA39-8A18-4424-82E9-17D5527A77DD}"/>
            </a:ext>
          </a:extLst>
        </xdr:cNvPr>
        <xdr:cNvSpPr/>
      </xdr:nvSpPr>
      <xdr:spPr>
        <a:xfrm>
          <a:off x="3537585" y="50111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28956</xdr:rowOff>
    </xdr:from>
    <xdr:to>
      <xdr:col>23</xdr:col>
      <xdr:colOff>85725</xdr:colOff>
      <xdr:row>30</xdr:row>
      <xdr:rowOff>39751</xdr:rowOff>
    </xdr:to>
    <xdr:cxnSp macro="">
      <xdr:nvCxnSpPr>
        <xdr:cNvPr id="92" name="直線コネクタ 91">
          <a:extLst>
            <a:ext uri="{FF2B5EF4-FFF2-40B4-BE49-F238E27FC236}">
              <a16:creationId xmlns:a16="http://schemas.microsoft.com/office/drawing/2014/main" id="{0B2BC5DF-29C8-43CD-B2D3-D60A1A621B6F}"/>
            </a:ext>
          </a:extLst>
        </xdr:cNvPr>
        <xdr:cNvCxnSpPr/>
      </xdr:nvCxnSpPr>
      <xdr:spPr>
        <a:xfrm>
          <a:off x="3588385" y="5058156"/>
          <a:ext cx="6197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130175</xdr:rowOff>
    </xdr:from>
    <xdr:to>
      <xdr:col>15</xdr:col>
      <xdr:colOff>187325</xdr:colOff>
      <xdr:row>30</xdr:row>
      <xdr:rowOff>60325</xdr:rowOff>
    </xdr:to>
    <xdr:sp macro="" textlink="">
      <xdr:nvSpPr>
        <xdr:cNvPr id="93" name="楕円 92">
          <a:extLst>
            <a:ext uri="{FF2B5EF4-FFF2-40B4-BE49-F238E27FC236}">
              <a16:creationId xmlns:a16="http://schemas.microsoft.com/office/drawing/2014/main" id="{44BB1F5F-7CA8-4201-979A-2F07137D7A27}"/>
            </a:ext>
          </a:extLst>
        </xdr:cNvPr>
        <xdr:cNvSpPr/>
      </xdr:nvSpPr>
      <xdr:spPr>
        <a:xfrm>
          <a:off x="2867025" y="49917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9525</xdr:rowOff>
    </xdr:from>
    <xdr:to>
      <xdr:col>19</xdr:col>
      <xdr:colOff>136525</xdr:colOff>
      <xdr:row>30</xdr:row>
      <xdr:rowOff>28956</xdr:rowOff>
    </xdr:to>
    <xdr:cxnSp macro="">
      <xdr:nvCxnSpPr>
        <xdr:cNvPr id="94" name="直線コネクタ 93">
          <a:extLst>
            <a:ext uri="{FF2B5EF4-FFF2-40B4-BE49-F238E27FC236}">
              <a16:creationId xmlns:a16="http://schemas.microsoft.com/office/drawing/2014/main" id="{FC9E48F1-7C98-4EC2-99BA-D0BA64D7BE1B}"/>
            </a:ext>
          </a:extLst>
        </xdr:cNvPr>
        <xdr:cNvCxnSpPr/>
      </xdr:nvCxnSpPr>
      <xdr:spPr>
        <a:xfrm>
          <a:off x="2917825" y="5038725"/>
          <a:ext cx="67056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40767</xdr:rowOff>
    </xdr:from>
    <xdr:to>
      <xdr:col>11</xdr:col>
      <xdr:colOff>187325</xdr:colOff>
      <xdr:row>30</xdr:row>
      <xdr:rowOff>142367</xdr:rowOff>
    </xdr:to>
    <xdr:sp macro="" textlink="">
      <xdr:nvSpPr>
        <xdr:cNvPr id="95" name="楕円 94">
          <a:extLst>
            <a:ext uri="{FF2B5EF4-FFF2-40B4-BE49-F238E27FC236}">
              <a16:creationId xmlns:a16="http://schemas.microsoft.com/office/drawing/2014/main" id="{0A9984E2-F67A-4BCF-A2D2-DCB2B502DB6A}"/>
            </a:ext>
          </a:extLst>
        </xdr:cNvPr>
        <xdr:cNvSpPr/>
      </xdr:nvSpPr>
      <xdr:spPr>
        <a:xfrm>
          <a:off x="2196465" y="50699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9525</xdr:rowOff>
    </xdr:from>
    <xdr:to>
      <xdr:col>15</xdr:col>
      <xdr:colOff>136525</xdr:colOff>
      <xdr:row>30</xdr:row>
      <xdr:rowOff>91567</xdr:rowOff>
    </xdr:to>
    <xdr:cxnSp macro="">
      <xdr:nvCxnSpPr>
        <xdr:cNvPr id="96" name="直線コネクタ 95">
          <a:extLst>
            <a:ext uri="{FF2B5EF4-FFF2-40B4-BE49-F238E27FC236}">
              <a16:creationId xmlns:a16="http://schemas.microsoft.com/office/drawing/2014/main" id="{7C41187E-5D63-4EC9-94B9-D9B468EC2084}"/>
            </a:ext>
          </a:extLst>
        </xdr:cNvPr>
        <xdr:cNvCxnSpPr/>
      </xdr:nvCxnSpPr>
      <xdr:spPr>
        <a:xfrm flipV="1">
          <a:off x="2247265" y="5038725"/>
          <a:ext cx="67056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53721</xdr:rowOff>
    </xdr:from>
    <xdr:to>
      <xdr:col>7</xdr:col>
      <xdr:colOff>187325</xdr:colOff>
      <xdr:row>30</xdr:row>
      <xdr:rowOff>155321</xdr:rowOff>
    </xdr:to>
    <xdr:sp macro="" textlink="">
      <xdr:nvSpPr>
        <xdr:cNvPr id="97" name="楕円 96">
          <a:extLst>
            <a:ext uri="{FF2B5EF4-FFF2-40B4-BE49-F238E27FC236}">
              <a16:creationId xmlns:a16="http://schemas.microsoft.com/office/drawing/2014/main" id="{64DCDE58-8719-47B3-A9C8-811D6CF4E597}"/>
            </a:ext>
          </a:extLst>
        </xdr:cNvPr>
        <xdr:cNvSpPr/>
      </xdr:nvSpPr>
      <xdr:spPr>
        <a:xfrm>
          <a:off x="1525905" y="50829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91567</xdr:rowOff>
    </xdr:from>
    <xdr:to>
      <xdr:col>11</xdr:col>
      <xdr:colOff>136525</xdr:colOff>
      <xdr:row>30</xdr:row>
      <xdr:rowOff>104521</xdr:rowOff>
    </xdr:to>
    <xdr:cxnSp macro="">
      <xdr:nvCxnSpPr>
        <xdr:cNvPr id="98" name="直線コネクタ 97">
          <a:extLst>
            <a:ext uri="{FF2B5EF4-FFF2-40B4-BE49-F238E27FC236}">
              <a16:creationId xmlns:a16="http://schemas.microsoft.com/office/drawing/2014/main" id="{CD5ED6A9-82DF-4870-B49C-D63F7D4CE777}"/>
            </a:ext>
          </a:extLst>
        </xdr:cNvPr>
        <xdr:cNvCxnSpPr/>
      </xdr:nvCxnSpPr>
      <xdr:spPr>
        <a:xfrm flipV="1">
          <a:off x="1576705" y="5120767"/>
          <a:ext cx="67056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9" name="n_1aveValue有形固定資産減価償却率">
          <a:extLst>
            <a:ext uri="{FF2B5EF4-FFF2-40B4-BE49-F238E27FC236}">
              <a16:creationId xmlns:a16="http://schemas.microsoft.com/office/drawing/2014/main" id="{BD1280DB-0E8A-4BE3-97E6-7EDBD8B80946}"/>
            </a:ext>
          </a:extLst>
        </xdr:cNvPr>
        <xdr:cNvSpPr txBox="1"/>
      </xdr:nvSpPr>
      <xdr:spPr>
        <a:xfrm>
          <a:off x="3395989" y="474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100" name="n_2aveValue有形固定資産減価償却率">
          <a:extLst>
            <a:ext uri="{FF2B5EF4-FFF2-40B4-BE49-F238E27FC236}">
              <a16:creationId xmlns:a16="http://schemas.microsoft.com/office/drawing/2014/main" id="{0E792BC3-17B9-45A7-8C0E-C92E89983A1B}"/>
            </a:ext>
          </a:extLst>
        </xdr:cNvPr>
        <xdr:cNvSpPr txBox="1"/>
      </xdr:nvSpPr>
      <xdr:spPr>
        <a:xfrm>
          <a:off x="2738129" y="4710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1" name="n_3aveValue有形固定資産減価償却率">
          <a:extLst>
            <a:ext uri="{FF2B5EF4-FFF2-40B4-BE49-F238E27FC236}">
              <a16:creationId xmlns:a16="http://schemas.microsoft.com/office/drawing/2014/main" id="{F97530EF-2227-40B7-A846-17FA7F21ED65}"/>
            </a:ext>
          </a:extLst>
        </xdr:cNvPr>
        <xdr:cNvSpPr txBox="1"/>
      </xdr:nvSpPr>
      <xdr:spPr>
        <a:xfrm>
          <a:off x="2067569" y="468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2" name="n_4aveValue有形固定資産減価償却率">
          <a:extLst>
            <a:ext uri="{FF2B5EF4-FFF2-40B4-BE49-F238E27FC236}">
              <a16:creationId xmlns:a16="http://schemas.microsoft.com/office/drawing/2014/main" id="{3326F72A-5878-4C2D-8921-3306E89CAD63}"/>
            </a:ext>
          </a:extLst>
        </xdr:cNvPr>
        <xdr:cNvSpPr txBox="1"/>
      </xdr:nvSpPr>
      <xdr:spPr>
        <a:xfrm>
          <a:off x="1397009" y="467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70883</xdr:rowOff>
    </xdr:from>
    <xdr:ext cx="405111" cy="259045"/>
    <xdr:sp macro="" textlink="">
      <xdr:nvSpPr>
        <xdr:cNvPr id="103" name="n_1mainValue有形固定資産減価償却率">
          <a:extLst>
            <a:ext uri="{FF2B5EF4-FFF2-40B4-BE49-F238E27FC236}">
              <a16:creationId xmlns:a16="http://schemas.microsoft.com/office/drawing/2014/main" id="{D5909808-B150-4FAF-BCA4-7525468649C1}"/>
            </a:ext>
          </a:extLst>
        </xdr:cNvPr>
        <xdr:cNvSpPr txBox="1"/>
      </xdr:nvSpPr>
      <xdr:spPr>
        <a:xfrm>
          <a:off x="3395989" y="5100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104" name="n_2mainValue有形固定資産減価償却率">
          <a:extLst>
            <a:ext uri="{FF2B5EF4-FFF2-40B4-BE49-F238E27FC236}">
              <a16:creationId xmlns:a16="http://schemas.microsoft.com/office/drawing/2014/main" id="{9EED29B4-D8B8-4D16-B736-3B36D06AC946}"/>
            </a:ext>
          </a:extLst>
        </xdr:cNvPr>
        <xdr:cNvSpPr txBox="1"/>
      </xdr:nvSpPr>
      <xdr:spPr>
        <a:xfrm>
          <a:off x="2738129" y="5080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133494</xdr:rowOff>
    </xdr:from>
    <xdr:ext cx="405111" cy="259045"/>
    <xdr:sp macro="" textlink="">
      <xdr:nvSpPr>
        <xdr:cNvPr id="105" name="n_3mainValue有形固定資産減価償却率">
          <a:extLst>
            <a:ext uri="{FF2B5EF4-FFF2-40B4-BE49-F238E27FC236}">
              <a16:creationId xmlns:a16="http://schemas.microsoft.com/office/drawing/2014/main" id="{F776D5AE-D6A2-46A7-A5A0-CB2A9AD11C5D}"/>
            </a:ext>
          </a:extLst>
        </xdr:cNvPr>
        <xdr:cNvSpPr txBox="1"/>
      </xdr:nvSpPr>
      <xdr:spPr>
        <a:xfrm>
          <a:off x="2067569" y="5162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146448</xdr:rowOff>
    </xdr:from>
    <xdr:ext cx="405111" cy="259045"/>
    <xdr:sp macro="" textlink="">
      <xdr:nvSpPr>
        <xdr:cNvPr id="106" name="n_4mainValue有形固定資産減価償却率">
          <a:extLst>
            <a:ext uri="{FF2B5EF4-FFF2-40B4-BE49-F238E27FC236}">
              <a16:creationId xmlns:a16="http://schemas.microsoft.com/office/drawing/2014/main" id="{FDFB8B46-1373-4940-AE42-B1C3F0362728}"/>
            </a:ext>
          </a:extLst>
        </xdr:cNvPr>
        <xdr:cNvSpPr txBox="1"/>
      </xdr:nvSpPr>
      <xdr:spPr>
        <a:xfrm>
          <a:off x="1397009" y="5175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31E704B2-940D-438F-8F17-D512C64A1696}"/>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53179E5E-4A90-4376-8146-CEE8694C7CFE}"/>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C4FB5857-72C0-495B-9675-A75093A94850}"/>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99B1F0E4-9687-4D24-9FDA-B414741BCD1C}"/>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96F92062-B98E-4324-BF3C-B70692DA0B83}"/>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4B0CD48-1796-4C24-A57D-90E67E7DDF20}"/>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4E4EF0FC-C5FA-4257-BEF2-381A26FAF379}"/>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3C9FB373-C3DA-488E-B8D5-A2EA56148D3C}"/>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1868A951-4A2A-4F74-BE86-EC37E877C1B4}"/>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A8FC6F7F-DB5A-425F-85E2-CAEB32855430}"/>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BE8C969D-67C3-411A-A9C9-D34A143E003F}"/>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90AAD08E-E8A0-463D-9A0F-066A10B621B8}"/>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18CE3894-C169-4EE3-BD9B-224C5879535D}"/>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令和５年度の債務償還比率は、類似団体と比較すると高い水準にあるが、令和４年度と比較すると減少している。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令和４年度から令和５年度にかけて、普通交付税の増額と、地方債残高の減少により、債務償還費は改善した。なお、令和２年度から令和３年度にかけての改善も、</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例年より普通交付税が増額されたためである。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しかし、償還比率は類似団体と比較して依然高い状態にあるため、引き続き適切な債務管理に努める。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FF60E89F-DC0B-4B1C-BF0D-766B5128D7BF}"/>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A41A4EAE-029E-4C76-AF54-8FB94A45D359}"/>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C5E0DE5D-A9CE-4CD0-8BDB-7FA66F50C746}"/>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75BFA2B7-C1A6-44DD-8C50-824713B017C5}"/>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FBD2FA02-54D2-4B52-A59A-D18909E62333}"/>
            </a:ext>
          </a:extLst>
        </xdr:cNvPr>
        <xdr:cNvSpPr txBox="1"/>
      </xdr:nvSpPr>
      <xdr:spPr>
        <a:xfrm>
          <a:off x="954293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9A2732A2-CD01-4F42-95F3-D81FB9FDD22E}"/>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B16E38C0-719A-4E47-9F70-A69FB5EB0B77}"/>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65936A89-BCD8-4594-B894-42900A381837}"/>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505188F8-451C-4DAD-9735-FE2ECBEEB206}"/>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DB66C70B-12F0-450E-94C0-12EA930C9A7E}"/>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AA0EDE21-95DF-4AF3-A85E-FF4D662BEBD7}"/>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F0CBD6B8-C2E6-4375-931F-12556A692E63}"/>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51DAAA84-EE7E-4657-907E-2D28441D9AFD}"/>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76DC6A8-62B1-4562-A8E0-7E183BBA05B1}"/>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44CFF194-F9E1-4E55-943C-57F03A1D5A19}"/>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43C0C615-2C8B-4A48-8A92-7F9F2909B73D}"/>
            </a:ext>
          </a:extLst>
        </xdr:cNvPr>
        <xdr:cNvCxnSpPr/>
      </xdr:nvCxnSpPr>
      <xdr:spPr>
        <a:xfrm flipV="1">
          <a:off x="13027660" y="4442248"/>
          <a:ext cx="1269" cy="1289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5F6ECF00-5216-434F-9DE4-8155E5EB9958}"/>
            </a:ext>
          </a:extLst>
        </xdr:cNvPr>
        <xdr:cNvSpPr txBox="1"/>
      </xdr:nvSpPr>
      <xdr:spPr>
        <a:xfrm>
          <a:off x="13080365" y="573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2C340F81-D91D-49F8-8A68-B2D07217CBAB}"/>
            </a:ext>
          </a:extLst>
        </xdr:cNvPr>
        <xdr:cNvCxnSpPr/>
      </xdr:nvCxnSpPr>
      <xdr:spPr>
        <a:xfrm>
          <a:off x="12963525" y="5731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EEBA5FC6-2D51-4AD5-AB3D-6DC13748E2FC}"/>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1F94B94A-DF82-4604-B8EC-583DE9D02F56}"/>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40" name="債務償還比率平均値テキスト">
          <a:extLst>
            <a:ext uri="{FF2B5EF4-FFF2-40B4-BE49-F238E27FC236}">
              <a16:creationId xmlns:a16="http://schemas.microsoft.com/office/drawing/2014/main" id="{F081E5BE-CAB6-42E3-977C-B6F6856E92AC}"/>
            </a:ext>
          </a:extLst>
        </xdr:cNvPr>
        <xdr:cNvSpPr txBox="1"/>
      </xdr:nvSpPr>
      <xdr:spPr>
        <a:xfrm>
          <a:off x="13080365" y="4605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472D7972-5DA4-4FFA-8BD3-C60EA10C5F49}"/>
            </a:ext>
          </a:extLst>
        </xdr:cNvPr>
        <xdr:cNvSpPr/>
      </xdr:nvSpPr>
      <xdr:spPr>
        <a:xfrm>
          <a:off x="13001625" y="47506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7DE73109-963A-42E8-9652-8065721705F2}"/>
            </a:ext>
          </a:extLst>
        </xdr:cNvPr>
        <xdr:cNvSpPr/>
      </xdr:nvSpPr>
      <xdr:spPr>
        <a:xfrm>
          <a:off x="12359005" y="47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568283BE-5F7B-42F7-8665-D73858561C0F}"/>
            </a:ext>
          </a:extLst>
        </xdr:cNvPr>
        <xdr:cNvSpPr/>
      </xdr:nvSpPr>
      <xdr:spPr>
        <a:xfrm>
          <a:off x="11688445" y="476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788737A7-6121-4805-B296-BB1D0B349EAF}"/>
            </a:ext>
          </a:extLst>
        </xdr:cNvPr>
        <xdr:cNvSpPr/>
      </xdr:nvSpPr>
      <xdr:spPr>
        <a:xfrm>
          <a:off x="11017885" y="49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B76170C8-F5D8-4BED-9DBD-6D8F90CB8315}"/>
            </a:ext>
          </a:extLst>
        </xdr:cNvPr>
        <xdr:cNvSpPr/>
      </xdr:nvSpPr>
      <xdr:spPr>
        <a:xfrm>
          <a:off x="10347325" y="49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407B21A-B27A-4875-B58D-87CC086A9691}"/>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1BEAF709-93CA-4288-B451-AA37A0A26F33}"/>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A313140-5DC1-45A0-A38A-28CFDF2DDAF2}"/>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3C3C97A-A094-4996-BDAD-2A93C205FA55}"/>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BFBAC58-5E23-4D5A-9696-DA871D763CC2}"/>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146367</xdr:rowOff>
    </xdr:from>
    <xdr:to>
      <xdr:col>76</xdr:col>
      <xdr:colOff>73025</xdr:colOff>
      <xdr:row>30</xdr:row>
      <xdr:rowOff>76517</xdr:rowOff>
    </xdr:to>
    <xdr:sp macro="" textlink="">
      <xdr:nvSpPr>
        <xdr:cNvPr id="151" name="楕円 150">
          <a:extLst>
            <a:ext uri="{FF2B5EF4-FFF2-40B4-BE49-F238E27FC236}">
              <a16:creationId xmlns:a16="http://schemas.microsoft.com/office/drawing/2014/main" id="{21D65E7C-4B4E-4A12-8419-05EB9BCE3B62}"/>
            </a:ext>
          </a:extLst>
        </xdr:cNvPr>
        <xdr:cNvSpPr/>
      </xdr:nvSpPr>
      <xdr:spPr>
        <a:xfrm>
          <a:off x="13001625" y="50079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124794</xdr:rowOff>
    </xdr:from>
    <xdr:ext cx="469744" cy="259045"/>
    <xdr:sp macro="" textlink="">
      <xdr:nvSpPr>
        <xdr:cNvPr id="152" name="債務償還比率該当値テキスト">
          <a:extLst>
            <a:ext uri="{FF2B5EF4-FFF2-40B4-BE49-F238E27FC236}">
              <a16:creationId xmlns:a16="http://schemas.microsoft.com/office/drawing/2014/main" id="{B9D9D9D4-9305-403B-820E-9B0F315FB70C}"/>
            </a:ext>
          </a:extLst>
        </xdr:cNvPr>
        <xdr:cNvSpPr txBox="1"/>
      </xdr:nvSpPr>
      <xdr:spPr>
        <a:xfrm>
          <a:off x="13080365" y="498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112734</xdr:rowOff>
    </xdr:from>
    <xdr:to>
      <xdr:col>72</xdr:col>
      <xdr:colOff>123825</xdr:colOff>
      <xdr:row>31</xdr:row>
      <xdr:rowOff>42884</xdr:rowOff>
    </xdr:to>
    <xdr:sp macro="" textlink="">
      <xdr:nvSpPr>
        <xdr:cNvPr id="153" name="楕円 152">
          <a:extLst>
            <a:ext uri="{FF2B5EF4-FFF2-40B4-BE49-F238E27FC236}">
              <a16:creationId xmlns:a16="http://schemas.microsoft.com/office/drawing/2014/main" id="{03D0368B-FABD-425E-AB4B-494A4F055282}"/>
            </a:ext>
          </a:extLst>
        </xdr:cNvPr>
        <xdr:cNvSpPr/>
      </xdr:nvSpPr>
      <xdr:spPr>
        <a:xfrm>
          <a:off x="12359005" y="51419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25717</xdr:rowOff>
    </xdr:from>
    <xdr:to>
      <xdr:col>76</xdr:col>
      <xdr:colOff>22225</xdr:colOff>
      <xdr:row>30</xdr:row>
      <xdr:rowOff>163534</xdr:rowOff>
    </xdr:to>
    <xdr:cxnSp macro="">
      <xdr:nvCxnSpPr>
        <xdr:cNvPr id="154" name="直線コネクタ 153">
          <a:extLst>
            <a:ext uri="{FF2B5EF4-FFF2-40B4-BE49-F238E27FC236}">
              <a16:creationId xmlns:a16="http://schemas.microsoft.com/office/drawing/2014/main" id="{6DA06A94-CDCB-4B7C-9A8D-C8D4ABEB1CA9}"/>
            </a:ext>
          </a:extLst>
        </xdr:cNvPr>
        <xdr:cNvCxnSpPr/>
      </xdr:nvCxnSpPr>
      <xdr:spPr>
        <a:xfrm flipV="1">
          <a:off x="12409805" y="5054917"/>
          <a:ext cx="619760" cy="13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46694</xdr:rowOff>
    </xdr:from>
    <xdr:to>
      <xdr:col>68</xdr:col>
      <xdr:colOff>123825</xdr:colOff>
      <xdr:row>29</xdr:row>
      <xdr:rowOff>148294</xdr:rowOff>
    </xdr:to>
    <xdr:sp macro="" textlink="">
      <xdr:nvSpPr>
        <xdr:cNvPr id="155" name="楕円 154">
          <a:extLst>
            <a:ext uri="{FF2B5EF4-FFF2-40B4-BE49-F238E27FC236}">
              <a16:creationId xmlns:a16="http://schemas.microsoft.com/office/drawing/2014/main" id="{F03AF8F2-253C-4934-A6AF-201E1CAF637A}"/>
            </a:ext>
          </a:extLst>
        </xdr:cNvPr>
        <xdr:cNvSpPr/>
      </xdr:nvSpPr>
      <xdr:spPr>
        <a:xfrm>
          <a:off x="11688445" y="490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97494</xdr:rowOff>
    </xdr:from>
    <xdr:to>
      <xdr:col>72</xdr:col>
      <xdr:colOff>73025</xdr:colOff>
      <xdr:row>30</xdr:row>
      <xdr:rowOff>163534</xdr:rowOff>
    </xdr:to>
    <xdr:cxnSp macro="">
      <xdr:nvCxnSpPr>
        <xdr:cNvPr id="156" name="直線コネクタ 155">
          <a:extLst>
            <a:ext uri="{FF2B5EF4-FFF2-40B4-BE49-F238E27FC236}">
              <a16:creationId xmlns:a16="http://schemas.microsoft.com/office/drawing/2014/main" id="{96C9CAEF-5EA8-4B5F-9B10-70796FC3E096}"/>
            </a:ext>
          </a:extLst>
        </xdr:cNvPr>
        <xdr:cNvCxnSpPr/>
      </xdr:nvCxnSpPr>
      <xdr:spPr>
        <a:xfrm>
          <a:off x="11739245" y="4959054"/>
          <a:ext cx="670560" cy="2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152125</xdr:rowOff>
    </xdr:from>
    <xdr:to>
      <xdr:col>64</xdr:col>
      <xdr:colOff>123825</xdr:colOff>
      <xdr:row>30</xdr:row>
      <xdr:rowOff>82275</xdr:rowOff>
    </xdr:to>
    <xdr:sp macro="" textlink="">
      <xdr:nvSpPr>
        <xdr:cNvPr id="157" name="楕円 156">
          <a:extLst>
            <a:ext uri="{FF2B5EF4-FFF2-40B4-BE49-F238E27FC236}">
              <a16:creationId xmlns:a16="http://schemas.microsoft.com/office/drawing/2014/main" id="{A0A52386-580D-4AAA-B02B-F3D441D6F8D9}"/>
            </a:ext>
          </a:extLst>
        </xdr:cNvPr>
        <xdr:cNvSpPr/>
      </xdr:nvSpPr>
      <xdr:spPr>
        <a:xfrm>
          <a:off x="11017885" y="5013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97494</xdr:rowOff>
    </xdr:from>
    <xdr:to>
      <xdr:col>68</xdr:col>
      <xdr:colOff>73025</xdr:colOff>
      <xdr:row>30</xdr:row>
      <xdr:rowOff>31475</xdr:rowOff>
    </xdr:to>
    <xdr:cxnSp macro="">
      <xdr:nvCxnSpPr>
        <xdr:cNvPr id="158" name="直線コネクタ 157">
          <a:extLst>
            <a:ext uri="{FF2B5EF4-FFF2-40B4-BE49-F238E27FC236}">
              <a16:creationId xmlns:a16="http://schemas.microsoft.com/office/drawing/2014/main" id="{A8D32E25-A072-40EF-81BA-CA0C03259D0F}"/>
            </a:ext>
          </a:extLst>
        </xdr:cNvPr>
        <xdr:cNvCxnSpPr/>
      </xdr:nvCxnSpPr>
      <xdr:spPr>
        <a:xfrm flipV="1">
          <a:off x="11068685" y="4959054"/>
          <a:ext cx="670560" cy="10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164709</xdr:rowOff>
    </xdr:from>
    <xdr:to>
      <xdr:col>60</xdr:col>
      <xdr:colOff>123825</xdr:colOff>
      <xdr:row>29</xdr:row>
      <xdr:rowOff>94859</xdr:rowOff>
    </xdr:to>
    <xdr:sp macro="" textlink="">
      <xdr:nvSpPr>
        <xdr:cNvPr id="159" name="楕円 158">
          <a:extLst>
            <a:ext uri="{FF2B5EF4-FFF2-40B4-BE49-F238E27FC236}">
              <a16:creationId xmlns:a16="http://schemas.microsoft.com/office/drawing/2014/main" id="{A46317AC-3938-4C79-944D-8BD55616D1BF}"/>
            </a:ext>
          </a:extLst>
        </xdr:cNvPr>
        <xdr:cNvSpPr/>
      </xdr:nvSpPr>
      <xdr:spPr>
        <a:xfrm>
          <a:off x="10347325" y="48586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44059</xdr:rowOff>
    </xdr:from>
    <xdr:to>
      <xdr:col>64</xdr:col>
      <xdr:colOff>73025</xdr:colOff>
      <xdr:row>30</xdr:row>
      <xdr:rowOff>31475</xdr:rowOff>
    </xdr:to>
    <xdr:cxnSp macro="">
      <xdr:nvCxnSpPr>
        <xdr:cNvPr id="160" name="直線コネクタ 159">
          <a:extLst>
            <a:ext uri="{FF2B5EF4-FFF2-40B4-BE49-F238E27FC236}">
              <a16:creationId xmlns:a16="http://schemas.microsoft.com/office/drawing/2014/main" id="{96C8ED50-34B3-4048-92D1-5B66A96C744B}"/>
            </a:ext>
          </a:extLst>
        </xdr:cNvPr>
        <xdr:cNvCxnSpPr/>
      </xdr:nvCxnSpPr>
      <xdr:spPr>
        <a:xfrm>
          <a:off x="10398125" y="4905619"/>
          <a:ext cx="670560" cy="15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61" name="n_1aveValue債務償還比率">
          <a:extLst>
            <a:ext uri="{FF2B5EF4-FFF2-40B4-BE49-F238E27FC236}">
              <a16:creationId xmlns:a16="http://schemas.microsoft.com/office/drawing/2014/main" id="{2633D34C-0298-4372-8EDA-780F6696BFBC}"/>
            </a:ext>
          </a:extLst>
        </xdr:cNvPr>
        <xdr:cNvSpPr txBox="1"/>
      </xdr:nvSpPr>
      <xdr:spPr>
        <a:xfrm>
          <a:off x="12185092" y="452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62" name="n_2aveValue債務償還比率">
          <a:extLst>
            <a:ext uri="{FF2B5EF4-FFF2-40B4-BE49-F238E27FC236}">
              <a16:creationId xmlns:a16="http://schemas.microsoft.com/office/drawing/2014/main" id="{80EDD832-332C-4025-804C-219FDE9A7836}"/>
            </a:ext>
          </a:extLst>
        </xdr:cNvPr>
        <xdr:cNvSpPr txBox="1"/>
      </xdr:nvSpPr>
      <xdr:spPr>
        <a:xfrm>
          <a:off x="11527232" y="454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63" name="n_3aveValue債務償還比率">
          <a:extLst>
            <a:ext uri="{FF2B5EF4-FFF2-40B4-BE49-F238E27FC236}">
              <a16:creationId xmlns:a16="http://schemas.microsoft.com/office/drawing/2014/main" id="{1DA0E9A1-99FA-40D6-8CE3-B83945ADE72F}"/>
            </a:ext>
          </a:extLst>
        </xdr:cNvPr>
        <xdr:cNvSpPr txBox="1"/>
      </xdr:nvSpPr>
      <xdr:spPr>
        <a:xfrm>
          <a:off x="10856672" y="468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143739</xdr:rowOff>
    </xdr:from>
    <xdr:ext cx="469744" cy="259045"/>
    <xdr:sp macro="" textlink="">
      <xdr:nvSpPr>
        <xdr:cNvPr id="164" name="n_4aveValue債務償還比率">
          <a:extLst>
            <a:ext uri="{FF2B5EF4-FFF2-40B4-BE49-F238E27FC236}">
              <a16:creationId xmlns:a16="http://schemas.microsoft.com/office/drawing/2014/main" id="{6140642B-C9E9-470E-A697-C09E5443ABDD}"/>
            </a:ext>
          </a:extLst>
        </xdr:cNvPr>
        <xdr:cNvSpPr txBox="1"/>
      </xdr:nvSpPr>
      <xdr:spPr>
        <a:xfrm>
          <a:off x="10186112" y="500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34011</xdr:rowOff>
    </xdr:from>
    <xdr:ext cx="469744" cy="259045"/>
    <xdr:sp macro="" textlink="">
      <xdr:nvSpPr>
        <xdr:cNvPr id="165" name="n_1mainValue債務償還比率">
          <a:extLst>
            <a:ext uri="{FF2B5EF4-FFF2-40B4-BE49-F238E27FC236}">
              <a16:creationId xmlns:a16="http://schemas.microsoft.com/office/drawing/2014/main" id="{B5D47639-9336-4F05-A89F-987C311D926C}"/>
            </a:ext>
          </a:extLst>
        </xdr:cNvPr>
        <xdr:cNvSpPr txBox="1"/>
      </xdr:nvSpPr>
      <xdr:spPr>
        <a:xfrm>
          <a:off x="12185092" y="5230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139421</xdr:rowOff>
    </xdr:from>
    <xdr:ext cx="469744" cy="259045"/>
    <xdr:sp macro="" textlink="">
      <xdr:nvSpPr>
        <xdr:cNvPr id="166" name="n_2mainValue債務償還比率">
          <a:extLst>
            <a:ext uri="{FF2B5EF4-FFF2-40B4-BE49-F238E27FC236}">
              <a16:creationId xmlns:a16="http://schemas.microsoft.com/office/drawing/2014/main" id="{4D225F73-7FBD-4720-933A-00B058A442D2}"/>
            </a:ext>
          </a:extLst>
        </xdr:cNvPr>
        <xdr:cNvSpPr txBox="1"/>
      </xdr:nvSpPr>
      <xdr:spPr>
        <a:xfrm>
          <a:off x="11527232" y="500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73402</xdr:rowOff>
    </xdr:from>
    <xdr:ext cx="469744" cy="259045"/>
    <xdr:sp macro="" textlink="">
      <xdr:nvSpPr>
        <xdr:cNvPr id="167" name="n_3mainValue債務償還比率">
          <a:extLst>
            <a:ext uri="{FF2B5EF4-FFF2-40B4-BE49-F238E27FC236}">
              <a16:creationId xmlns:a16="http://schemas.microsoft.com/office/drawing/2014/main" id="{D26CAF5D-E3A2-41F3-A41E-B737B3944737}"/>
            </a:ext>
          </a:extLst>
        </xdr:cNvPr>
        <xdr:cNvSpPr txBox="1"/>
      </xdr:nvSpPr>
      <xdr:spPr>
        <a:xfrm>
          <a:off x="10856672" y="510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111386</xdr:rowOff>
    </xdr:from>
    <xdr:ext cx="469744" cy="259045"/>
    <xdr:sp macro="" textlink="">
      <xdr:nvSpPr>
        <xdr:cNvPr id="168" name="n_4mainValue債務償還比率">
          <a:extLst>
            <a:ext uri="{FF2B5EF4-FFF2-40B4-BE49-F238E27FC236}">
              <a16:creationId xmlns:a16="http://schemas.microsoft.com/office/drawing/2014/main" id="{2A433966-0789-4471-A9E7-E5DB20A52B12}"/>
            </a:ext>
          </a:extLst>
        </xdr:cNvPr>
        <xdr:cNvSpPr txBox="1"/>
      </xdr:nvSpPr>
      <xdr:spPr>
        <a:xfrm>
          <a:off x="10186112" y="463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B310B979-A153-4666-9CBB-A50FCB5C8D77}"/>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5C136C2F-62A6-4F2A-B178-226C55ED2AC8}"/>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D2C471B5-BF4E-4348-99DE-3860E790AA29}"/>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9722A3CF-6759-45CC-84B4-BD55E5DDAF7A}"/>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AC4FD7D-6B5D-48A1-B91B-8C5106DE74A4}"/>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51E2A398-68DD-4495-9192-DE97EB37193B}"/>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DFE159D-3601-4C90-A838-EDEF3B324DB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039BF92-3BA1-4626-93C4-A02C0A634F6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2E00419-EE6D-45DA-B005-920D1503506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1BA5125-2B4A-4A93-9A71-31B64284233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宮崎県五ケ瀬町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A1F49C9-EB08-4FD3-B437-67A5AE87D93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E3DF206-9F13-4F28-8576-37E713DFC50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A567966-20C6-49E7-AB18-7AA7F19E08B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4A9007B-2BE7-4826-A8CD-B03B230E85B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8BC8E2A-01D3-4519-967E-C9D9246BE1D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5DF21FC-D82F-44CA-9CC6-DD559F4B7B0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3,385
3,376
171.73
5,969,374
5,673,621
32,592
2,623,469
4,253,660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3EE85AF-F223-4DEB-93FA-141074FC3D1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273C3AD-9BCE-4AC5-818C-A286C458031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E25B678-3F8E-4172-B66E-B5552F36DA8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4373953-3FED-4341-8026-9826AEEDE3E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3B30CDA-0F0A-4670-B400-A44B5483DEF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A92C440-79F9-4296-9F36-ECE356A79E8B}"/>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088F010-B703-4E80-BCFE-922A9913ADD9}"/>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E45CE79-ED67-4194-8F95-0DAEDC36500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D92067B-D649-4990-B259-4D6197DE020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A72C141-D6FE-474F-84E2-98A857F0C5F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31920F0-A8E5-4083-A5D5-84E60B6228A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7F4C7E7-F7EC-414E-9902-D9073E4891C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47007D4-F8AC-4FC4-A439-57E3F75B2A3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A5E19B7-096C-4E92-BC8A-94A6730DC9C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B701CA1-FD53-4CD1-9133-57A7C4FDE95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2D7A5DA-9441-44AF-8A13-5A2B41BE6F9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984857D-1A38-4747-8CC2-332C3145908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E4BC773-E0D4-464C-9E0D-2F5964307C5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FCA084A-554A-42B7-B787-7ACE4DD7947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A815EBC-02AF-451A-B20A-1F3B5BC1D346}"/>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9E56F60-B9D1-4953-8912-F36808C62D6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BF2619E-215E-44EB-82C8-E069B511104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DDADDC3-76B9-400E-B9A1-D72E5613B93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F03A861-5130-4C44-A89D-3E573B32124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DC6A2AC-223A-484B-B528-1D50576B126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C75B577-E479-47D7-8870-A05C89F7096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5EE9952-2EEE-45A2-B153-A92DAB36879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0108D65-EBAF-40A5-9753-723536433FA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3897115-B3CC-4D77-9AE8-39A6266CE34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B7DDCA0-664D-45D3-99CA-27B9CC70EC4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40F2A80-0A82-413A-B7AB-721841299A0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8AF933A-71F8-4838-AB95-75D2BCBD450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13D7F3C-2501-485B-8FAC-C856E29E8885}"/>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A9EB3F4-8745-4D7F-B9DF-D9EB6B8CCCFE}"/>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6E3D752-6B92-4520-B972-58EF3250DE2C}"/>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6313277-86D4-417A-B7D5-E7D05446BFB7}"/>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49F2DEF-93F5-489E-9E10-4A2B037BD814}"/>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EA38138-6AB9-4EBC-AAD4-2910C3DA8A56}"/>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2566EF4-1F92-4A15-8FAC-5DF556F93335}"/>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CCF6DB3-7C78-4E49-BB13-494FDE24FB7E}"/>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8886632-255C-4E40-9073-5ECAB1C60BC5}"/>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66FD7FA-DB98-454C-8D11-7AEBD90B8167}"/>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DFD4C5E-15DA-4BD3-ABED-C36B21E03117}"/>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0DD0D3F-F72B-456B-9241-EF60D28E299D}"/>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40497F3-507B-44BE-96F5-9A92564E960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D38BA282-506F-4E54-888C-92970089BF4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D30A0A1D-CF3C-4556-80DA-6E9942D814B2}"/>
            </a:ext>
          </a:extLst>
        </xdr:cNvPr>
        <xdr:cNvCxnSpPr/>
      </xdr:nvCxnSpPr>
      <xdr:spPr>
        <a:xfrm flipV="1">
          <a:off x="4086225" y="5534842"/>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57FFA3E5-2AC3-4720-8398-D3AFDB99A7F4}"/>
            </a:ext>
          </a:extLst>
        </xdr:cNvPr>
        <xdr:cNvSpPr txBox="1"/>
      </xdr:nvSpPr>
      <xdr:spPr>
        <a:xfrm>
          <a:off x="412496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F8C9AB01-AA1F-4960-A7D4-2C44ABE63E7A}"/>
            </a:ext>
          </a:extLst>
        </xdr:cNvPr>
        <xdr:cNvCxnSpPr/>
      </xdr:nvCxnSpPr>
      <xdr:spPr>
        <a:xfrm>
          <a:off x="4020820" y="7104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9FBB97AB-FFFC-4D58-9CC1-66CAA7AEBE7A}"/>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126D03FD-1F85-45FF-8A90-BB237B2482EB}"/>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7B46755D-4281-4244-AC7A-D3DCEE62264E}"/>
            </a:ext>
          </a:extLst>
        </xdr:cNvPr>
        <xdr:cNvSpPr txBox="1"/>
      </xdr:nvSpPr>
      <xdr:spPr>
        <a:xfrm>
          <a:off x="4124960" y="6464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4B327DB9-455F-458C-B273-54C65F9DED43}"/>
            </a:ext>
          </a:extLst>
        </xdr:cNvPr>
        <xdr:cNvSpPr/>
      </xdr:nvSpPr>
      <xdr:spPr>
        <a:xfrm>
          <a:off x="4036060" y="660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6603C5EF-5488-4339-826F-7F7D977EEEFF}"/>
            </a:ext>
          </a:extLst>
        </xdr:cNvPr>
        <xdr:cNvSpPr/>
      </xdr:nvSpPr>
      <xdr:spPr>
        <a:xfrm>
          <a:off x="3312160" y="65486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EC980E32-4989-4B08-95E4-BBE4A8D875C0}"/>
            </a:ext>
          </a:extLst>
        </xdr:cNvPr>
        <xdr:cNvSpPr/>
      </xdr:nvSpPr>
      <xdr:spPr>
        <a:xfrm>
          <a:off x="2514600" y="6527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DCEB709E-3EFE-437F-AF22-C78D302C8224}"/>
            </a:ext>
          </a:extLst>
        </xdr:cNvPr>
        <xdr:cNvSpPr/>
      </xdr:nvSpPr>
      <xdr:spPr>
        <a:xfrm>
          <a:off x="1739900" y="6493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108B83A5-CA32-44CE-83C4-04AC34AD59AC}"/>
            </a:ext>
          </a:extLst>
        </xdr:cNvPr>
        <xdr:cNvSpPr/>
      </xdr:nvSpPr>
      <xdr:spPr>
        <a:xfrm>
          <a:off x="96520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D8CF403-449C-4847-BD46-2110BB02DEB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4A2384A-9BE7-494C-B39B-2ACF73E098B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1FCD3F6-1DD8-4605-932F-8230AD44DEDA}"/>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14B64A6-A18C-4B81-81F3-53D81E110B4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9BD0F20-E4FB-4C79-B78D-AB0EEE32F83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115207</xdr:rowOff>
    </xdr:from>
    <xdr:to>
      <xdr:col>24</xdr:col>
      <xdr:colOff>114300</xdr:colOff>
      <xdr:row>40</xdr:row>
      <xdr:rowOff>45357</xdr:rowOff>
    </xdr:to>
    <xdr:sp macro="" textlink="">
      <xdr:nvSpPr>
        <xdr:cNvPr id="74" name="楕円 73">
          <a:extLst>
            <a:ext uri="{FF2B5EF4-FFF2-40B4-BE49-F238E27FC236}">
              <a16:creationId xmlns:a16="http://schemas.microsoft.com/office/drawing/2014/main" id="{1BC206DE-964A-4EB9-890B-293FDD346673}"/>
            </a:ext>
          </a:extLst>
        </xdr:cNvPr>
        <xdr:cNvSpPr/>
      </xdr:nvSpPr>
      <xdr:spPr>
        <a:xfrm>
          <a:off x="4036060" y="66531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93634</xdr:rowOff>
    </xdr:from>
    <xdr:ext cx="405111" cy="259045"/>
    <xdr:sp macro="" textlink="">
      <xdr:nvSpPr>
        <xdr:cNvPr id="75" name="【道路】&#10;有形固定資産減価償却率該当値テキスト">
          <a:extLst>
            <a:ext uri="{FF2B5EF4-FFF2-40B4-BE49-F238E27FC236}">
              <a16:creationId xmlns:a16="http://schemas.microsoft.com/office/drawing/2014/main" id="{52A88A17-997D-491C-87EB-03FCE28399A5}"/>
            </a:ext>
          </a:extLst>
        </xdr:cNvPr>
        <xdr:cNvSpPr txBox="1"/>
      </xdr:nvSpPr>
      <xdr:spPr>
        <a:xfrm>
          <a:off x="4124960"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107043</xdr:rowOff>
    </xdr:from>
    <xdr:to>
      <xdr:col>20</xdr:col>
      <xdr:colOff>38100</xdr:colOff>
      <xdr:row>40</xdr:row>
      <xdr:rowOff>37193</xdr:rowOff>
    </xdr:to>
    <xdr:sp macro="" textlink="">
      <xdr:nvSpPr>
        <xdr:cNvPr id="76" name="楕円 75">
          <a:extLst>
            <a:ext uri="{FF2B5EF4-FFF2-40B4-BE49-F238E27FC236}">
              <a16:creationId xmlns:a16="http://schemas.microsoft.com/office/drawing/2014/main" id="{8739151F-13D2-4257-824B-E8CD0AAD7321}"/>
            </a:ext>
          </a:extLst>
        </xdr:cNvPr>
        <xdr:cNvSpPr/>
      </xdr:nvSpPr>
      <xdr:spPr>
        <a:xfrm>
          <a:off x="3312160" y="66450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157843</xdr:rowOff>
    </xdr:from>
    <xdr:to>
      <xdr:col>24</xdr:col>
      <xdr:colOff>63500</xdr:colOff>
      <xdr:row>39</xdr:row>
      <xdr:rowOff>166007</xdr:rowOff>
    </xdr:to>
    <xdr:cxnSp macro="">
      <xdr:nvCxnSpPr>
        <xdr:cNvPr id="77" name="直線コネクタ 76">
          <a:extLst>
            <a:ext uri="{FF2B5EF4-FFF2-40B4-BE49-F238E27FC236}">
              <a16:creationId xmlns:a16="http://schemas.microsoft.com/office/drawing/2014/main" id="{EE06CD3B-49E2-4960-A503-8DFCF56EB239}"/>
            </a:ext>
          </a:extLst>
        </xdr:cNvPr>
        <xdr:cNvCxnSpPr/>
      </xdr:nvCxnSpPr>
      <xdr:spPr>
        <a:xfrm>
          <a:off x="3355340" y="6695803"/>
          <a:ext cx="73152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103777</xdr:rowOff>
    </xdr:from>
    <xdr:to>
      <xdr:col>15</xdr:col>
      <xdr:colOff>101600</xdr:colOff>
      <xdr:row>40</xdr:row>
      <xdr:rowOff>33927</xdr:rowOff>
    </xdr:to>
    <xdr:sp macro="" textlink="">
      <xdr:nvSpPr>
        <xdr:cNvPr id="78" name="楕円 77">
          <a:extLst>
            <a:ext uri="{FF2B5EF4-FFF2-40B4-BE49-F238E27FC236}">
              <a16:creationId xmlns:a16="http://schemas.microsoft.com/office/drawing/2014/main" id="{95742B97-A550-4B0A-952E-29178FA3C399}"/>
            </a:ext>
          </a:extLst>
        </xdr:cNvPr>
        <xdr:cNvSpPr/>
      </xdr:nvSpPr>
      <xdr:spPr>
        <a:xfrm>
          <a:off x="2514600" y="66417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154577</xdr:rowOff>
    </xdr:from>
    <xdr:to>
      <xdr:col>19</xdr:col>
      <xdr:colOff>177800</xdr:colOff>
      <xdr:row>39</xdr:row>
      <xdr:rowOff>157843</xdr:rowOff>
    </xdr:to>
    <xdr:cxnSp macro="">
      <xdr:nvCxnSpPr>
        <xdr:cNvPr id="79" name="直線コネクタ 78">
          <a:extLst>
            <a:ext uri="{FF2B5EF4-FFF2-40B4-BE49-F238E27FC236}">
              <a16:creationId xmlns:a16="http://schemas.microsoft.com/office/drawing/2014/main" id="{3E66CF6E-8AC3-4970-92FE-FF7FFA721CB9}"/>
            </a:ext>
          </a:extLst>
        </xdr:cNvPr>
        <xdr:cNvCxnSpPr/>
      </xdr:nvCxnSpPr>
      <xdr:spPr>
        <a:xfrm>
          <a:off x="2565400" y="6692537"/>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107043</xdr:rowOff>
    </xdr:from>
    <xdr:to>
      <xdr:col>10</xdr:col>
      <xdr:colOff>165100</xdr:colOff>
      <xdr:row>40</xdr:row>
      <xdr:rowOff>37193</xdr:rowOff>
    </xdr:to>
    <xdr:sp macro="" textlink="">
      <xdr:nvSpPr>
        <xdr:cNvPr id="80" name="楕円 79">
          <a:extLst>
            <a:ext uri="{FF2B5EF4-FFF2-40B4-BE49-F238E27FC236}">
              <a16:creationId xmlns:a16="http://schemas.microsoft.com/office/drawing/2014/main" id="{F1423CD8-A6AC-42DA-B741-CD999F294C89}"/>
            </a:ext>
          </a:extLst>
        </xdr:cNvPr>
        <xdr:cNvSpPr/>
      </xdr:nvSpPr>
      <xdr:spPr>
        <a:xfrm>
          <a:off x="1739900" y="66450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154577</xdr:rowOff>
    </xdr:from>
    <xdr:to>
      <xdr:col>15</xdr:col>
      <xdr:colOff>50800</xdr:colOff>
      <xdr:row>39</xdr:row>
      <xdr:rowOff>157843</xdr:rowOff>
    </xdr:to>
    <xdr:cxnSp macro="">
      <xdr:nvCxnSpPr>
        <xdr:cNvPr id="81" name="直線コネクタ 80">
          <a:extLst>
            <a:ext uri="{FF2B5EF4-FFF2-40B4-BE49-F238E27FC236}">
              <a16:creationId xmlns:a16="http://schemas.microsoft.com/office/drawing/2014/main" id="{AAE734D8-E052-4816-9514-F654860260EA}"/>
            </a:ext>
          </a:extLst>
        </xdr:cNvPr>
        <xdr:cNvCxnSpPr/>
      </xdr:nvCxnSpPr>
      <xdr:spPr>
        <a:xfrm flipV="1">
          <a:off x="1790700" y="6692537"/>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107043</xdr:rowOff>
    </xdr:from>
    <xdr:to>
      <xdr:col>6</xdr:col>
      <xdr:colOff>38100</xdr:colOff>
      <xdr:row>40</xdr:row>
      <xdr:rowOff>37193</xdr:rowOff>
    </xdr:to>
    <xdr:sp macro="" textlink="">
      <xdr:nvSpPr>
        <xdr:cNvPr id="82" name="楕円 81">
          <a:extLst>
            <a:ext uri="{FF2B5EF4-FFF2-40B4-BE49-F238E27FC236}">
              <a16:creationId xmlns:a16="http://schemas.microsoft.com/office/drawing/2014/main" id="{E99E1ADE-E966-4A90-A6A4-FA786328E62D}"/>
            </a:ext>
          </a:extLst>
        </xdr:cNvPr>
        <xdr:cNvSpPr/>
      </xdr:nvSpPr>
      <xdr:spPr>
        <a:xfrm>
          <a:off x="965200" y="66450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157843</xdr:rowOff>
    </xdr:from>
    <xdr:to>
      <xdr:col>10</xdr:col>
      <xdr:colOff>114300</xdr:colOff>
      <xdr:row>39</xdr:row>
      <xdr:rowOff>157843</xdr:rowOff>
    </xdr:to>
    <xdr:cxnSp macro="">
      <xdr:nvCxnSpPr>
        <xdr:cNvPr id="83" name="直線コネクタ 82">
          <a:extLst>
            <a:ext uri="{FF2B5EF4-FFF2-40B4-BE49-F238E27FC236}">
              <a16:creationId xmlns:a16="http://schemas.microsoft.com/office/drawing/2014/main" id="{DFEFE16C-9B07-418A-91BD-79E0C2DC9FC8}"/>
            </a:ext>
          </a:extLst>
        </xdr:cNvPr>
        <xdr:cNvCxnSpPr/>
      </xdr:nvCxnSpPr>
      <xdr:spPr>
        <a:xfrm>
          <a:off x="1008380" y="669580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16CBBB4F-498E-4A6F-8627-B873891132A0}"/>
            </a:ext>
          </a:extLst>
        </xdr:cNvPr>
        <xdr:cNvSpPr txBox="1"/>
      </xdr:nvSpPr>
      <xdr:spPr>
        <a:xfrm>
          <a:off x="3170564" y="633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B9B991E2-8788-4E20-A684-8BCFD404AA48}"/>
            </a:ext>
          </a:extLst>
        </xdr:cNvPr>
        <xdr:cNvSpPr txBox="1"/>
      </xdr:nvSpPr>
      <xdr:spPr>
        <a:xfrm>
          <a:off x="2385704" y="6307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76A3F039-B0F1-416E-AD00-696D99874D79}"/>
            </a:ext>
          </a:extLst>
        </xdr:cNvPr>
        <xdr:cNvSpPr txBox="1"/>
      </xdr:nvSpPr>
      <xdr:spPr>
        <a:xfrm>
          <a:off x="1611004" y="6272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a:extLst>
            <a:ext uri="{FF2B5EF4-FFF2-40B4-BE49-F238E27FC236}">
              <a16:creationId xmlns:a16="http://schemas.microsoft.com/office/drawing/2014/main" id="{BE008367-F57E-41CC-B023-D46E35F1C0F3}"/>
            </a:ext>
          </a:extLst>
        </xdr:cNvPr>
        <xdr:cNvSpPr txBox="1"/>
      </xdr:nvSpPr>
      <xdr:spPr>
        <a:xfrm>
          <a:off x="83630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28320</xdr:rowOff>
    </xdr:from>
    <xdr:ext cx="405111" cy="259045"/>
    <xdr:sp macro="" textlink="">
      <xdr:nvSpPr>
        <xdr:cNvPr id="88" name="n_1mainValue【道路】&#10;有形固定資産減価償却率">
          <a:extLst>
            <a:ext uri="{FF2B5EF4-FFF2-40B4-BE49-F238E27FC236}">
              <a16:creationId xmlns:a16="http://schemas.microsoft.com/office/drawing/2014/main" id="{36AB6F64-8814-42F6-97F9-C8262C464FB2}"/>
            </a:ext>
          </a:extLst>
        </xdr:cNvPr>
        <xdr:cNvSpPr txBox="1"/>
      </xdr:nvSpPr>
      <xdr:spPr>
        <a:xfrm>
          <a:off x="3170564" y="6733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25054</xdr:rowOff>
    </xdr:from>
    <xdr:ext cx="405111" cy="259045"/>
    <xdr:sp macro="" textlink="">
      <xdr:nvSpPr>
        <xdr:cNvPr id="89" name="n_2mainValue【道路】&#10;有形固定資産減価償却率">
          <a:extLst>
            <a:ext uri="{FF2B5EF4-FFF2-40B4-BE49-F238E27FC236}">
              <a16:creationId xmlns:a16="http://schemas.microsoft.com/office/drawing/2014/main" id="{620D694B-A35B-4EE2-B98D-1112C601F816}"/>
            </a:ext>
          </a:extLst>
        </xdr:cNvPr>
        <xdr:cNvSpPr txBox="1"/>
      </xdr:nvSpPr>
      <xdr:spPr>
        <a:xfrm>
          <a:off x="2385704" y="6730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28320</xdr:rowOff>
    </xdr:from>
    <xdr:ext cx="405111" cy="259045"/>
    <xdr:sp macro="" textlink="">
      <xdr:nvSpPr>
        <xdr:cNvPr id="90" name="n_3mainValue【道路】&#10;有形固定資産減価償却率">
          <a:extLst>
            <a:ext uri="{FF2B5EF4-FFF2-40B4-BE49-F238E27FC236}">
              <a16:creationId xmlns:a16="http://schemas.microsoft.com/office/drawing/2014/main" id="{73943651-1F3A-4985-AC00-EB7FF5687DF1}"/>
            </a:ext>
          </a:extLst>
        </xdr:cNvPr>
        <xdr:cNvSpPr txBox="1"/>
      </xdr:nvSpPr>
      <xdr:spPr>
        <a:xfrm>
          <a:off x="1611004" y="6733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28320</xdr:rowOff>
    </xdr:from>
    <xdr:ext cx="405111" cy="259045"/>
    <xdr:sp macro="" textlink="">
      <xdr:nvSpPr>
        <xdr:cNvPr id="91" name="n_4mainValue【道路】&#10;有形固定資産減価償却率">
          <a:extLst>
            <a:ext uri="{FF2B5EF4-FFF2-40B4-BE49-F238E27FC236}">
              <a16:creationId xmlns:a16="http://schemas.microsoft.com/office/drawing/2014/main" id="{9966198F-9FD0-4018-8E90-CBE7E085CDD9}"/>
            </a:ext>
          </a:extLst>
        </xdr:cNvPr>
        <xdr:cNvSpPr txBox="1"/>
      </xdr:nvSpPr>
      <xdr:spPr>
        <a:xfrm>
          <a:off x="836304" y="6733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0288E9D-851E-4384-A311-022D7773387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6240FBB-B68D-47DD-AD29-953E0D0EFED9}"/>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E7CEA7A-9E37-4D7F-8DEF-A0CC7B1DE0D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5563117-89D4-48D5-AA6E-6D7BDF03546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DD665B3-2801-4BA5-B213-2357C818422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08FA97B-1B51-4200-B946-184CEF03959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7E1AD5F-87CD-4769-A30D-B13503F8886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FD8DBBD-5F5A-4BD4-BDF0-0523B507E14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5DC4AACF-29B5-4300-91D8-457D32072188}"/>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1711A53-6A21-44DD-8B72-60058D8688D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1C73E4BA-1804-44AC-B62A-841892277397}"/>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AB39EDF-7A88-4350-814F-E0C3F927C12E}"/>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59FC9A2E-94A7-4F38-BF14-ADDFF505D109}"/>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17DDD11F-4860-4FA3-BC4B-1E80BB1DED27}"/>
            </a:ext>
          </a:extLst>
        </xdr:cNvPr>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EC337828-A572-46FF-ABFD-BBD49C64625A}"/>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B3071189-1CC6-44FA-A21B-15BE086A92DA}"/>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46BD0574-FDCB-4EFB-BDDF-21BFA3F25BAF}"/>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26EDD523-4BA1-45F9-BEFD-5C9EAFF5BD67}"/>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77B28F5F-3129-48D8-878D-703A93D6DC41}"/>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32217180-120A-4881-A6C0-C0853657FCAB}"/>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CE545F11-35B5-42F0-8B45-47DB5AD08F6D}"/>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ED0A870E-57CC-4322-9B5C-879D0ADC7DC1}"/>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D02FA469-5440-41C7-8F62-4A8FB478BEE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7CD2AC77-CC6B-40A9-9449-F42458CD54AD}"/>
            </a:ext>
          </a:extLst>
        </xdr:cNvPr>
        <xdr:cNvCxnSpPr/>
      </xdr:nvCxnSpPr>
      <xdr:spPr>
        <a:xfrm flipV="1">
          <a:off x="9219565" y="5824998"/>
          <a:ext cx="0" cy="1233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56349FF9-C15E-4340-94B6-7B02D582274D}"/>
            </a:ext>
          </a:extLst>
        </xdr:cNvPr>
        <xdr:cNvSpPr txBox="1"/>
      </xdr:nvSpPr>
      <xdr:spPr>
        <a:xfrm>
          <a:off x="9258300" y="706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81922091-D417-44CD-B95E-F08305DC8B50}"/>
            </a:ext>
          </a:extLst>
        </xdr:cNvPr>
        <xdr:cNvCxnSpPr/>
      </xdr:nvCxnSpPr>
      <xdr:spPr>
        <a:xfrm>
          <a:off x="9154160" y="70587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2639445C-48BA-4688-A9BA-46FDD1E27B1B}"/>
            </a:ext>
          </a:extLst>
        </xdr:cNvPr>
        <xdr:cNvSpPr txBox="1"/>
      </xdr:nvSpPr>
      <xdr:spPr>
        <a:xfrm>
          <a:off x="9258300" y="560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D71DBC1A-963E-49CC-9AC7-739FB3BB2435}"/>
            </a:ext>
          </a:extLst>
        </xdr:cNvPr>
        <xdr:cNvCxnSpPr/>
      </xdr:nvCxnSpPr>
      <xdr:spPr>
        <a:xfrm>
          <a:off x="9154160" y="58249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6797EF6E-F25D-465B-8C85-2A47A752F5CE}"/>
            </a:ext>
          </a:extLst>
        </xdr:cNvPr>
        <xdr:cNvSpPr txBox="1"/>
      </xdr:nvSpPr>
      <xdr:spPr>
        <a:xfrm>
          <a:off x="9258300" y="6719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8DE87EA3-672C-46EB-8FAE-41D0FFFC0B28}"/>
            </a:ext>
          </a:extLst>
        </xdr:cNvPr>
        <xdr:cNvSpPr/>
      </xdr:nvSpPr>
      <xdr:spPr>
        <a:xfrm>
          <a:off x="9192260" y="6868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12E50EF6-4508-49FA-8EE2-20428EE4E50B}"/>
            </a:ext>
          </a:extLst>
        </xdr:cNvPr>
        <xdr:cNvSpPr/>
      </xdr:nvSpPr>
      <xdr:spPr>
        <a:xfrm>
          <a:off x="8445500" y="6859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EE4F5671-2961-4E6D-AFC8-D7D85A3DC726}"/>
            </a:ext>
          </a:extLst>
        </xdr:cNvPr>
        <xdr:cNvSpPr/>
      </xdr:nvSpPr>
      <xdr:spPr>
        <a:xfrm>
          <a:off x="7670800" y="6866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118E6C5E-F7D3-42F7-9AD0-78C58B8684C7}"/>
            </a:ext>
          </a:extLst>
        </xdr:cNvPr>
        <xdr:cNvSpPr/>
      </xdr:nvSpPr>
      <xdr:spPr>
        <a:xfrm>
          <a:off x="6873240" y="6868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2803E160-BFB5-454C-8F13-B1741BAA5BF0}"/>
            </a:ext>
          </a:extLst>
        </xdr:cNvPr>
        <xdr:cNvSpPr/>
      </xdr:nvSpPr>
      <xdr:spPr>
        <a:xfrm>
          <a:off x="6098540" y="6874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25929D0-1DE6-4EB6-A9EB-6F5895E2DAA5}"/>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78C1BE9-A8BA-4420-A921-5DCDF995424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92BA8DD-4E29-4A27-A04F-7F992B3FABB1}"/>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EEBAE57-8B38-4A14-B727-755A38C07DD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8E7C646-A186-4FB7-B54D-92E17FA260A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56393</xdr:rowOff>
    </xdr:from>
    <xdr:to>
      <xdr:col>55</xdr:col>
      <xdr:colOff>50800</xdr:colOff>
      <xdr:row>41</xdr:row>
      <xdr:rowOff>157993</xdr:rowOff>
    </xdr:to>
    <xdr:sp macro="" textlink="">
      <xdr:nvSpPr>
        <xdr:cNvPr id="131" name="楕円 130">
          <a:extLst>
            <a:ext uri="{FF2B5EF4-FFF2-40B4-BE49-F238E27FC236}">
              <a16:creationId xmlns:a16="http://schemas.microsoft.com/office/drawing/2014/main" id="{D58100CB-ECFD-4510-896F-8AF14B860A49}"/>
            </a:ext>
          </a:extLst>
        </xdr:cNvPr>
        <xdr:cNvSpPr/>
      </xdr:nvSpPr>
      <xdr:spPr>
        <a:xfrm>
          <a:off x="9192260" y="69296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142770</xdr:rowOff>
    </xdr:from>
    <xdr:ext cx="534377" cy="259045"/>
    <xdr:sp macro="" textlink="">
      <xdr:nvSpPr>
        <xdr:cNvPr id="132" name="【道路】&#10;一人当たり延長該当値テキスト">
          <a:extLst>
            <a:ext uri="{FF2B5EF4-FFF2-40B4-BE49-F238E27FC236}">
              <a16:creationId xmlns:a16="http://schemas.microsoft.com/office/drawing/2014/main" id="{F6674236-87CD-43E8-A52E-414393EDD84F}"/>
            </a:ext>
          </a:extLst>
        </xdr:cNvPr>
        <xdr:cNvSpPr txBox="1"/>
      </xdr:nvSpPr>
      <xdr:spPr>
        <a:xfrm>
          <a:off x="9258300" y="684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60082</xdr:rowOff>
    </xdr:from>
    <xdr:to>
      <xdr:col>50</xdr:col>
      <xdr:colOff>165100</xdr:colOff>
      <xdr:row>41</xdr:row>
      <xdr:rowOff>161682</xdr:rowOff>
    </xdr:to>
    <xdr:sp macro="" textlink="">
      <xdr:nvSpPr>
        <xdr:cNvPr id="133" name="楕円 132">
          <a:extLst>
            <a:ext uri="{FF2B5EF4-FFF2-40B4-BE49-F238E27FC236}">
              <a16:creationId xmlns:a16="http://schemas.microsoft.com/office/drawing/2014/main" id="{9EBCBF51-8C94-4CDA-AA7F-6DE3FE449BC8}"/>
            </a:ext>
          </a:extLst>
        </xdr:cNvPr>
        <xdr:cNvSpPr/>
      </xdr:nvSpPr>
      <xdr:spPr>
        <a:xfrm>
          <a:off x="8445500" y="69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107193</xdr:rowOff>
    </xdr:from>
    <xdr:to>
      <xdr:col>55</xdr:col>
      <xdr:colOff>0</xdr:colOff>
      <xdr:row>41</xdr:row>
      <xdr:rowOff>110882</xdr:rowOff>
    </xdr:to>
    <xdr:cxnSp macro="">
      <xdr:nvCxnSpPr>
        <xdr:cNvPr id="134" name="直線コネクタ 133">
          <a:extLst>
            <a:ext uri="{FF2B5EF4-FFF2-40B4-BE49-F238E27FC236}">
              <a16:creationId xmlns:a16="http://schemas.microsoft.com/office/drawing/2014/main" id="{64287C38-FA98-4B87-AD65-F8B77F4B1F5C}"/>
            </a:ext>
          </a:extLst>
        </xdr:cNvPr>
        <xdr:cNvCxnSpPr/>
      </xdr:nvCxnSpPr>
      <xdr:spPr>
        <a:xfrm flipV="1">
          <a:off x="8496300" y="6980433"/>
          <a:ext cx="723900" cy="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64064</xdr:rowOff>
    </xdr:from>
    <xdr:to>
      <xdr:col>46</xdr:col>
      <xdr:colOff>38100</xdr:colOff>
      <xdr:row>41</xdr:row>
      <xdr:rowOff>165664</xdr:rowOff>
    </xdr:to>
    <xdr:sp macro="" textlink="">
      <xdr:nvSpPr>
        <xdr:cNvPr id="135" name="楕円 134">
          <a:extLst>
            <a:ext uri="{FF2B5EF4-FFF2-40B4-BE49-F238E27FC236}">
              <a16:creationId xmlns:a16="http://schemas.microsoft.com/office/drawing/2014/main" id="{75653EAE-3C2C-4E98-AB63-691B951B5F15}"/>
            </a:ext>
          </a:extLst>
        </xdr:cNvPr>
        <xdr:cNvSpPr/>
      </xdr:nvSpPr>
      <xdr:spPr>
        <a:xfrm>
          <a:off x="7670800" y="69373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110882</xdr:rowOff>
    </xdr:from>
    <xdr:to>
      <xdr:col>50</xdr:col>
      <xdr:colOff>114300</xdr:colOff>
      <xdr:row>41</xdr:row>
      <xdr:rowOff>114864</xdr:rowOff>
    </xdr:to>
    <xdr:cxnSp macro="">
      <xdr:nvCxnSpPr>
        <xdr:cNvPr id="136" name="直線コネクタ 135">
          <a:extLst>
            <a:ext uri="{FF2B5EF4-FFF2-40B4-BE49-F238E27FC236}">
              <a16:creationId xmlns:a16="http://schemas.microsoft.com/office/drawing/2014/main" id="{5DD3DFDA-1D3D-4C7B-B235-CCE10D29617D}"/>
            </a:ext>
          </a:extLst>
        </xdr:cNvPr>
        <xdr:cNvCxnSpPr/>
      </xdr:nvCxnSpPr>
      <xdr:spPr>
        <a:xfrm flipV="1">
          <a:off x="7713980" y="6984122"/>
          <a:ext cx="782320" cy="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67842</xdr:rowOff>
    </xdr:from>
    <xdr:to>
      <xdr:col>41</xdr:col>
      <xdr:colOff>101600</xdr:colOff>
      <xdr:row>41</xdr:row>
      <xdr:rowOff>169442</xdr:rowOff>
    </xdr:to>
    <xdr:sp macro="" textlink="">
      <xdr:nvSpPr>
        <xdr:cNvPr id="137" name="楕円 136">
          <a:extLst>
            <a:ext uri="{FF2B5EF4-FFF2-40B4-BE49-F238E27FC236}">
              <a16:creationId xmlns:a16="http://schemas.microsoft.com/office/drawing/2014/main" id="{A8A7B43B-1012-4BED-BD6F-E9281431E187}"/>
            </a:ext>
          </a:extLst>
        </xdr:cNvPr>
        <xdr:cNvSpPr/>
      </xdr:nvSpPr>
      <xdr:spPr>
        <a:xfrm>
          <a:off x="6873240" y="694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114864</xdr:rowOff>
    </xdr:from>
    <xdr:to>
      <xdr:col>45</xdr:col>
      <xdr:colOff>177800</xdr:colOff>
      <xdr:row>41</xdr:row>
      <xdr:rowOff>118642</xdr:rowOff>
    </xdr:to>
    <xdr:cxnSp macro="">
      <xdr:nvCxnSpPr>
        <xdr:cNvPr id="138" name="直線コネクタ 137">
          <a:extLst>
            <a:ext uri="{FF2B5EF4-FFF2-40B4-BE49-F238E27FC236}">
              <a16:creationId xmlns:a16="http://schemas.microsoft.com/office/drawing/2014/main" id="{9CEABB6A-AE64-4673-9499-6EC9EB81A672}"/>
            </a:ext>
          </a:extLst>
        </xdr:cNvPr>
        <xdr:cNvCxnSpPr/>
      </xdr:nvCxnSpPr>
      <xdr:spPr>
        <a:xfrm flipV="1">
          <a:off x="6924040" y="6988104"/>
          <a:ext cx="789940" cy="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69602</xdr:rowOff>
    </xdr:from>
    <xdr:to>
      <xdr:col>36</xdr:col>
      <xdr:colOff>165100</xdr:colOff>
      <xdr:row>41</xdr:row>
      <xdr:rowOff>171202</xdr:rowOff>
    </xdr:to>
    <xdr:sp macro="" textlink="">
      <xdr:nvSpPr>
        <xdr:cNvPr id="139" name="楕円 138">
          <a:extLst>
            <a:ext uri="{FF2B5EF4-FFF2-40B4-BE49-F238E27FC236}">
              <a16:creationId xmlns:a16="http://schemas.microsoft.com/office/drawing/2014/main" id="{78A66037-59FE-4BCA-93F0-038BF7014946}"/>
            </a:ext>
          </a:extLst>
        </xdr:cNvPr>
        <xdr:cNvSpPr/>
      </xdr:nvSpPr>
      <xdr:spPr>
        <a:xfrm>
          <a:off x="6098540" y="694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118642</xdr:rowOff>
    </xdr:from>
    <xdr:to>
      <xdr:col>41</xdr:col>
      <xdr:colOff>50800</xdr:colOff>
      <xdr:row>41</xdr:row>
      <xdr:rowOff>120402</xdr:rowOff>
    </xdr:to>
    <xdr:cxnSp macro="">
      <xdr:nvCxnSpPr>
        <xdr:cNvPr id="140" name="直線コネクタ 139">
          <a:extLst>
            <a:ext uri="{FF2B5EF4-FFF2-40B4-BE49-F238E27FC236}">
              <a16:creationId xmlns:a16="http://schemas.microsoft.com/office/drawing/2014/main" id="{A3623825-AADF-4063-A176-ADC141787176}"/>
            </a:ext>
          </a:extLst>
        </xdr:cNvPr>
        <xdr:cNvCxnSpPr/>
      </xdr:nvCxnSpPr>
      <xdr:spPr>
        <a:xfrm flipV="1">
          <a:off x="6149340" y="6991882"/>
          <a:ext cx="7747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E0E5E430-DA21-467E-8F84-697942DA3FAA}"/>
            </a:ext>
          </a:extLst>
        </xdr:cNvPr>
        <xdr:cNvSpPr txBox="1"/>
      </xdr:nvSpPr>
      <xdr:spPr>
        <a:xfrm>
          <a:off x="8239271" y="663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DB522C6A-BF7F-456D-A26A-D9DFC69C0CCB}"/>
            </a:ext>
          </a:extLst>
        </xdr:cNvPr>
        <xdr:cNvSpPr txBox="1"/>
      </xdr:nvSpPr>
      <xdr:spPr>
        <a:xfrm>
          <a:off x="7477271" y="664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DCBF4F3F-3B50-4637-8B01-9205EC7FF36D}"/>
            </a:ext>
          </a:extLst>
        </xdr:cNvPr>
        <xdr:cNvSpPr txBox="1"/>
      </xdr:nvSpPr>
      <xdr:spPr>
        <a:xfrm>
          <a:off x="6702571" y="664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DA830779-8AC2-472E-91C5-EB88396B7B73}"/>
            </a:ext>
          </a:extLst>
        </xdr:cNvPr>
        <xdr:cNvSpPr txBox="1"/>
      </xdr:nvSpPr>
      <xdr:spPr>
        <a:xfrm>
          <a:off x="5905011" y="665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152809</xdr:rowOff>
    </xdr:from>
    <xdr:ext cx="534377" cy="259045"/>
    <xdr:sp macro="" textlink="">
      <xdr:nvSpPr>
        <xdr:cNvPr id="145" name="n_1mainValue【道路】&#10;一人当たり延長">
          <a:extLst>
            <a:ext uri="{FF2B5EF4-FFF2-40B4-BE49-F238E27FC236}">
              <a16:creationId xmlns:a16="http://schemas.microsoft.com/office/drawing/2014/main" id="{53ABDF4F-5E4F-4630-A280-0D500BE2C99F}"/>
            </a:ext>
          </a:extLst>
        </xdr:cNvPr>
        <xdr:cNvSpPr txBox="1"/>
      </xdr:nvSpPr>
      <xdr:spPr>
        <a:xfrm>
          <a:off x="8239271" y="702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156791</xdr:rowOff>
    </xdr:from>
    <xdr:ext cx="534377" cy="259045"/>
    <xdr:sp macro="" textlink="">
      <xdr:nvSpPr>
        <xdr:cNvPr id="146" name="n_2mainValue【道路】&#10;一人当たり延長">
          <a:extLst>
            <a:ext uri="{FF2B5EF4-FFF2-40B4-BE49-F238E27FC236}">
              <a16:creationId xmlns:a16="http://schemas.microsoft.com/office/drawing/2014/main" id="{EA29C6C3-15A9-463C-A290-717BE69456E3}"/>
            </a:ext>
          </a:extLst>
        </xdr:cNvPr>
        <xdr:cNvSpPr txBox="1"/>
      </xdr:nvSpPr>
      <xdr:spPr>
        <a:xfrm>
          <a:off x="7477271" y="703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160569</xdr:rowOff>
    </xdr:from>
    <xdr:ext cx="534377" cy="259045"/>
    <xdr:sp macro="" textlink="">
      <xdr:nvSpPr>
        <xdr:cNvPr id="147" name="n_3mainValue【道路】&#10;一人当たり延長">
          <a:extLst>
            <a:ext uri="{FF2B5EF4-FFF2-40B4-BE49-F238E27FC236}">
              <a16:creationId xmlns:a16="http://schemas.microsoft.com/office/drawing/2014/main" id="{EE8CF4D7-8E6E-4267-966A-A918B9EFB04A}"/>
            </a:ext>
          </a:extLst>
        </xdr:cNvPr>
        <xdr:cNvSpPr txBox="1"/>
      </xdr:nvSpPr>
      <xdr:spPr>
        <a:xfrm>
          <a:off x="6702571" y="703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162329</xdr:rowOff>
    </xdr:from>
    <xdr:ext cx="534377" cy="259045"/>
    <xdr:sp macro="" textlink="">
      <xdr:nvSpPr>
        <xdr:cNvPr id="148" name="n_4mainValue【道路】&#10;一人当たり延長">
          <a:extLst>
            <a:ext uri="{FF2B5EF4-FFF2-40B4-BE49-F238E27FC236}">
              <a16:creationId xmlns:a16="http://schemas.microsoft.com/office/drawing/2014/main" id="{9DFCAE29-C9B3-4FAB-A6D8-8BDE3F76A9A7}"/>
            </a:ext>
          </a:extLst>
        </xdr:cNvPr>
        <xdr:cNvSpPr txBox="1"/>
      </xdr:nvSpPr>
      <xdr:spPr>
        <a:xfrm>
          <a:off x="5905011" y="703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85EF2F38-EF46-40B9-8529-3C70DD8E2D4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FDEC2C4B-3301-4F4A-A4CC-42CA00ABD3B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8F66143-FCFA-47DB-A94A-508A6ABAAA6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658FC028-B955-49AE-A05B-EB3E8BE98DAE}"/>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5CC0CA4-08D6-460B-8C73-D0D7E3EE043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FF231C8-DAB6-42FE-98CF-DB6346E3F7D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FDCFCA10-3094-4386-BCCA-09117006CAA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7373154B-35E1-4DDB-80BC-986787C7D24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4DA4555D-E64B-429C-AE07-E9B891C70D2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806D1E20-BABB-4732-919D-A36A14FE8519}"/>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A0163F3C-DAE8-40FA-B045-F0423BD2F9BD}"/>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DA4F2B0-D19E-4144-87A0-C53E9E1D6146}"/>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83EC21C7-71DD-4A9E-A3F4-8C1B73FF8706}"/>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6592ECEC-BB4A-4876-88D6-2CD6DCB78502}"/>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D0E3676C-D8B7-488F-B419-7CC4D2BC82B8}"/>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B72771EC-1686-4ACD-9458-DDA5B5F9FFBC}"/>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3D6ACF96-40A4-4571-A605-88BBDE213E47}"/>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BE90AFD9-A448-42E5-AE01-B0C2E417A15B}"/>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FBBE2D33-37CA-43E7-888F-734FC62BFB31}"/>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F877BF78-EC7D-450C-A0A0-FFF01E6DAE9E}"/>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5A207EBE-B4AA-40B2-8E73-47B657346469}"/>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E53CB39D-C9B8-4630-BBE2-7E6FE8C040ED}"/>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ACFB0AEF-181E-4C24-8D5B-9E6CD27125CE}"/>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22A12E27-87C7-4B78-8D31-67875C12E1C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893391D9-7DA2-4938-89D4-D6EC8AE9A55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548603E8-47E6-481F-8201-6797FAF405D1}"/>
            </a:ext>
          </a:extLst>
        </xdr:cNvPr>
        <xdr:cNvCxnSpPr/>
      </xdr:nvCxnSpPr>
      <xdr:spPr>
        <a:xfrm flipV="1">
          <a:off x="4086225" y="9389473"/>
          <a:ext cx="0" cy="1404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717C07BD-7641-43A0-A82B-AFD47B460BBE}"/>
            </a:ext>
          </a:extLst>
        </xdr:cNvPr>
        <xdr:cNvSpPr txBox="1"/>
      </xdr:nvSpPr>
      <xdr:spPr>
        <a:xfrm>
          <a:off x="4124960" y="107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40B86AAA-5BC8-4333-BA39-C49FED13EFA7}"/>
            </a:ext>
          </a:extLst>
        </xdr:cNvPr>
        <xdr:cNvCxnSpPr/>
      </xdr:nvCxnSpPr>
      <xdr:spPr>
        <a:xfrm>
          <a:off x="402082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FF329AD7-72CB-41E4-AF45-C4160F8A9286}"/>
            </a:ext>
          </a:extLst>
        </xdr:cNvPr>
        <xdr:cNvSpPr txBox="1"/>
      </xdr:nvSpPr>
      <xdr:spPr>
        <a:xfrm>
          <a:off x="4124960" y="91723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AB42C2DA-6C38-4591-85AD-471DD3D97AB0}"/>
            </a:ext>
          </a:extLst>
        </xdr:cNvPr>
        <xdr:cNvCxnSpPr/>
      </xdr:nvCxnSpPr>
      <xdr:spPr>
        <a:xfrm>
          <a:off x="4020820" y="93894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BE28CECC-EDCC-41A9-B03B-C3FD285F1C37}"/>
            </a:ext>
          </a:extLst>
        </xdr:cNvPr>
        <xdr:cNvSpPr txBox="1"/>
      </xdr:nvSpPr>
      <xdr:spPr>
        <a:xfrm>
          <a:off x="4124960" y="10195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7D21A656-E753-4018-8F2A-91A8F8217DA7}"/>
            </a:ext>
          </a:extLst>
        </xdr:cNvPr>
        <xdr:cNvSpPr/>
      </xdr:nvSpPr>
      <xdr:spPr>
        <a:xfrm>
          <a:off x="4036060" y="10216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69682965-FD64-4104-AD2A-C38088D84FB7}"/>
            </a:ext>
          </a:extLst>
        </xdr:cNvPr>
        <xdr:cNvSpPr/>
      </xdr:nvSpPr>
      <xdr:spPr>
        <a:xfrm>
          <a:off x="3312160" y="101986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313E28DA-389A-4FD7-B616-CA19ED2189ED}"/>
            </a:ext>
          </a:extLst>
        </xdr:cNvPr>
        <xdr:cNvSpPr/>
      </xdr:nvSpPr>
      <xdr:spPr>
        <a:xfrm>
          <a:off x="2514600" y="10187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F07C0A3B-804E-462F-8EC0-FFE840BA2984}"/>
            </a:ext>
          </a:extLst>
        </xdr:cNvPr>
        <xdr:cNvSpPr/>
      </xdr:nvSpPr>
      <xdr:spPr>
        <a:xfrm>
          <a:off x="17399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319A165B-4D2F-4948-A935-D7A9A1A97ACF}"/>
            </a:ext>
          </a:extLst>
        </xdr:cNvPr>
        <xdr:cNvSpPr/>
      </xdr:nvSpPr>
      <xdr:spPr>
        <a:xfrm>
          <a:off x="96520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1D92047-48E0-46FC-9473-12BAC4E32D7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13C9D07-67D1-419D-BA41-83A4393AD6C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DB76B18-2E99-41A9-B927-CAEE343C90A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103C981-4DD2-4FF0-BDE5-3E6E3700EF2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9B5D4BF-1E2D-493A-8009-F8B9649033D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90" name="楕円 189">
          <a:extLst>
            <a:ext uri="{FF2B5EF4-FFF2-40B4-BE49-F238E27FC236}">
              <a16:creationId xmlns:a16="http://schemas.microsoft.com/office/drawing/2014/main" id="{EEFB2798-0E62-4983-92A9-AE5BF4F13C30}"/>
            </a:ext>
          </a:extLst>
        </xdr:cNvPr>
        <xdr:cNvSpPr/>
      </xdr:nvSpPr>
      <xdr:spPr>
        <a:xfrm>
          <a:off x="403606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27594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AD59124D-2614-4133-A48E-FFE717C7D7F9}"/>
            </a:ext>
          </a:extLst>
        </xdr:cNvPr>
        <xdr:cNvSpPr txBox="1"/>
      </xdr:nvSpPr>
      <xdr:spPr>
        <a:xfrm>
          <a:off x="4124960" y="99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39007</xdr:rowOff>
    </xdr:from>
    <xdr:to>
      <xdr:col>20</xdr:col>
      <xdr:colOff>38100</xdr:colOff>
      <xdr:row>60</xdr:row>
      <xdr:rowOff>140607</xdr:rowOff>
    </xdr:to>
    <xdr:sp macro="" textlink="">
      <xdr:nvSpPr>
        <xdr:cNvPr id="192" name="楕円 191">
          <a:extLst>
            <a:ext uri="{FF2B5EF4-FFF2-40B4-BE49-F238E27FC236}">
              <a16:creationId xmlns:a16="http://schemas.microsoft.com/office/drawing/2014/main" id="{FC9C040E-A2BF-4345-B77E-F209A96FAF6F}"/>
            </a:ext>
          </a:extLst>
        </xdr:cNvPr>
        <xdr:cNvSpPr/>
      </xdr:nvSpPr>
      <xdr:spPr>
        <a:xfrm>
          <a:off x="3312160" y="100974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55517</xdr:rowOff>
    </xdr:from>
    <xdr:to>
      <xdr:col>24</xdr:col>
      <xdr:colOff>63500</xdr:colOff>
      <xdr:row>60</xdr:row>
      <xdr:rowOff>89807</xdr:rowOff>
    </xdr:to>
    <xdr:cxnSp macro="">
      <xdr:nvCxnSpPr>
        <xdr:cNvPr id="193" name="直線コネクタ 192">
          <a:extLst>
            <a:ext uri="{FF2B5EF4-FFF2-40B4-BE49-F238E27FC236}">
              <a16:creationId xmlns:a16="http://schemas.microsoft.com/office/drawing/2014/main" id="{1DC4BA85-C1F4-4D2B-9BDF-5237E04274A4}"/>
            </a:ext>
          </a:extLst>
        </xdr:cNvPr>
        <xdr:cNvCxnSpPr/>
      </xdr:nvCxnSpPr>
      <xdr:spPr>
        <a:xfrm flipV="1">
          <a:off x="3355340" y="10113917"/>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58601</xdr:rowOff>
    </xdr:from>
    <xdr:to>
      <xdr:col>15</xdr:col>
      <xdr:colOff>101600</xdr:colOff>
      <xdr:row>60</xdr:row>
      <xdr:rowOff>160201</xdr:rowOff>
    </xdr:to>
    <xdr:sp macro="" textlink="">
      <xdr:nvSpPr>
        <xdr:cNvPr id="194" name="楕円 193">
          <a:extLst>
            <a:ext uri="{FF2B5EF4-FFF2-40B4-BE49-F238E27FC236}">
              <a16:creationId xmlns:a16="http://schemas.microsoft.com/office/drawing/2014/main" id="{380CCEA0-7E46-4BBE-99E9-D85C0342EE93}"/>
            </a:ext>
          </a:extLst>
        </xdr:cNvPr>
        <xdr:cNvSpPr/>
      </xdr:nvSpPr>
      <xdr:spPr>
        <a:xfrm>
          <a:off x="2514600" y="101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89807</xdr:rowOff>
    </xdr:from>
    <xdr:to>
      <xdr:col>19</xdr:col>
      <xdr:colOff>177800</xdr:colOff>
      <xdr:row>60</xdr:row>
      <xdr:rowOff>109401</xdr:rowOff>
    </xdr:to>
    <xdr:cxnSp macro="">
      <xdr:nvCxnSpPr>
        <xdr:cNvPr id="195" name="直線コネクタ 194">
          <a:extLst>
            <a:ext uri="{FF2B5EF4-FFF2-40B4-BE49-F238E27FC236}">
              <a16:creationId xmlns:a16="http://schemas.microsoft.com/office/drawing/2014/main" id="{320E6CF8-BECD-4C21-B50B-FADFAD751B40}"/>
            </a:ext>
          </a:extLst>
        </xdr:cNvPr>
        <xdr:cNvCxnSpPr/>
      </xdr:nvCxnSpPr>
      <xdr:spPr>
        <a:xfrm flipV="1">
          <a:off x="2565400" y="10148207"/>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81462</xdr:rowOff>
    </xdr:from>
    <xdr:to>
      <xdr:col>10</xdr:col>
      <xdr:colOff>165100</xdr:colOff>
      <xdr:row>61</xdr:row>
      <xdr:rowOff>11612</xdr:rowOff>
    </xdr:to>
    <xdr:sp macro="" textlink="">
      <xdr:nvSpPr>
        <xdr:cNvPr id="196" name="楕円 195">
          <a:extLst>
            <a:ext uri="{FF2B5EF4-FFF2-40B4-BE49-F238E27FC236}">
              <a16:creationId xmlns:a16="http://schemas.microsoft.com/office/drawing/2014/main" id="{A50AF7D1-3766-4924-A292-5B2B107F67EA}"/>
            </a:ext>
          </a:extLst>
        </xdr:cNvPr>
        <xdr:cNvSpPr/>
      </xdr:nvSpPr>
      <xdr:spPr>
        <a:xfrm>
          <a:off x="1739900" y="101398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109401</xdr:rowOff>
    </xdr:from>
    <xdr:to>
      <xdr:col>15</xdr:col>
      <xdr:colOff>50800</xdr:colOff>
      <xdr:row>60</xdr:row>
      <xdr:rowOff>132262</xdr:rowOff>
    </xdr:to>
    <xdr:cxnSp macro="">
      <xdr:nvCxnSpPr>
        <xdr:cNvPr id="197" name="直線コネクタ 196">
          <a:extLst>
            <a:ext uri="{FF2B5EF4-FFF2-40B4-BE49-F238E27FC236}">
              <a16:creationId xmlns:a16="http://schemas.microsoft.com/office/drawing/2014/main" id="{E26E88BE-DCF2-496F-9657-97652556F46D}"/>
            </a:ext>
          </a:extLst>
        </xdr:cNvPr>
        <xdr:cNvCxnSpPr/>
      </xdr:nvCxnSpPr>
      <xdr:spPr>
        <a:xfrm flipV="1">
          <a:off x="1790700" y="10167801"/>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76563</xdr:rowOff>
    </xdr:from>
    <xdr:to>
      <xdr:col>6</xdr:col>
      <xdr:colOff>38100</xdr:colOff>
      <xdr:row>61</xdr:row>
      <xdr:rowOff>6713</xdr:rowOff>
    </xdr:to>
    <xdr:sp macro="" textlink="">
      <xdr:nvSpPr>
        <xdr:cNvPr id="198" name="楕円 197">
          <a:extLst>
            <a:ext uri="{FF2B5EF4-FFF2-40B4-BE49-F238E27FC236}">
              <a16:creationId xmlns:a16="http://schemas.microsoft.com/office/drawing/2014/main" id="{E7A43499-F3AA-47C2-A3B6-49D9FFA73FAA}"/>
            </a:ext>
          </a:extLst>
        </xdr:cNvPr>
        <xdr:cNvSpPr/>
      </xdr:nvSpPr>
      <xdr:spPr>
        <a:xfrm>
          <a:off x="965200" y="101349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127363</xdr:rowOff>
    </xdr:from>
    <xdr:to>
      <xdr:col>10</xdr:col>
      <xdr:colOff>114300</xdr:colOff>
      <xdr:row>60</xdr:row>
      <xdr:rowOff>132262</xdr:rowOff>
    </xdr:to>
    <xdr:cxnSp macro="">
      <xdr:nvCxnSpPr>
        <xdr:cNvPr id="199" name="直線コネクタ 198">
          <a:extLst>
            <a:ext uri="{FF2B5EF4-FFF2-40B4-BE49-F238E27FC236}">
              <a16:creationId xmlns:a16="http://schemas.microsoft.com/office/drawing/2014/main" id="{5C6F9227-7935-4202-A5E1-A3CB8804E22E}"/>
            </a:ext>
          </a:extLst>
        </xdr:cNvPr>
        <xdr:cNvCxnSpPr/>
      </xdr:nvCxnSpPr>
      <xdr:spPr>
        <a:xfrm>
          <a:off x="1008380" y="10185763"/>
          <a:ext cx="7823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EE05A896-7D30-43D0-99A5-2ACAFE9A3562}"/>
            </a:ext>
          </a:extLst>
        </xdr:cNvPr>
        <xdr:cNvSpPr txBox="1"/>
      </xdr:nvSpPr>
      <xdr:spPr>
        <a:xfrm>
          <a:off x="3170564" y="1028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AAEE653-CC9A-400F-9E5F-CFBCDB937562}"/>
            </a:ext>
          </a:extLst>
        </xdr:cNvPr>
        <xdr:cNvSpPr txBox="1"/>
      </xdr:nvSpPr>
      <xdr:spPr>
        <a:xfrm>
          <a:off x="2385704"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D0CB98A4-2E48-4B0C-A9D7-DEC5AA709678}"/>
            </a:ext>
          </a:extLst>
        </xdr:cNvPr>
        <xdr:cNvSpPr txBox="1"/>
      </xdr:nvSpPr>
      <xdr:spPr>
        <a:xfrm>
          <a:off x="161100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2E42B929-A82F-49A4-B9B3-DE8D47C9D816}"/>
            </a:ext>
          </a:extLst>
        </xdr:cNvPr>
        <xdr:cNvSpPr txBox="1"/>
      </xdr:nvSpPr>
      <xdr:spPr>
        <a:xfrm>
          <a:off x="836304" y="102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157134</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83C3034-67F5-4406-93FE-2590AC5866D1}"/>
            </a:ext>
          </a:extLst>
        </xdr:cNvPr>
        <xdr:cNvSpPr txBox="1"/>
      </xdr:nvSpPr>
      <xdr:spPr>
        <a:xfrm>
          <a:off x="3170564" y="988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5278</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3CDAE4D2-97F1-4418-AB6B-7F8E2765024A}"/>
            </a:ext>
          </a:extLst>
        </xdr:cNvPr>
        <xdr:cNvSpPr txBox="1"/>
      </xdr:nvSpPr>
      <xdr:spPr>
        <a:xfrm>
          <a:off x="2385704" y="989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28139</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9B2127EB-EF34-4A29-AA83-8F152707F178}"/>
            </a:ext>
          </a:extLst>
        </xdr:cNvPr>
        <xdr:cNvSpPr txBox="1"/>
      </xdr:nvSpPr>
      <xdr:spPr>
        <a:xfrm>
          <a:off x="1611004" y="991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23240</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6E66505-4D72-4A10-88F5-28F6EE625E72}"/>
            </a:ext>
          </a:extLst>
        </xdr:cNvPr>
        <xdr:cNvSpPr txBox="1"/>
      </xdr:nvSpPr>
      <xdr:spPr>
        <a:xfrm>
          <a:off x="836304" y="9914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8F346D00-77A2-4534-BBE5-374558DABC7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8D6F9231-7CB0-4143-8933-4F91EF3C145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7632B42D-82E2-458A-B489-674CEFF001C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1D76D323-D7E2-4B2C-9087-03CB18022EA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4E6122D3-DAA5-4126-97C6-F5415E0784E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DAFAC864-B6B5-4943-9098-8875CE37B92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A1F4E1A3-89A1-460D-AB2A-F91FA9C629F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8F56CA60-3F5C-4E5A-911A-3BFF6230718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817C6216-E2E5-43CD-A854-D487458261D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CC552FA7-FB76-4D8E-B443-109F7462E0B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B90F5927-ACCE-47D6-96C8-90377133C936}"/>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91581D0E-33D7-4339-8EBE-2D66A0F3DD19}"/>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7270AE81-C539-4FA0-AC78-1DA9E7D2EB0C}"/>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A0EBD99A-5BA1-4E7D-851D-01696CDAE01D}"/>
            </a:ext>
          </a:extLst>
        </xdr:cNvPr>
        <xdr:cNvSpPr txBox="1"/>
      </xdr:nvSpPr>
      <xdr:spPr>
        <a:xfrm>
          <a:off x="520976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5C45B95E-462D-47DF-95B7-322CBB360DF8}"/>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48709137-2E09-4FB3-AE49-039BBE512C47}"/>
            </a:ext>
          </a:extLst>
        </xdr:cNvPr>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BCC0E49E-9A90-49CD-9ED2-74D07F48775D}"/>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8003F4B3-F7AF-4F7F-9A0E-17FC68FCA8DC}"/>
            </a:ext>
          </a:extLst>
        </xdr:cNvPr>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D689082-106D-45A3-BB3C-7E9E7080D98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7CF5F790-AE16-4266-AB79-14A42800E725}"/>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A28BB8B2-F7A2-4092-B651-1859ED3CC14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F59C3680-ACAD-45B9-9F64-B5642D180100}"/>
            </a:ext>
          </a:extLst>
        </xdr:cNvPr>
        <xdr:cNvCxnSpPr/>
      </xdr:nvCxnSpPr>
      <xdr:spPr>
        <a:xfrm flipV="1">
          <a:off x="9219565" y="9266393"/>
          <a:ext cx="0" cy="1464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F593B426-A14A-48E2-B01B-F19BE2CC9727}"/>
            </a:ext>
          </a:extLst>
        </xdr:cNvPr>
        <xdr:cNvSpPr txBox="1"/>
      </xdr:nvSpPr>
      <xdr:spPr>
        <a:xfrm>
          <a:off x="9258300" y="1073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582261E5-8A0C-4C84-A1CC-AD7DF0313C0F}"/>
            </a:ext>
          </a:extLst>
        </xdr:cNvPr>
        <xdr:cNvCxnSpPr/>
      </xdr:nvCxnSpPr>
      <xdr:spPr>
        <a:xfrm>
          <a:off x="9154160" y="10731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79BFB078-FC55-4537-A17A-F0DC1965D898}"/>
            </a:ext>
          </a:extLst>
        </xdr:cNvPr>
        <xdr:cNvSpPr txBox="1"/>
      </xdr:nvSpPr>
      <xdr:spPr>
        <a:xfrm>
          <a:off x="9258300" y="90492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3E5451AC-AC52-4A86-81C0-EB16D188DB57}"/>
            </a:ext>
          </a:extLst>
        </xdr:cNvPr>
        <xdr:cNvCxnSpPr/>
      </xdr:nvCxnSpPr>
      <xdr:spPr>
        <a:xfrm>
          <a:off x="9154160" y="9266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D6916374-4095-4868-96EF-CADA6C89CEA4}"/>
            </a:ext>
          </a:extLst>
        </xdr:cNvPr>
        <xdr:cNvSpPr txBox="1"/>
      </xdr:nvSpPr>
      <xdr:spPr>
        <a:xfrm>
          <a:off x="9258300" y="102593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8803FC87-0430-4BFC-9D9B-4065155839DF}"/>
            </a:ext>
          </a:extLst>
        </xdr:cNvPr>
        <xdr:cNvSpPr/>
      </xdr:nvSpPr>
      <xdr:spPr>
        <a:xfrm>
          <a:off x="9192260" y="104041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B98CE949-63B4-4E11-A9F8-4CC8E581DA92}"/>
            </a:ext>
          </a:extLst>
        </xdr:cNvPr>
        <xdr:cNvSpPr/>
      </xdr:nvSpPr>
      <xdr:spPr>
        <a:xfrm>
          <a:off x="8445500" y="1041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3BFCA3E1-6FC4-491A-AE13-C03A62DCFFD5}"/>
            </a:ext>
          </a:extLst>
        </xdr:cNvPr>
        <xdr:cNvSpPr/>
      </xdr:nvSpPr>
      <xdr:spPr>
        <a:xfrm>
          <a:off x="7670800" y="104236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C2497659-1CFB-4775-9F08-FDF89560570C}"/>
            </a:ext>
          </a:extLst>
        </xdr:cNvPr>
        <xdr:cNvSpPr/>
      </xdr:nvSpPr>
      <xdr:spPr>
        <a:xfrm>
          <a:off x="6873240" y="1043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3321DDAA-C993-4989-A1D8-464C35BA4886}"/>
            </a:ext>
          </a:extLst>
        </xdr:cNvPr>
        <xdr:cNvSpPr/>
      </xdr:nvSpPr>
      <xdr:spPr>
        <a:xfrm>
          <a:off x="6098540" y="1040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8F3F4D0-8D81-454B-90B9-E003F85573B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91933DF-3CCB-4DFD-80F7-D5F743A745E1}"/>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4B4ED02-D6C3-4767-8B12-FD00557820D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BAA74C4-04F6-45CD-9BC1-B18B25838EA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4829315-2F86-40E7-8B6E-20DA194C48BE}"/>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32752</xdr:rowOff>
    </xdr:from>
    <xdr:to>
      <xdr:col>55</xdr:col>
      <xdr:colOff>50800</xdr:colOff>
      <xdr:row>63</xdr:row>
      <xdr:rowOff>134352</xdr:rowOff>
    </xdr:to>
    <xdr:sp macro="" textlink="">
      <xdr:nvSpPr>
        <xdr:cNvPr id="245" name="楕円 244">
          <a:extLst>
            <a:ext uri="{FF2B5EF4-FFF2-40B4-BE49-F238E27FC236}">
              <a16:creationId xmlns:a16="http://schemas.microsoft.com/office/drawing/2014/main" id="{E2627796-CCEF-458E-BF37-BD5F630E5B34}"/>
            </a:ext>
          </a:extLst>
        </xdr:cNvPr>
        <xdr:cNvSpPr/>
      </xdr:nvSpPr>
      <xdr:spPr>
        <a:xfrm>
          <a:off x="9192260" y="105940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119129</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5A3598B7-DEC6-43DC-A0BE-6D5A8819CB96}"/>
            </a:ext>
          </a:extLst>
        </xdr:cNvPr>
        <xdr:cNvSpPr txBox="1"/>
      </xdr:nvSpPr>
      <xdr:spPr>
        <a:xfrm>
          <a:off x="9258300" y="10512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40720</xdr:rowOff>
    </xdr:from>
    <xdr:to>
      <xdr:col>50</xdr:col>
      <xdr:colOff>165100</xdr:colOff>
      <xdr:row>63</xdr:row>
      <xdr:rowOff>142320</xdr:rowOff>
    </xdr:to>
    <xdr:sp macro="" textlink="">
      <xdr:nvSpPr>
        <xdr:cNvPr id="247" name="楕円 246">
          <a:extLst>
            <a:ext uri="{FF2B5EF4-FFF2-40B4-BE49-F238E27FC236}">
              <a16:creationId xmlns:a16="http://schemas.microsoft.com/office/drawing/2014/main" id="{242AEE31-0254-4DA0-B8C1-72730B82C58A}"/>
            </a:ext>
          </a:extLst>
        </xdr:cNvPr>
        <xdr:cNvSpPr/>
      </xdr:nvSpPr>
      <xdr:spPr>
        <a:xfrm>
          <a:off x="8445500" y="1060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83552</xdr:rowOff>
    </xdr:from>
    <xdr:to>
      <xdr:col>55</xdr:col>
      <xdr:colOff>0</xdr:colOff>
      <xdr:row>63</xdr:row>
      <xdr:rowOff>91520</xdr:rowOff>
    </xdr:to>
    <xdr:cxnSp macro="">
      <xdr:nvCxnSpPr>
        <xdr:cNvPr id="248" name="直線コネクタ 247">
          <a:extLst>
            <a:ext uri="{FF2B5EF4-FFF2-40B4-BE49-F238E27FC236}">
              <a16:creationId xmlns:a16="http://schemas.microsoft.com/office/drawing/2014/main" id="{D0090986-F0F4-47FB-A93B-DBB632A2923C}"/>
            </a:ext>
          </a:extLst>
        </xdr:cNvPr>
        <xdr:cNvCxnSpPr/>
      </xdr:nvCxnSpPr>
      <xdr:spPr>
        <a:xfrm flipV="1">
          <a:off x="8496300" y="10644872"/>
          <a:ext cx="723900" cy="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46123</xdr:rowOff>
    </xdr:from>
    <xdr:to>
      <xdr:col>46</xdr:col>
      <xdr:colOff>38100</xdr:colOff>
      <xdr:row>63</xdr:row>
      <xdr:rowOff>147723</xdr:rowOff>
    </xdr:to>
    <xdr:sp macro="" textlink="">
      <xdr:nvSpPr>
        <xdr:cNvPr id="249" name="楕円 248">
          <a:extLst>
            <a:ext uri="{FF2B5EF4-FFF2-40B4-BE49-F238E27FC236}">
              <a16:creationId xmlns:a16="http://schemas.microsoft.com/office/drawing/2014/main" id="{292EB82B-1836-42AC-831A-79788C1D7E9E}"/>
            </a:ext>
          </a:extLst>
        </xdr:cNvPr>
        <xdr:cNvSpPr/>
      </xdr:nvSpPr>
      <xdr:spPr>
        <a:xfrm>
          <a:off x="7670800" y="106074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91520</xdr:rowOff>
    </xdr:from>
    <xdr:to>
      <xdr:col>50</xdr:col>
      <xdr:colOff>114300</xdr:colOff>
      <xdr:row>63</xdr:row>
      <xdr:rowOff>96923</xdr:rowOff>
    </xdr:to>
    <xdr:cxnSp macro="">
      <xdr:nvCxnSpPr>
        <xdr:cNvPr id="250" name="直線コネクタ 249">
          <a:extLst>
            <a:ext uri="{FF2B5EF4-FFF2-40B4-BE49-F238E27FC236}">
              <a16:creationId xmlns:a16="http://schemas.microsoft.com/office/drawing/2014/main" id="{FA689083-1695-4A57-9AE8-FEEB6BA3E20A}"/>
            </a:ext>
          </a:extLst>
        </xdr:cNvPr>
        <xdr:cNvCxnSpPr/>
      </xdr:nvCxnSpPr>
      <xdr:spPr>
        <a:xfrm flipV="1">
          <a:off x="7713980" y="10652840"/>
          <a:ext cx="782320" cy="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51604</xdr:rowOff>
    </xdr:from>
    <xdr:to>
      <xdr:col>41</xdr:col>
      <xdr:colOff>101600</xdr:colOff>
      <xdr:row>63</xdr:row>
      <xdr:rowOff>153204</xdr:rowOff>
    </xdr:to>
    <xdr:sp macro="" textlink="">
      <xdr:nvSpPr>
        <xdr:cNvPr id="251" name="楕円 250">
          <a:extLst>
            <a:ext uri="{FF2B5EF4-FFF2-40B4-BE49-F238E27FC236}">
              <a16:creationId xmlns:a16="http://schemas.microsoft.com/office/drawing/2014/main" id="{EC1DFF20-F3AD-4FFB-B3F3-599F7EF29C4F}"/>
            </a:ext>
          </a:extLst>
        </xdr:cNvPr>
        <xdr:cNvSpPr/>
      </xdr:nvSpPr>
      <xdr:spPr>
        <a:xfrm>
          <a:off x="6873240" y="1061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96923</xdr:rowOff>
    </xdr:from>
    <xdr:to>
      <xdr:col>45</xdr:col>
      <xdr:colOff>177800</xdr:colOff>
      <xdr:row>63</xdr:row>
      <xdr:rowOff>102404</xdr:rowOff>
    </xdr:to>
    <xdr:cxnSp macro="">
      <xdr:nvCxnSpPr>
        <xdr:cNvPr id="252" name="直線コネクタ 251">
          <a:extLst>
            <a:ext uri="{FF2B5EF4-FFF2-40B4-BE49-F238E27FC236}">
              <a16:creationId xmlns:a16="http://schemas.microsoft.com/office/drawing/2014/main" id="{A6AFFA2E-C167-45C1-9F05-6515AB663C8D}"/>
            </a:ext>
          </a:extLst>
        </xdr:cNvPr>
        <xdr:cNvCxnSpPr/>
      </xdr:nvCxnSpPr>
      <xdr:spPr>
        <a:xfrm flipV="1">
          <a:off x="6924040" y="10658243"/>
          <a:ext cx="789940" cy="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54158</xdr:rowOff>
    </xdr:from>
    <xdr:to>
      <xdr:col>36</xdr:col>
      <xdr:colOff>165100</xdr:colOff>
      <xdr:row>63</xdr:row>
      <xdr:rowOff>155758</xdr:rowOff>
    </xdr:to>
    <xdr:sp macro="" textlink="">
      <xdr:nvSpPr>
        <xdr:cNvPr id="253" name="楕円 252">
          <a:extLst>
            <a:ext uri="{FF2B5EF4-FFF2-40B4-BE49-F238E27FC236}">
              <a16:creationId xmlns:a16="http://schemas.microsoft.com/office/drawing/2014/main" id="{89E5D0CF-8297-4766-A96A-1275D48E870B}"/>
            </a:ext>
          </a:extLst>
        </xdr:cNvPr>
        <xdr:cNvSpPr/>
      </xdr:nvSpPr>
      <xdr:spPr>
        <a:xfrm>
          <a:off x="6098540" y="1061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102404</xdr:rowOff>
    </xdr:from>
    <xdr:to>
      <xdr:col>41</xdr:col>
      <xdr:colOff>50800</xdr:colOff>
      <xdr:row>63</xdr:row>
      <xdr:rowOff>104958</xdr:rowOff>
    </xdr:to>
    <xdr:cxnSp macro="">
      <xdr:nvCxnSpPr>
        <xdr:cNvPr id="254" name="直線コネクタ 253">
          <a:extLst>
            <a:ext uri="{FF2B5EF4-FFF2-40B4-BE49-F238E27FC236}">
              <a16:creationId xmlns:a16="http://schemas.microsoft.com/office/drawing/2014/main" id="{249EC2A2-3536-4BCA-A1EB-3916F60ABA89}"/>
            </a:ext>
          </a:extLst>
        </xdr:cNvPr>
        <xdr:cNvCxnSpPr/>
      </xdr:nvCxnSpPr>
      <xdr:spPr>
        <a:xfrm flipV="1">
          <a:off x="6149340" y="10663724"/>
          <a:ext cx="774700" cy="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5580F720-55EF-45FA-9D59-D4AE6152B747}"/>
            </a:ext>
          </a:extLst>
        </xdr:cNvPr>
        <xdr:cNvSpPr txBox="1"/>
      </xdr:nvSpPr>
      <xdr:spPr>
        <a:xfrm>
          <a:off x="8184225" y="101948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F17C54D3-42E5-43ED-91A9-79520B0E55F2}"/>
            </a:ext>
          </a:extLst>
        </xdr:cNvPr>
        <xdr:cNvSpPr txBox="1"/>
      </xdr:nvSpPr>
      <xdr:spPr>
        <a:xfrm>
          <a:off x="7399365" y="102065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EFDF1225-B165-402D-8625-F644CAADF381}"/>
            </a:ext>
          </a:extLst>
        </xdr:cNvPr>
        <xdr:cNvSpPr txBox="1"/>
      </xdr:nvSpPr>
      <xdr:spPr>
        <a:xfrm>
          <a:off x="6624665" y="10214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5799BEB8-95F9-49B8-9CF4-CB09F6F8D018}"/>
            </a:ext>
          </a:extLst>
        </xdr:cNvPr>
        <xdr:cNvSpPr txBox="1"/>
      </xdr:nvSpPr>
      <xdr:spPr>
        <a:xfrm>
          <a:off x="5849965" y="10185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133447</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F0FAB3F-0E15-4DA7-A601-A3295F7D3B86}"/>
            </a:ext>
          </a:extLst>
        </xdr:cNvPr>
        <xdr:cNvSpPr txBox="1"/>
      </xdr:nvSpPr>
      <xdr:spPr>
        <a:xfrm>
          <a:off x="8214575" y="1069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138850</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C57D8BD1-525E-4746-B5D3-752818AAD307}"/>
            </a:ext>
          </a:extLst>
        </xdr:cNvPr>
        <xdr:cNvSpPr txBox="1"/>
      </xdr:nvSpPr>
      <xdr:spPr>
        <a:xfrm>
          <a:off x="7444955" y="1070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144331</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EED1B424-1E90-4867-B03D-20098D4F0135}"/>
            </a:ext>
          </a:extLst>
        </xdr:cNvPr>
        <xdr:cNvSpPr txBox="1"/>
      </xdr:nvSpPr>
      <xdr:spPr>
        <a:xfrm>
          <a:off x="6670255" y="1070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146885</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AAE02F3A-8BE2-45E6-A3D5-A86914A5A48E}"/>
            </a:ext>
          </a:extLst>
        </xdr:cNvPr>
        <xdr:cNvSpPr txBox="1"/>
      </xdr:nvSpPr>
      <xdr:spPr>
        <a:xfrm>
          <a:off x="5872695" y="10708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D477822-5356-444E-B956-C37C700B9C0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3B52719D-3D74-46E2-9333-20415F40B66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D0A21FBA-8A48-4BFA-A149-8944C4C8A6F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89F78B94-51DD-426A-9652-E8DB8E9DC52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CBDF64BC-10FC-4FE4-BBF4-C230EF9D5FA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88F4241B-18E9-47D4-AB4F-35615B318BE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56837CB0-0C6E-441E-9E5C-DB7806F06F8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ED0F01B3-029A-425E-81C2-B1CF6BAA0E33}"/>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BF59364B-6870-4AB2-A1E9-7B697BDAD3B3}"/>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354B7C95-22F9-4B44-A7FD-88DA98349031}"/>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638D924-DBF2-4C23-80E8-DCBCCB38141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9DE03E3D-D697-4783-B5BD-FBFE8CAC84A6}"/>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F0C5EA48-E78A-4A6F-80BB-66EB189DF7CE}"/>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3B3AF95B-380D-4AD1-B074-25AB73CF6A44}"/>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60BFA145-E1A2-4891-9084-0798AA3A7D00}"/>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7B0F76EF-6D9B-40F2-B59C-1D58C2CA8C8D}"/>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B228BFE3-E1F2-4AB6-B4C1-EFF9109A8813}"/>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BE71DF9A-7A48-4469-985F-1890F14D3EF6}"/>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C835B0F8-EFB7-4662-A6F8-823EF3FCE30B}"/>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49B7A44A-45AF-40A0-92A2-0FD4A84D80B4}"/>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D282E58A-AD8B-4EAF-97BB-96E5E21B25FD}"/>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3822E00-049A-4A55-9C0B-2E2A01268D97}"/>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1B5A29B0-5CF3-47CE-8D00-2AF9760113B6}"/>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1A4F472A-1B3C-4083-8603-0AF9E34A3787}"/>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46FEE3D2-A14A-44C0-A469-117C11B8886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9DAAEC7B-3695-416D-AEFA-AE646CD7703F}"/>
            </a:ext>
          </a:extLst>
        </xdr:cNvPr>
        <xdr:cNvCxnSpPr/>
      </xdr:nvCxnSpPr>
      <xdr:spPr>
        <a:xfrm flipV="1">
          <a:off x="4086225" y="13023124"/>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6876FBBF-B15C-4A12-A4C0-07ED56D8B912}"/>
            </a:ext>
          </a:extLst>
        </xdr:cNvPr>
        <xdr:cNvSpPr txBox="1"/>
      </xdr:nvSpPr>
      <xdr:spPr>
        <a:xfrm>
          <a:off x="4124960" y="1457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6F83DF3D-A0D6-4366-A904-DBFB3D6AA314}"/>
            </a:ext>
          </a:extLst>
        </xdr:cNvPr>
        <xdr:cNvCxnSpPr/>
      </xdr:nvCxnSpPr>
      <xdr:spPr>
        <a:xfrm>
          <a:off x="4020820" y="145710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EBF9ABE7-3B9D-438A-9D68-9734F1B60784}"/>
            </a:ext>
          </a:extLst>
        </xdr:cNvPr>
        <xdr:cNvSpPr txBox="1"/>
      </xdr:nvSpPr>
      <xdr:spPr>
        <a:xfrm>
          <a:off x="4124960" y="12802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7E33B083-48FD-47E0-A137-FD9185D76642}"/>
            </a:ext>
          </a:extLst>
        </xdr:cNvPr>
        <xdr:cNvCxnSpPr/>
      </xdr:nvCxnSpPr>
      <xdr:spPr>
        <a:xfrm>
          <a:off x="4020820" y="130231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12F43587-5EDD-4306-84C5-EEC045AF10D2}"/>
            </a:ext>
          </a:extLst>
        </xdr:cNvPr>
        <xdr:cNvSpPr txBox="1"/>
      </xdr:nvSpPr>
      <xdr:spPr>
        <a:xfrm>
          <a:off x="4124960" y="13769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071FE059-975F-4FDB-82B7-9E9D87F069D7}"/>
            </a:ext>
          </a:extLst>
        </xdr:cNvPr>
        <xdr:cNvSpPr/>
      </xdr:nvSpPr>
      <xdr:spPr>
        <a:xfrm>
          <a:off x="4036060" y="1391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6181229C-3B6C-492D-ABC1-0A8FCFAF625C}"/>
            </a:ext>
          </a:extLst>
        </xdr:cNvPr>
        <xdr:cNvSpPr/>
      </xdr:nvSpPr>
      <xdr:spPr>
        <a:xfrm>
          <a:off x="3312160" y="13906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ACCE306F-DB21-4FE9-AA27-CE5F2E8273F2}"/>
            </a:ext>
          </a:extLst>
        </xdr:cNvPr>
        <xdr:cNvSpPr/>
      </xdr:nvSpPr>
      <xdr:spPr>
        <a:xfrm>
          <a:off x="2514600" y="13898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2B35CB91-3F4B-42D3-B57C-75DC3C9ADDC3}"/>
            </a:ext>
          </a:extLst>
        </xdr:cNvPr>
        <xdr:cNvSpPr/>
      </xdr:nvSpPr>
      <xdr:spPr>
        <a:xfrm>
          <a:off x="1739900" y="1390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FF8CA0EC-5498-4FB7-A7C4-174926BC3912}"/>
            </a:ext>
          </a:extLst>
        </xdr:cNvPr>
        <xdr:cNvSpPr/>
      </xdr:nvSpPr>
      <xdr:spPr>
        <a:xfrm>
          <a:off x="965200" y="13875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5C7B79A-1B11-4370-B991-21532D7B0CA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85FF14F-FD8D-468F-8910-70BC538D0B5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A6973F7-500F-4274-8022-3CFF42AE0418}"/>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A7B1917-C704-4C86-9534-998B508FDBF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4189A86-3740-438C-8013-3631D33493D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96701</xdr:rowOff>
    </xdr:from>
    <xdr:to>
      <xdr:col>24</xdr:col>
      <xdr:colOff>114300</xdr:colOff>
      <xdr:row>85</xdr:row>
      <xdr:rowOff>26851</xdr:rowOff>
    </xdr:to>
    <xdr:sp macro="" textlink="">
      <xdr:nvSpPr>
        <xdr:cNvPr id="304" name="楕円 303">
          <a:extLst>
            <a:ext uri="{FF2B5EF4-FFF2-40B4-BE49-F238E27FC236}">
              <a16:creationId xmlns:a16="http://schemas.microsoft.com/office/drawing/2014/main" id="{DBC13DF2-F508-4B49-924F-5C4774AD9005}"/>
            </a:ext>
          </a:extLst>
        </xdr:cNvPr>
        <xdr:cNvSpPr/>
      </xdr:nvSpPr>
      <xdr:spPr>
        <a:xfrm>
          <a:off x="4036060" y="141784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75128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C339624D-FA1C-4506-9826-80C777BD3178}"/>
            </a:ext>
          </a:extLst>
        </xdr:cNvPr>
        <xdr:cNvSpPr txBox="1"/>
      </xdr:nvSpPr>
      <xdr:spPr>
        <a:xfrm>
          <a:off x="4124960" y="1415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113030</xdr:rowOff>
    </xdr:from>
    <xdr:to>
      <xdr:col>20</xdr:col>
      <xdr:colOff>38100</xdr:colOff>
      <xdr:row>85</xdr:row>
      <xdr:rowOff>43180</xdr:rowOff>
    </xdr:to>
    <xdr:sp macro="" textlink="">
      <xdr:nvSpPr>
        <xdr:cNvPr id="306" name="楕円 305">
          <a:extLst>
            <a:ext uri="{FF2B5EF4-FFF2-40B4-BE49-F238E27FC236}">
              <a16:creationId xmlns:a16="http://schemas.microsoft.com/office/drawing/2014/main" id="{AA1D4BD3-D539-4A42-8369-9B202CDBE6F2}"/>
            </a:ext>
          </a:extLst>
        </xdr:cNvPr>
        <xdr:cNvSpPr/>
      </xdr:nvSpPr>
      <xdr:spPr>
        <a:xfrm>
          <a:off x="3312160" y="14194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147501</xdr:rowOff>
    </xdr:from>
    <xdr:to>
      <xdr:col>24</xdr:col>
      <xdr:colOff>63500</xdr:colOff>
      <xdr:row>84</xdr:row>
      <xdr:rowOff>163830</xdr:rowOff>
    </xdr:to>
    <xdr:cxnSp macro="">
      <xdr:nvCxnSpPr>
        <xdr:cNvPr id="307" name="直線コネクタ 306">
          <a:extLst>
            <a:ext uri="{FF2B5EF4-FFF2-40B4-BE49-F238E27FC236}">
              <a16:creationId xmlns:a16="http://schemas.microsoft.com/office/drawing/2014/main" id="{9324E747-0C71-41E4-82BF-61DE29924458}"/>
            </a:ext>
          </a:extLst>
        </xdr:cNvPr>
        <xdr:cNvCxnSpPr/>
      </xdr:nvCxnSpPr>
      <xdr:spPr>
        <a:xfrm flipV="1">
          <a:off x="3355340" y="14229261"/>
          <a:ext cx="7315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106499</xdr:rowOff>
    </xdr:from>
    <xdr:to>
      <xdr:col>15</xdr:col>
      <xdr:colOff>101600</xdr:colOff>
      <xdr:row>85</xdr:row>
      <xdr:rowOff>36649</xdr:rowOff>
    </xdr:to>
    <xdr:sp macro="" textlink="">
      <xdr:nvSpPr>
        <xdr:cNvPr id="308" name="楕円 307">
          <a:extLst>
            <a:ext uri="{FF2B5EF4-FFF2-40B4-BE49-F238E27FC236}">
              <a16:creationId xmlns:a16="http://schemas.microsoft.com/office/drawing/2014/main" id="{4C474F0A-222D-4814-B792-253DD82E6143}"/>
            </a:ext>
          </a:extLst>
        </xdr:cNvPr>
        <xdr:cNvSpPr/>
      </xdr:nvSpPr>
      <xdr:spPr>
        <a:xfrm>
          <a:off x="2514600" y="141882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157299</xdr:rowOff>
    </xdr:from>
    <xdr:to>
      <xdr:col>19</xdr:col>
      <xdr:colOff>177800</xdr:colOff>
      <xdr:row>84</xdr:row>
      <xdr:rowOff>163830</xdr:rowOff>
    </xdr:to>
    <xdr:cxnSp macro="">
      <xdr:nvCxnSpPr>
        <xdr:cNvPr id="309" name="直線コネクタ 308">
          <a:extLst>
            <a:ext uri="{FF2B5EF4-FFF2-40B4-BE49-F238E27FC236}">
              <a16:creationId xmlns:a16="http://schemas.microsoft.com/office/drawing/2014/main" id="{47ED8A12-C00A-4E3D-BB2F-950A3DAABFFF}"/>
            </a:ext>
          </a:extLst>
        </xdr:cNvPr>
        <xdr:cNvCxnSpPr/>
      </xdr:nvCxnSpPr>
      <xdr:spPr>
        <a:xfrm>
          <a:off x="2565400" y="14239059"/>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83638</xdr:rowOff>
    </xdr:from>
    <xdr:to>
      <xdr:col>10</xdr:col>
      <xdr:colOff>165100</xdr:colOff>
      <xdr:row>85</xdr:row>
      <xdr:rowOff>13788</xdr:rowOff>
    </xdr:to>
    <xdr:sp macro="" textlink="">
      <xdr:nvSpPr>
        <xdr:cNvPr id="310" name="楕円 309">
          <a:extLst>
            <a:ext uri="{FF2B5EF4-FFF2-40B4-BE49-F238E27FC236}">
              <a16:creationId xmlns:a16="http://schemas.microsoft.com/office/drawing/2014/main" id="{49EF80B2-8DFB-41C7-9B4E-0A13D466EB9A}"/>
            </a:ext>
          </a:extLst>
        </xdr:cNvPr>
        <xdr:cNvSpPr/>
      </xdr:nvSpPr>
      <xdr:spPr>
        <a:xfrm>
          <a:off x="1739900" y="141653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134438</xdr:rowOff>
    </xdr:from>
    <xdr:to>
      <xdr:col>15</xdr:col>
      <xdr:colOff>50800</xdr:colOff>
      <xdr:row>84</xdr:row>
      <xdr:rowOff>157299</xdr:rowOff>
    </xdr:to>
    <xdr:cxnSp macro="">
      <xdr:nvCxnSpPr>
        <xdr:cNvPr id="311" name="直線コネクタ 310">
          <a:extLst>
            <a:ext uri="{FF2B5EF4-FFF2-40B4-BE49-F238E27FC236}">
              <a16:creationId xmlns:a16="http://schemas.microsoft.com/office/drawing/2014/main" id="{468E2F74-EE30-4E28-9FBF-67113BA611C8}"/>
            </a:ext>
          </a:extLst>
        </xdr:cNvPr>
        <xdr:cNvCxnSpPr/>
      </xdr:nvCxnSpPr>
      <xdr:spPr>
        <a:xfrm>
          <a:off x="1790700" y="14216198"/>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65677</xdr:rowOff>
    </xdr:from>
    <xdr:to>
      <xdr:col>6</xdr:col>
      <xdr:colOff>38100</xdr:colOff>
      <xdr:row>84</xdr:row>
      <xdr:rowOff>167277</xdr:rowOff>
    </xdr:to>
    <xdr:sp macro="" textlink="">
      <xdr:nvSpPr>
        <xdr:cNvPr id="312" name="楕円 311">
          <a:extLst>
            <a:ext uri="{FF2B5EF4-FFF2-40B4-BE49-F238E27FC236}">
              <a16:creationId xmlns:a16="http://schemas.microsoft.com/office/drawing/2014/main" id="{CAD63100-0CB5-451E-A7B6-A6F3E958E2ED}"/>
            </a:ext>
          </a:extLst>
        </xdr:cNvPr>
        <xdr:cNvSpPr/>
      </xdr:nvSpPr>
      <xdr:spPr>
        <a:xfrm>
          <a:off x="965200" y="141474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116477</xdr:rowOff>
    </xdr:from>
    <xdr:to>
      <xdr:col>10</xdr:col>
      <xdr:colOff>114300</xdr:colOff>
      <xdr:row>84</xdr:row>
      <xdr:rowOff>134438</xdr:rowOff>
    </xdr:to>
    <xdr:cxnSp macro="">
      <xdr:nvCxnSpPr>
        <xdr:cNvPr id="313" name="直線コネクタ 312">
          <a:extLst>
            <a:ext uri="{FF2B5EF4-FFF2-40B4-BE49-F238E27FC236}">
              <a16:creationId xmlns:a16="http://schemas.microsoft.com/office/drawing/2014/main" id="{99D2486A-233C-4289-AD02-C9218E1F7540}"/>
            </a:ext>
          </a:extLst>
        </xdr:cNvPr>
        <xdr:cNvCxnSpPr/>
      </xdr:nvCxnSpPr>
      <xdr:spPr>
        <a:xfrm>
          <a:off x="1008380" y="14198237"/>
          <a:ext cx="7823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EA2308BC-B83B-4124-8E66-EBB8A4594AEC}"/>
            </a:ext>
          </a:extLst>
        </xdr:cNvPr>
        <xdr:cNvSpPr txBox="1"/>
      </xdr:nvSpPr>
      <xdr:spPr>
        <a:xfrm>
          <a:off x="3170564" y="1368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4A762C00-3EF4-4E48-BF55-942C7EBE71F3}"/>
            </a:ext>
          </a:extLst>
        </xdr:cNvPr>
        <xdr:cNvSpPr txBox="1"/>
      </xdr:nvSpPr>
      <xdr:spPr>
        <a:xfrm>
          <a:off x="2385704" y="1367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1523ACE5-A078-4645-AB25-7783E4386EA8}"/>
            </a:ext>
          </a:extLst>
        </xdr:cNvPr>
        <xdr:cNvSpPr txBox="1"/>
      </xdr:nvSpPr>
      <xdr:spPr>
        <a:xfrm>
          <a:off x="1611004" y="1367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FB7E85D1-AF15-4110-BF9C-4623E7073211}"/>
            </a:ext>
          </a:extLst>
        </xdr:cNvPr>
        <xdr:cNvSpPr txBox="1"/>
      </xdr:nvSpPr>
      <xdr:spPr>
        <a:xfrm>
          <a:off x="836304" y="1365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34307</xdr:rowOff>
    </xdr:from>
    <xdr:ext cx="405111" cy="259045"/>
    <xdr:sp macro="" textlink="">
      <xdr:nvSpPr>
        <xdr:cNvPr id="318" name="n_1mainValue【公営住宅】&#10;有形固定資産減価償却率">
          <a:extLst>
            <a:ext uri="{FF2B5EF4-FFF2-40B4-BE49-F238E27FC236}">
              <a16:creationId xmlns:a16="http://schemas.microsoft.com/office/drawing/2014/main" id="{F78F9CFB-9879-4C2E-81A6-3C2F54243DB5}"/>
            </a:ext>
          </a:extLst>
        </xdr:cNvPr>
        <xdr:cNvSpPr txBox="1"/>
      </xdr:nvSpPr>
      <xdr:spPr>
        <a:xfrm>
          <a:off x="317056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27776</xdr:rowOff>
    </xdr:from>
    <xdr:ext cx="405111" cy="259045"/>
    <xdr:sp macro="" textlink="">
      <xdr:nvSpPr>
        <xdr:cNvPr id="319" name="n_2mainValue【公営住宅】&#10;有形固定資産減価償却率">
          <a:extLst>
            <a:ext uri="{FF2B5EF4-FFF2-40B4-BE49-F238E27FC236}">
              <a16:creationId xmlns:a16="http://schemas.microsoft.com/office/drawing/2014/main" id="{12F73140-725A-42AF-B9B4-40A4DA4506FC}"/>
            </a:ext>
          </a:extLst>
        </xdr:cNvPr>
        <xdr:cNvSpPr txBox="1"/>
      </xdr:nvSpPr>
      <xdr:spPr>
        <a:xfrm>
          <a:off x="2385704" y="14277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4915</xdr:rowOff>
    </xdr:from>
    <xdr:ext cx="405111" cy="259045"/>
    <xdr:sp macro="" textlink="">
      <xdr:nvSpPr>
        <xdr:cNvPr id="320" name="n_3mainValue【公営住宅】&#10;有形固定資産減価償却率">
          <a:extLst>
            <a:ext uri="{FF2B5EF4-FFF2-40B4-BE49-F238E27FC236}">
              <a16:creationId xmlns:a16="http://schemas.microsoft.com/office/drawing/2014/main" id="{CD5EA083-A8A1-4A50-A5A6-2FF24ADA17E0}"/>
            </a:ext>
          </a:extLst>
        </xdr:cNvPr>
        <xdr:cNvSpPr txBox="1"/>
      </xdr:nvSpPr>
      <xdr:spPr>
        <a:xfrm>
          <a:off x="1611004" y="14254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158404</xdr:rowOff>
    </xdr:from>
    <xdr:ext cx="405111" cy="259045"/>
    <xdr:sp macro="" textlink="">
      <xdr:nvSpPr>
        <xdr:cNvPr id="321" name="n_4mainValue【公営住宅】&#10;有形固定資産減価償却率">
          <a:extLst>
            <a:ext uri="{FF2B5EF4-FFF2-40B4-BE49-F238E27FC236}">
              <a16:creationId xmlns:a16="http://schemas.microsoft.com/office/drawing/2014/main" id="{F65243B2-47A9-46A4-A6B7-0FAE9CD7091A}"/>
            </a:ext>
          </a:extLst>
        </xdr:cNvPr>
        <xdr:cNvSpPr txBox="1"/>
      </xdr:nvSpPr>
      <xdr:spPr>
        <a:xfrm>
          <a:off x="83630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3DA4F6D-2EB0-4182-AE29-D84449F884B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BF9E0DC-7E74-4127-B158-B2B8AEF2728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7025069-8E6F-4F2B-B02E-CB7E99BA202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F94711F-7A65-410C-AF78-42EB739CAB5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4127026-5DC1-4075-BB14-2AB850D15BB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214CBC3-2F97-4A7B-AE9D-7E1B35E993D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DA40CBB-F726-4305-A5AA-3C39B35C832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841A092D-D090-4893-816E-54FA2F9581D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13713D4-BA96-4A42-B849-7A80707765A5}"/>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5F3F848-78DD-438E-82A7-7B34F4BFEEF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CE4C72E1-F684-4A91-9C62-AC52132126AE}"/>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90F4F85E-4913-4040-8632-BAAABF8AABFE}"/>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C5AEF075-6DA0-4EC8-9704-99273CEF3CBF}"/>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88EBC5D6-962C-4154-9D6A-D0D82ED489CB}"/>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9C41ACAB-4795-4C24-8C83-369850E23F9D}"/>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82B83933-7FA9-4B0F-A32E-3BBD2DEA2773}"/>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4C243C42-973B-4954-94E3-8F13F480D07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6CE4B5CA-547B-48D7-8ECE-2AE3CA6B5DA8}"/>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5ED4D265-01E2-4D1E-ABA2-D0818E1D044C}"/>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DDFACC69-94EA-4C1A-8680-A6AEC8733328}"/>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BF092798-D2AC-4FC2-9066-798207B88D4F}"/>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B890A814-BF5A-4465-9503-E0A6852CAF07}"/>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12D783F2-A233-4EA9-9FE1-EB8D0CD9E83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2BDFA3E7-E280-4999-93EA-A523ADBC199E}"/>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E6AD290C-45B6-4C44-8E75-D2E7822A7568}"/>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2553FC3F-CE28-464B-9436-263E0BFC8D52}"/>
            </a:ext>
          </a:extLst>
        </xdr:cNvPr>
        <xdr:cNvCxnSpPr/>
      </xdr:nvCxnSpPr>
      <xdr:spPr>
        <a:xfrm flipV="1">
          <a:off x="9219565" y="13116741"/>
          <a:ext cx="0" cy="14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2E2007D7-1E6D-4E72-A106-10A1350A3F43}"/>
            </a:ext>
          </a:extLst>
        </xdr:cNvPr>
        <xdr:cNvSpPr txBox="1"/>
      </xdr:nvSpPr>
      <xdr:spPr>
        <a:xfrm>
          <a:off x="9258300" y="145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0ED93789-56E1-4F9A-9C81-0F815B250032}"/>
            </a:ext>
          </a:extLst>
        </xdr:cNvPr>
        <xdr:cNvCxnSpPr/>
      </xdr:nvCxnSpPr>
      <xdr:spPr>
        <a:xfrm>
          <a:off x="9154160" y="14567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95F07E7D-7929-4BB0-864C-00A4A90BD578}"/>
            </a:ext>
          </a:extLst>
        </xdr:cNvPr>
        <xdr:cNvSpPr txBox="1"/>
      </xdr:nvSpPr>
      <xdr:spPr>
        <a:xfrm>
          <a:off x="9258300" y="1289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04C61F50-2E1C-40F1-B79C-F31EB5A5C449}"/>
            </a:ext>
          </a:extLst>
        </xdr:cNvPr>
        <xdr:cNvCxnSpPr/>
      </xdr:nvCxnSpPr>
      <xdr:spPr>
        <a:xfrm>
          <a:off x="9154160" y="131167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5C9ED5D1-AA28-49AD-BD15-52123F1EF3FD}"/>
            </a:ext>
          </a:extLst>
        </xdr:cNvPr>
        <xdr:cNvSpPr txBox="1"/>
      </xdr:nvSpPr>
      <xdr:spPr>
        <a:xfrm>
          <a:off x="9258300" y="13879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E2F86CF3-8C92-46D8-AEBE-7E412D79F8E1}"/>
            </a:ext>
          </a:extLst>
        </xdr:cNvPr>
        <xdr:cNvSpPr/>
      </xdr:nvSpPr>
      <xdr:spPr>
        <a:xfrm>
          <a:off x="9192260" y="140237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44B0F7FD-6A0C-4E49-B9BD-22FB6EF374D5}"/>
            </a:ext>
          </a:extLst>
        </xdr:cNvPr>
        <xdr:cNvSpPr/>
      </xdr:nvSpPr>
      <xdr:spPr>
        <a:xfrm>
          <a:off x="8445500" y="14035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5B4F0FD3-E4C7-44FA-ABD6-4A48F6BAFCF8}"/>
            </a:ext>
          </a:extLst>
        </xdr:cNvPr>
        <xdr:cNvSpPr/>
      </xdr:nvSpPr>
      <xdr:spPr>
        <a:xfrm>
          <a:off x="7670800" y="140517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8684A33F-AB11-495F-8823-01A26118EFBB}"/>
            </a:ext>
          </a:extLst>
        </xdr:cNvPr>
        <xdr:cNvSpPr/>
      </xdr:nvSpPr>
      <xdr:spPr>
        <a:xfrm>
          <a:off x="6873240" y="14023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6F30AE51-931C-4DB7-956C-0A7C13CBEC30}"/>
            </a:ext>
          </a:extLst>
        </xdr:cNvPr>
        <xdr:cNvSpPr/>
      </xdr:nvSpPr>
      <xdr:spPr>
        <a:xfrm>
          <a:off x="6098540" y="140254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065EBD7-87B4-4FA1-B105-316D023F926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0CA6636-D4B0-44A1-9699-4A8FA98C73F8}"/>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49733D9-0F03-43D7-AE89-1F6192E030BB}"/>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B2498CC-2615-49A0-B76C-F889B19B6E9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29F1049-716A-4C76-839A-1FB1D90FF04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19630</xdr:rowOff>
    </xdr:from>
    <xdr:to>
      <xdr:col>55</xdr:col>
      <xdr:colOff>50800</xdr:colOff>
      <xdr:row>85</xdr:row>
      <xdr:rowOff>121230</xdr:rowOff>
    </xdr:to>
    <xdr:sp macro="" textlink="">
      <xdr:nvSpPr>
        <xdr:cNvPr id="363" name="楕円 362">
          <a:extLst>
            <a:ext uri="{FF2B5EF4-FFF2-40B4-BE49-F238E27FC236}">
              <a16:creationId xmlns:a16="http://schemas.microsoft.com/office/drawing/2014/main" id="{AE428D54-9849-4CA2-85E6-76C8887F85FB}"/>
            </a:ext>
          </a:extLst>
        </xdr:cNvPr>
        <xdr:cNvSpPr/>
      </xdr:nvSpPr>
      <xdr:spPr>
        <a:xfrm>
          <a:off x="9192260" y="14269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169507</xdr:rowOff>
    </xdr:from>
    <xdr:ext cx="469744" cy="259045"/>
    <xdr:sp macro="" textlink="">
      <xdr:nvSpPr>
        <xdr:cNvPr id="364" name="【公営住宅】&#10;一人当たり面積該当値テキスト">
          <a:extLst>
            <a:ext uri="{FF2B5EF4-FFF2-40B4-BE49-F238E27FC236}">
              <a16:creationId xmlns:a16="http://schemas.microsoft.com/office/drawing/2014/main" id="{7CE4A040-E6CB-402A-806B-72D822B8CD68}"/>
            </a:ext>
          </a:extLst>
        </xdr:cNvPr>
        <xdr:cNvSpPr txBox="1"/>
      </xdr:nvSpPr>
      <xdr:spPr>
        <a:xfrm>
          <a:off x="9258300" y="1425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24637</xdr:rowOff>
    </xdr:from>
    <xdr:to>
      <xdr:col>50</xdr:col>
      <xdr:colOff>165100</xdr:colOff>
      <xdr:row>85</xdr:row>
      <xdr:rowOff>126237</xdr:rowOff>
    </xdr:to>
    <xdr:sp macro="" textlink="">
      <xdr:nvSpPr>
        <xdr:cNvPr id="365" name="楕円 364">
          <a:extLst>
            <a:ext uri="{FF2B5EF4-FFF2-40B4-BE49-F238E27FC236}">
              <a16:creationId xmlns:a16="http://schemas.microsoft.com/office/drawing/2014/main" id="{BACF53DE-EDCC-4382-9D8F-99E0A914C81D}"/>
            </a:ext>
          </a:extLst>
        </xdr:cNvPr>
        <xdr:cNvSpPr/>
      </xdr:nvSpPr>
      <xdr:spPr>
        <a:xfrm>
          <a:off x="8445500" y="1427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70430</xdr:rowOff>
    </xdr:from>
    <xdr:to>
      <xdr:col>55</xdr:col>
      <xdr:colOff>0</xdr:colOff>
      <xdr:row>85</xdr:row>
      <xdr:rowOff>75437</xdr:rowOff>
    </xdr:to>
    <xdr:cxnSp macro="">
      <xdr:nvCxnSpPr>
        <xdr:cNvPr id="366" name="直線コネクタ 365">
          <a:extLst>
            <a:ext uri="{FF2B5EF4-FFF2-40B4-BE49-F238E27FC236}">
              <a16:creationId xmlns:a16="http://schemas.microsoft.com/office/drawing/2014/main" id="{24740BFC-0336-4BE0-A336-52421DD9F415}"/>
            </a:ext>
          </a:extLst>
        </xdr:cNvPr>
        <xdr:cNvCxnSpPr/>
      </xdr:nvCxnSpPr>
      <xdr:spPr>
        <a:xfrm flipV="1">
          <a:off x="8496300" y="14319830"/>
          <a:ext cx="7239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39987</xdr:rowOff>
    </xdr:from>
    <xdr:to>
      <xdr:col>46</xdr:col>
      <xdr:colOff>38100</xdr:colOff>
      <xdr:row>85</xdr:row>
      <xdr:rowOff>141587</xdr:rowOff>
    </xdr:to>
    <xdr:sp macro="" textlink="">
      <xdr:nvSpPr>
        <xdr:cNvPr id="367" name="楕円 366">
          <a:extLst>
            <a:ext uri="{FF2B5EF4-FFF2-40B4-BE49-F238E27FC236}">
              <a16:creationId xmlns:a16="http://schemas.microsoft.com/office/drawing/2014/main" id="{0447CE63-1F33-44F1-A54D-7747982DEA5C}"/>
            </a:ext>
          </a:extLst>
        </xdr:cNvPr>
        <xdr:cNvSpPr/>
      </xdr:nvSpPr>
      <xdr:spPr>
        <a:xfrm>
          <a:off x="7670800" y="142893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75437</xdr:rowOff>
    </xdr:from>
    <xdr:to>
      <xdr:col>50</xdr:col>
      <xdr:colOff>114300</xdr:colOff>
      <xdr:row>85</xdr:row>
      <xdr:rowOff>90787</xdr:rowOff>
    </xdr:to>
    <xdr:cxnSp macro="">
      <xdr:nvCxnSpPr>
        <xdr:cNvPr id="368" name="直線コネクタ 367">
          <a:extLst>
            <a:ext uri="{FF2B5EF4-FFF2-40B4-BE49-F238E27FC236}">
              <a16:creationId xmlns:a16="http://schemas.microsoft.com/office/drawing/2014/main" id="{0DC87211-B9B5-4B98-9B74-1174C39C1812}"/>
            </a:ext>
          </a:extLst>
        </xdr:cNvPr>
        <xdr:cNvCxnSpPr/>
      </xdr:nvCxnSpPr>
      <xdr:spPr>
        <a:xfrm flipV="1">
          <a:off x="7713980" y="14324837"/>
          <a:ext cx="782320" cy="1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45430</xdr:rowOff>
    </xdr:from>
    <xdr:to>
      <xdr:col>41</xdr:col>
      <xdr:colOff>101600</xdr:colOff>
      <xdr:row>85</xdr:row>
      <xdr:rowOff>147030</xdr:rowOff>
    </xdr:to>
    <xdr:sp macro="" textlink="">
      <xdr:nvSpPr>
        <xdr:cNvPr id="369" name="楕円 368">
          <a:extLst>
            <a:ext uri="{FF2B5EF4-FFF2-40B4-BE49-F238E27FC236}">
              <a16:creationId xmlns:a16="http://schemas.microsoft.com/office/drawing/2014/main" id="{9731A30E-D62A-4B69-9709-E6A1CDA830E8}"/>
            </a:ext>
          </a:extLst>
        </xdr:cNvPr>
        <xdr:cNvSpPr/>
      </xdr:nvSpPr>
      <xdr:spPr>
        <a:xfrm>
          <a:off x="6873240" y="142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90787</xdr:rowOff>
    </xdr:from>
    <xdr:to>
      <xdr:col>45</xdr:col>
      <xdr:colOff>177800</xdr:colOff>
      <xdr:row>85</xdr:row>
      <xdr:rowOff>96230</xdr:rowOff>
    </xdr:to>
    <xdr:cxnSp macro="">
      <xdr:nvCxnSpPr>
        <xdr:cNvPr id="370" name="直線コネクタ 369">
          <a:extLst>
            <a:ext uri="{FF2B5EF4-FFF2-40B4-BE49-F238E27FC236}">
              <a16:creationId xmlns:a16="http://schemas.microsoft.com/office/drawing/2014/main" id="{CC9CFE7A-D26D-40ED-A925-CE50E4C3A667}"/>
            </a:ext>
          </a:extLst>
        </xdr:cNvPr>
        <xdr:cNvCxnSpPr/>
      </xdr:nvCxnSpPr>
      <xdr:spPr>
        <a:xfrm flipV="1">
          <a:off x="6924040" y="14340187"/>
          <a:ext cx="78994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46627</xdr:rowOff>
    </xdr:from>
    <xdr:to>
      <xdr:col>36</xdr:col>
      <xdr:colOff>165100</xdr:colOff>
      <xdr:row>85</xdr:row>
      <xdr:rowOff>148227</xdr:rowOff>
    </xdr:to>
    <xdr:sp macro="" textlink="">
      <xdr:nvSpPr>
        <xdr:cNvPr id="371" name="楕円 370">
          <a:extLst>
            <a:ext uri="{FF2B5EF4-FFF2-40B4-BE49-F238E27FC236}">
              <a16:creationId xmlns:a16="http://schemas.microsoft.com/office/drawing/2014/main" id="{5087236F-AC4D-408C-811D-972BF3E5D966}"/>
            </a:ext>
          </a:extLst>
        </xdr:cNvPr>
        <xdr:cNvSpPr/>
      </xdr:nvSpPr>
      <xdr:spPr>
        <a:xfrm>
          <a:off x="609854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96230</xdr:rowOff>
    </xdr:from>
    <xdr:to>
      <xdr:col>41</xdr:col>
      <xdr:colOff>50800</xdr:colOff>
      <xdr:row>85</xdr:row>
      <xdr:rowOff>97427</xdr:rowOff>
    </xdr:to>
    <xdr:cxnSp macro="">
      <xdr:nvCxnSpPr>
        <xdr:cNvPr id="372" name="直線コネクタ 371">
          <a:extLst>
            <a:ext uri="{FF2B5EF4-FFF2-40B4-BE49-F238E27FC236}">
              <a16:creationId xmlns:a16="http://schemas.microsoft.com/office/drawing/2014/main" id="{361F3C26-CF27-498F-9EA0-63CABF8EB12A}"/>
            </a:ext>
          </a:extLst>
        </xdr:cNvPr>
        <xdr:cNvCxnSpPr/>
      </xdr:nvCxnSpPr>
      <xdr:spPr>
        <a:xfrm flipV="1">
          <a:off x="6149340" y="14345630"/>
          <a:ext cx="7747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EE0ABB9A-D322-4657-97C9-8F6F5D615CAC}"/>
            </a:ext>
          </a:extLst>
        </xdr:cNvPr>
        <xdr:cNvSpPr txBox="1"/>
      </xdr:nvSpPr>
      <xdr:spPr>
        <a:xfrm>
          <a:off x="8271587" y="138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EEB23FE0-E475-4DD8-A879-8FE3D78BD35D}"/>
            </a:ext>
          </a:extLst>
        </xdr:cNvPr>
        <xdr:cNvSpPr txBox="1"/>
      </xdr:nvSpPr>
      <xdr:spPr>
        <a:xfrm>
          <a:off x="7509587" y="1383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F3F5F2F8-F32A-4696-B4D0-3D09943D0988}"/>
            </a:ext>
          </a:extLst>
        </xdr:cNvPr>
        <xdr:cNvSpPr txBox="1"/>
      </xdr:nvSpPr>
      <xdr:spPr>
        <a:xfrm>
          <a:off x="6712027" y="138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9546AB21-F299-4F6F-B4C6-9399B9710B85}"/>
            </a:ext>
          </a:extLst>
        </xdr:cNvPr>
        <xdr:cNvSpPr txBox="1"/>
      </xdr:nvSpPr>
      <xdr:spPr>
        <a:xfrm>
          <a:off x="5937327" y="1380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117364</xdr:rowOff>
    </xdr:from>
    <xdr:ext cx="469744" cy="259045"/>
    <xdr:sp macro="" textlink="">
      <xdr:nvSpPr>
        <xdr:cNvPr id="377" name="n_1mainValue【公営住宅】&#10;一人当たり面積">
          <a:extLst>
            <a:ext uri="{FF2B5EF4-FFF2-40B4-BE49-F238E27FC236}">
              <a16:creationId xmlns:a16="http://schemas.microsoft.com/office/drawing/2014/main" id="{D5D4D355-DF26-48C0-8A8C-FD3BEE333B68}"/>
            </a:ext>
          </a:extLst>
        </xdr:cNvPr>
        <xdr:cNvSpPr txBox="1"/>
      </xdr:nvSpPr>
      <xdr:spPr>
        <a:xfrm>
          <a:off x="8271587" y="1436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132714</xdr:rowOff>
    </xdr:from>
    <xdr:ext cx="469744" cy="259045"/>
    <xdr:sp macro="" textlink="">
      <xdr:nvSpPr>
        <xdr:cNvPr id="378" name="n_2mainValue【公営住宅】&#10;一人当たり面積">
          <a:extLst>
            <a:ext uri="{FF2B5EF4-FFF2-40B4-BE49-F238E27FC236}">
              <a16:creationId xmlns:a16="http://schemas.microsoft.com/office/drawing/2014/main" id="{B68A0F2C-ED69-40F1-98FB-78BE4D18D523}"/>
            </a:ext>
          </a:extLst>
        </xdr:cNvPr>
        <xdr:cNvSpPr txBox="1"/>
      </xdr:nvSpPr>
      <xdr:spPr>
        <a:xfrm>
          <a:off x="7509587" y="1438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138157</xdr:rowOff>
    </xdr:from>
    <xdr:ext cx="469744" cy="259045"/>
    <xdr:sp macro="" textlink="">
      <xdr:nvSpPr>
        <xdr:cNvPr id="379" name="n_3mainValue【公営住宅】&#10;一人当たり面積">
          <a:extLst>
            <a:ext uri="{FF2B5EF4-FFF2-40B4-BE49-F238E27FC236}">
              <a16:creationId xmlns:a16="http://schemas.microsoft.com/office/drawing/2014/main" id="{28B99321-39B1-48D5-8CEA-EA6D6BFAADD4}"/>
            </a:ext>
          </a:extLst>
        </xdr:cNvPr>
        <xdr:cNvSpPr txBox="1"/>
      </xdr:nvSpPr>
      <xdr:spPr>
        <a:xfrm>
          <a:off x="6712027" y="143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139354</xdr:rowOff>
    </xdr:from>
    <xdr:ext cx="469744" cy="259045"/>
    <xdr:sp macro="" textlink="">
      <xdr:nvSpPr>
        <xdr:cNvPr id="380" name="n_4mainValue【公営住宅】&#10;一人当たり面積">
          <a:extLst>
            <a:ext uri="{FF2B5EF4-FFF2-40B4-BE49-F238E27FC236}">
              <a16:creationId xmlns:a16="http://schemas.microsoft.com/office/drawing/2014/main" id="{431E9849-BAAC-4471-B078-464D7689DFC6}"/>
            </a:ext>
          </a:extLst>
        </xdr:cNvPr>
        <xdr:cNvSpPr txBox="1"/>
      </xdr:nvSpPr>
      <xdr:spPr>
        <a:xfrm>
          <a:off x="5937327" y="1438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474C2EAD-7E9F-4ED2-A912-9A4D3F95B60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909BF410-E9C4-4495-9575-8F59C8F13C7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47074C38-DC98-4256-A1E7-B507DD6DFA2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A7226520-693F-4852-AEC3-6D557D657D5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FCABB0B0-DDD4-4E80-BB32-01C613F2D62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284A8033-6BE0-4183-B5F4-8C3B3A18BFC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76665513-2B9E-4555-92CA-0CC428F8F64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C65B27DD-7202-4EAD-9AF2-5D3F6F253C14}"/>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29F28157-8078-4B2D-8B39-E0AC339C1C9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C49CAC1A-E392-431B-AED2-8FB7AE2D4F2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A63F0442-5459-48FE-8816-624655816104}"/>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45D5DE97-E383-42E7-8447-4695A101982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323C9FE6-69B0-432E-9905-EDAAB58BAA3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63E0CB4A-C39E-455B-BE8E-FE5AA964EA3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F7BBA01-C057-47C5-9907-A603FD39FA3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EF3EF104-3210-47BE-A762-1466E8B4741C}"/>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784ADB1-107B-4742-8F79-4D0107FE378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41A7A270-27B2-4554-99B6-62900EE8012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E9039A72-C478-4FB3-A6A1-140E094DDA0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5186520D-EC36-40A6-AA82-C6C56662D93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6BA07B0B-B1C8-4E0E-90C5-C45951E03F1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733B1149-3B51-4166-A61B-EF457633C2A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8D349FF1-4F38-4F0F-B850-83EECF62AF3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844C818C-87FC-481E-A9CA-014D4EF218C1}"/>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6595E559-3E3A-430F-A059-0A37989E197A}"/>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4828D24F-D9A7-48E5-9040-01FBBF08F00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DAFDC8A4-FAF5-4FCA-B933-B64804D94024}"/>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2D842307-12A6-486D-94E8-713D03A367C8}"/>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6E6EE4E5-FDF0-4E5D-B277-35C3DE70A95F}"/>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9623677F-3EAE-45BE-84C6-994CF1E1D856}"/>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3CE7D212-0C25-41C4-91A6-553A87E9B152}"/>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A75B9490-61BB-4CE8-809E-9BAD134B0462}"/>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333FBEF1-2C8A-486C-B4CA-41C105BE7EFE}"/>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BA6390D6-0B2D-4B2E-84D3-9D3E0A525F1A}"/>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242AFE45-57D1-40AC-ACD2-068C2060B675}"/>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50BF7376-1CC6-46E8-823E-445A88235E35}"/>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D430DA34-4736-48EF-A0D2-2E3FCF3301FE}"/>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B26C2771-562A-49FA-B793-691245738597}"/>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A5940E86-7B01-415A-A2F5-EB1BD8C8C57B}"/>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43A66DE4-38C0-43FE-B1E5-42A06B5C10CC}"/>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E4EEE187-A295-47B0-A04D-3EFDCCD6031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5F074BE1-5BC3-44DC-BF01-9080F7702456}"/>
            </a:ext>
          </a:extLst>
        </xdr:cNvPr>
        <xdr:cNvCxnSpPr/>
      </xdr:nvCxnSpPr>
      <xdr:spPr>
        <a:xfrm flipV="1">
          <a:off x="14375764" y="5672001"/>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8B07A55C-4573-4AC3-80BF-422A0C772247}"/>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99175114-FF6C-4D34-A89F-8E574C118AF4}"/>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B1E52AFF-4A90-42D7-90F9-00A0D725B7FC}"/>
            </a:ext>
          </a:extLst>
        </xdr:cNvPr>
        <xdr:cNvSpPr txBox="1"/>
      </xdr:nvSpPr>
      <xdr:spPr>
        <a:xfrm>
          <a:off x="14414500" y="54510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7026E751-3452-459C-8522-CFB9B43A4E6E}"/>
            </a:ext>
          </a:extLst>
        </xdr:cNvPr>
        <xdr:cNvCxnSpPr/>
      </xdr:nvCxnSpPr>
      <xdr:spPr>
        <a:xfrm>
          <a:off x="14287500" y="5672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C641A1E5-74A0-4322-AC84-CCBBD6A2147D}"/>
            </a:ext>
          </a:extLst>
        </xdr:cNvPr>
        <xdr:cNvSpPr txBox="1"/>
      </xdr:nvSpPr>
      <xdr:spPr>
        <a:xfrm>
          <a:off x="14414500" y="62041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C4C7D27A-8B47-410D-BDF8-CDFF3BFD49E1}"/>
            </a:ext>
          </a:extLst>
        </xdr:cNvPr>
        <xdr:cNvSpPr/>
      </xdr:nvSpPr>
      <xdr:spPr>
        <a:xfrm>
          <a:off x="14325600" y="634891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0972A056-9E26-4F08-8D9B-FC4943C9E4B0}"/>
            </a:ext>
          </a:extLst>
        </xdr:cNvPr>
        <xdr:cNvSpPr/>
      </xdr:nvSpPr>
      <xdr:spPr>
        <a:xfrm>
          <a:off x="13578840" y="63472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5AFBA186-7202-44A4-B11E-611C3EF16823}"/>
            </a:ext>
          </a:extLst>
        </xdr:cNvPr>
        <xdr:cNvSpPr/>
      </xdr:nvSpPr>
      <xdr:spPr>
        <a:xfrm>
          <a:off x="12804140" y="632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26982C18-D261-47C0-A6C3-496AEF23F2DD}"/>
            </a:ext>
          </a:extLst>
        </xdr:cNvPr>
        <xdr:cNvSpPr/>
      </xdr:nvSpPr>
      <xdr:spPr>
        <a:xfrm>
          <a:off x="12029440" y="6303191"/>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089E89D8-7140-41C4-9A1C-EE883246FC4A}"/>
            </a:ext>
          </a:extLst>
        </xdr:cNvPr>
        <xdr:cNvSpPr/>
      </xdr:nvSpPr>
      <xdr:spPr>
        <a:xfrm>
          <a:off x="11231880" y="634401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F6739C5-C166-4CAB-A527-44FC44D1259B}"/>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4A5F4E5-7E8F-41C5-824D-4E6721C74E4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53175101-A26C-4747-BADA-91E8E022960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E78E4C83-B622-4150-B631-A90A67103C0A}"/>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75BAEFAC-AB3B-4BEE-8CE5-73FE59B2CBEB}"/>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438" name="楕円 437">
          <a:extLst>
            <a:ext uri="{FF2B5EF4-FFF2-40B4-BE49-F238E27FC236}">
              <a16:creationId xmlns:a16="http://schemas.microsoft.com/office/drawing/2014/main" id="{186328B6-7B4F-4F9A-827F-B16A914BC657}"/>
            </a:ext>
          </a:extLst>
        </xdr:cNvPr>
        <xdr:cNvSpPr/>
      </xdr:nvSpPr>
      <xdr:spPr>
        <a:xfrm>
          <a:off x="14325600" y="64985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106697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B4EA1BCB-F1A6-4BB1-AFEE-65B2F2C54B08}"/>
            </a:ext>
          </a:extLst>
        </xdr:cNvPr>
        <xdr:cNvSpPr txBox="1"/>
      </xdr:nvSpPr>
      <xdr:spPr>
        <a:xfrm>
          <a:off x="14414500"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67854</xdr:rowOff>
    </xdr:from>
    <xdr:to>
      <xdr:col>81</xdr:col>
      <xdr:colOff>101600</xdr:colOff>
      <xdr:row>38</xdr:row>
      <xdr:rowOff>169454</xdr:rowOff>
    </xdr:to>
    <xdr:sp macro="" textlink="">
      <xdr:nvSpPr>
        <xdr:cNvPr id="440" name="楕円 439">
          <a:extLst>
            <a:ext uri="{FF2B5EF4-FFF2-40B4-BE49-F238E27FC236}">
              <a16:creationId xmlns:a16="http://schemas.microsoft.com/office/drawing/2014/main" id="{839B9050-95EC-4FF7-81B7-2D287792306F}"/>
            </a:ext>
          </a:extLst>
        </xdr:cNvPr>
        <xdr:cNvSpPr/>
      </xdr:nvSpPr>
      <xdr:spPr>
        <a:xfrm>
          <a:off x="13578840" y="643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118654</xdr:rowOff>
    </xdr:from>
    <xdr:to>
      <xdr:col>85</xdr:col>
      <xdr:colOff>127000</xdr:colOff>
      <xdr:row>39</xdr:row>
      <xdr:rowOff>7620</xdr:rowOff>
    </xdr:to>
    <xdr:cxnSp macro="">
      <xdr:nvCxnSpPr>
        <xdr:cNvPr id="441" name="直線コネクタ 440">
          <a:extLst>
            <a:ext uri="{FF2B5EF4-FFF2-40B4-BE49-F238E27FC236}">
              <a16:creationId xmlns:a16="http://schemas.microsoft.com/office/drawing/2014/main" id="{F839E1AA-BF7F-42B1-9BB4-4A24455C8656}"/>
            </a:ext>
          </a:extLst>
        </xdr:cNvPr>
        <xdr:cNvCxnSpPr/>
      </xdr:nvCxnSpPr>
      <xdr:spPr>
        <a:xfrm>
          <a:off x="13629640" y="6488974"/>
          <a:ext cx="746760" cy="5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5806</xdr:rowOff>
    </xdr:from>
    <xdr:to>
      <xdr:col>76</xdr:col>
      <xdr:colOff>165100</xdr:colOff>
      <xdr:row>38</xdr:row>
      <xdr:rowOff>107406</xdr:rowOff>
    </xdr:to>
    <xdr:sp macro="" textlink="">
      <xdr:nvSpPr>
        <xdr:cNvPr id="442" name="楕円 441">
          <a:extLst>
            <a:ext uri="{FF2B5EF4-FFF2-40B4-BE49-F238E27FC236}">
              <a16:creationId xmlns:a16="http://schemas.microsoft.com/office/drawing/2014/main" id="{BD9AE500-FAB3-44D6-A9FB-6D86397AA719}"/>
            </a:ext>
          </a:extLst>
        </xdr:cNvPr>
        <xdr:cNvSpPr/>
      </xdr:nvSpPr>
      <xdr:spPr>
        <a:xfrm>
          <a:off x="12804140" y="637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56606</xdr:rowOff>
    </xdr:from>
    <xdr:to>
      <xdr:col>81</xdr:col>
      <xdr:colOff>50800</xdr:colOff>
      <xdr:row>38</xdr:row>
      <xdr:rowOff>118654</xdr:rowOff>
    </xdr:to>
    <xdr:cxnSp macro="">
      <xdr:nvCxnSpPr>
        <xdr:cNvPr id="443" name="直線コネクタ 442">
          <a:extLst>
            <a:ext uri="{FF2B5EF4-FFF2-40B4-BE49-F238E27FC236}">
              <a16:creationId xmlns:a16="http://schemas.microsoft.com/office/drawing/2014/main" id="{B87E0315-437C-4F21-A2B7-BC9E77617C3D}"/>
            </a:ext>
          </a:extLst>
        </xdr:cNvPr>
        <xdr:cNvCxnSpPr/>
      </xdr:nvCxnSpPr>
      <xdr:spPr>
        <a:xfrm>
          <a:off x="12854940" y="6426926"/>
          <a:ext cx="7747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115207</xdr:rowOff>
    </xdr:from>
    <xdr:to>
      <xdr:col>72</xdr:col>
      <xdr:colOff>38100</xdr:colOff>
      <xdr:row>38</xdr:row>
      <xdr:rowOff>45357</xdr:rowOff>
    </xdr:to>
    <xdr:sp macro="" textlink="">
      <xdr:nvSpPr>
        <xdr:cNvPr id="444" name="楕円 443">
          <a:extLst>
            <a:ext uri="{FF2B5EF4-FFF2-40B4-BE49-F238E27FC236}">
              <a16:creationId xmlns:a16="http://schemas.microsoft.com/office/drawing/2014/main" id="{94153C73-D33D-41F9-9CF8-46B369825A10}"/>
            </a:ext>
          </a:extLst>
        </xdr:cNvPr>
        <xdr:cNvSpPr/>
      </xdr:nvSpPr>
      <xdr:spPr>
        <a:xfrm>
          <a:off x="12029440" y="63178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166007</xdr:rowOff>
    </xdr:from>
    <xdr:to>
      <xdr:col>76</xdr:col>
      <xdr:colOff>114300</xdr:colOff>
      <xdr:row>38</xdr:row>
      <xdr:rowOff>56606</xdr:rowOff>
    </xdr:to>
    <xdr:cxnSp macro="">
      <xdr:nvCxnSpPr>
        <xdr:cNvPr id="445" name="直線コネクタ 444">
          <a:extLst>
            <a:ext uri="{FF2B5EF4-FFF2-40B4-BE49-F238E27FC236}">
              <a16:creationId xmlns:a16="http://schemas.microsoft.com/office/drawing/2014/main" id="{2F890EBB-0316-4B8F-AF01-46C4F2CC4FA8}"/>
            </a:ext>
          </a:extLst>
        </xdr:cNvPr>
        <xdr:cNvCxnSpPr/>
      </xdr:nvCxnSpPr>
      <xdr:spPr>
        <a:xfrm>
          <a:off x="12072620" y="6368687"/>
          <a:ext cx="782320" cy="5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54792</xdr:rowOff>
    </xdr:from>
    <xdr:to>
      <xdr:col>67</xdr:col>
      <xdr:colOff>101600</xdr:colOff>
      <xdr:row>37</xdr:row>
      <xdr:rowOff>156392</xdr:rowOff>
    </xdr:to>
    <xdr:sp macro="" textlink="">
      <xdr:nvSpPr>
        <xdr:cNvPr id="446" name="楕円 445">
          <a:extLst>
            <a:ext uri="{FF2B5EF4-FFF2-40B4-BE49-F238E27FC236}">
              <a16:creationId xmlns:a16="http://schemas.microsoft.com/office/drawing/2014/main" id="{665C409D-F418-4481-9295-DF51F96D95EC}"/>
            </a:ext>
          </a:extLst>
        </xdr:cNvPr>
        <xdr:cNvSpPr/>
      </xdr:nvSpPr>
      <xdr:spPr>
        <a:xfrm>
          <a:off x="11231880" y="625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105592</xdr:rowOff>
    </xdr:from>
    <xdr:to>
      <xdr:col>71</xdr:col>
      <xdr:colOff>177800</xdr:colOff>
      <xdr:row>37</xdr:row>
      <xdr:rowOff>166007</xdr:rowOff>
    </xdr:to>
    <xdr:cxnSp macro="">
      <xdr:nvCxnSpPr>
        <xdr:cNvPr id="447" name="直線コネクタ 446">
          <a:extLst>
            <a:ext uri="{FF2B5EF4-FFF2-40B4-BE49-F238E27FC236}">
              <a16:creationId xmlns:a16="http://schemas.microsoft.com/office/drawing/2014/main" id="{03D12087-44E5-4065-AF89-24F5CE5589F1}"/>
            </a:ext>
          </a:extLst>
        </xdr:cNvPr>
        <xdr:cNvCxnSpPr/>
      </xdr:nvCxnSpPr>
      <xdr:spPr>
        <a:xfrm>
          <a:off x="11282680" y="6308272"/>
          <a:ext cx="78994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E6F2475F-8DFD-4A50-85D6-C442B3A15037}"/>
            </a:ext>
          </a:extLst>
        </xdr:cNvPr>
        <xdr:cNvSpPr txBox="1"/>
      </xdr:nvSpPr>
      <xdr:spPr>
        <a:xfrm>
          <a:off x="134372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9B1441D9-C496-41CD-9F2C-FE7A650D7AE7}"/>
            </a:ext>
          </a:extLst>
        </xdr:cNvPr>
        <xdr:cNvSpPr txBox="1"/>
      </xdr:nvSpPr>
      <xdr:spPr>
        <a:xfrm>
          <a:off x="12675244" y="610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E6E884D9-FD70-45AA-810F-F59F2C7F8020}"/>
            </a:ext>
          </a:extLst>
        </xdr:cNvPr>
        <xdr:cNvSpPr txBox="1"/>
      </xdr:nvSpPr>
      <xdr:spPr>
        <a:xfrm>
          <a:off x="119005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CFB40D39-BA03-4AF7-B0DF-3994C588C3E1}"/>
            </a:ext>
          </a:extLst>
        </xdr:cNvPr>
        <xdr:cNvSpPr txBox="1"/>
      </xdr:nvSpPr>
      <xdr:spPr>
        <a:xfrm>
          <a:off x="11102984" y="6432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160581</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0BF98D9E-F2E4-45E5-9013-C6FDE423A52A}"/>
            </a:ext>
          </a:extLst>
        </xdr:cNvPr>
        <xdr:cNvSpPr txBox="1"/>
      </xdr:nvSpPr>
      <xdr:spPr>
        <a:xfrm>
          <a:off x="13437244" y="653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331E9B17-46D8-49CC-979F-C6C1E4C66028}"/>
            </a:ext>
          </a:extLst>
        </xdr:cNvPr>
        <xdr:cNvSpPr txBox="1"/>
      </xdr:nvSpPr>
      <xdr:spPr>
        <a:xfrm>
          <a:off x="12675244" y="6468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36484</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2177EF91-AE82-41FC-BDFA-17582D675416}"/>
            </a:ext>
          </a:extLst>
        </xdr:cNvPr>
        <xdr:cNvSpPr txBox="1"/>
      </xdr:nvSpPr>
      <xdr:spPr>
        <a:xfrm>
          <a:off x="11900544" y="640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1469</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F9A0530D-35D0-428C-95E5-BAD8DE487CEF}"/>
            </a:ext>
          </a:extLst>
        </xdr:cNvPr>
        <xdr:cNvSpPr txBox="1"/>
      </xdr:nvSpPr>
      <xdr:spPr>
        <a:xfrm>
          <a:off x="11102984" y="603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9A00FFC2-36B9-4CC9-AF4D-2A5478E6452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BCDD40F0-D58D-4D4A-A137-F26B5AF21F6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EABAE9D6-CF88-4C77-B405-96A03FBFEEB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987789D2-B463-47A2-8B1A-647D4CCF5D8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3B8ED015-7666-43BA-8F47-7B59775309A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A6112D5E-8B6D-4801-A1C9-5BAB3309630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9832BD19-B303-41AA-A074-35B01D91530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20385CD4-AA2D-4849-A824-00FE06F828D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9FAD4E53-BA86-410A-A5FA-B7597F810F7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3AE56E73-4614-499A-9CE1-2ADC88DC158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E50AD483-C1C0-4391-87CB-6CFFB4710337}"/>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16E6369E-3E4F-4CB1-A9BD-DF7FB23FB0DE}"/>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1A4C9419-153F-46C9-B644-6C0E68CDA9C2}"/>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B3B4B294-1D55-4C32-8A67-B0B36083A52B}"/>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806A6B59-2F14-4386-85A6-8526E0B336AE}"/>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264A3B30-FA5E-4D93-9808-A1BCCD92E3BE}"/>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146D6045-3A5A-4D6F-A703-3CF6AE4902B6}"/>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EF1283F0-7C2E-484C-A2A3-F7835F849312}"/>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FD4CD688-F862-491B-A365-C6B45B05775D}"/>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CE60B9F9-DB7D-4319-859F-C8F9B346CEFE}"/>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6CC1563C-F6E0-42C6-9EB3-74C3CB3CA45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8E96B507-DCCC-49D8-ADBC-183BB6840519}"/>
            </a:ext>
          </a:extLst>
        </xdr:cNvPr>
        <xdr:cNvCxnSpPr/>
      </xdr:nvCxnSpPr>
      <xdr:spPr>
        <a:xfrm flipV="1">
          <a:off x="19509104" y="5550256"/>
          <a:ext cx="0" cy="1411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CFA61984-425B-4778-935F-CB1845E847FF}"/>
            </a:ext>
          </a:extLst>
        </xdr:cNvPr>
        <xdr:cNvSpPr txBox="1"/>
      </xdr:nvSpPr>
      <xdr:spPr>
        <a:xfrm>
          <a:off x="19547840" y="696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D5ACAC24-E250-490E-B7DB-4C8AFAAF95F6}"/>
            </a:ext>
          </a:extLst>
        </xdr:cNvPr>
        <xdr:cNvCxnSpPr/>
      </xdr:nvCxnSpPr>
      <xdr:spPr>
        <a:xfrm>
          <a:off x="19443700" y="6961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414B1B8A-614F-4E4E-A870-2197E4F68325}"/>
            </a:ext>
          </a:extLst>
        </xdr:cNvPr>
        <xdr:cNvSpPr txBox="1"/>
      </xdr:nvSpPr>
      <xdr:spPr>
        <a:xfrm>
          <a:off x="19547840" y="533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40C61826-6648-4F0F-A292-31A3241E216F}"/>
            </a:ext>
          </a:extLst>
        </xdr:cNvPr>
        <xdr:cNvCxnSpPr/>
      </xdr:nvCxnSpPr>
      <xdr:spPr>
        <a:xfrm>
          <a:off x="19443700" y="55502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D70DBF70-E09B-4475-842B-92D5B0852267}"/>
            </a:ext>
          </a:extLst>
        </xdr:cNvPr>
        <xdr:cNvSpPr txBox="1"/>
      </xdr:nvSpPr>
      <xdr:spPr>
        <a:xfrm>
          <a:off x="19547840" y="6389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13728A35-CB16-4DAF-96E9-5AFBDF53518C}"/>
            </a:ext>
          </a:extLst>
        </xdr:cNvPr>
        <xdr:cNvSpPr/>
      </xdr:nvSpPr>
      <xdr:spPr>
        <a:xfrm>
          <a:off x="19458940" y="6538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D942C0A6-BD7B-4C6F-A66F-7A5274AABF39}"/>
            </a:ext>
          </a:extLst>
        </xdr:cNvPr>
        <xdr:cNvSpPr/>
      </xdr:nvSpPr>
      <xdr:spPr>
        <a:xfrm>
          <a:off x="18735040" y="65555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7A59E825-C83F-431A-B28C-DC78B49E555B}"/>
            </a:ext>
          </a:extLst>
        </xdr:cNvPr>
        <xdr:cNvSpPr/>
      </xdr:nvSpPr>
      <xdr:spPr>
        <a:xfrm>
          <a:off x="17937480" y="656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6A0AA195-0CC2-4F9D-BDB8-E2A51AA51CD2}"/>
            </a:ext>
          </a:extLst>
        </xdr:cNvPr>
        <xdr:cNvSpPr/>
      </xdr:nvSpPr>
      <xdr:spPr>
        <a:xfrm>
          <a:off x="1716278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C41C0126-E26F-4CBF-BB83-ABF9B60F4780}"/>
            </a:ext>
          </a:extLst>
        </xdr:cNvPr>
        <xdr:cNvSpPr/>
      </xdr:nvSpPr>
      <xdr:spPr>
        <a:xfrm>
          <a:off x="16388080" y="65857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B1FA732-6C16-47A1-8479-4200BC8D8947}"/>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F85D50C7-0E3C-4AC9-86D3-647B450380B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8F58335-98A0-474F-A8A3-DC591D316E0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F6ABD61-29F0-49E7-984C-363BE224B7E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222B4DCB-BB3B-4091-87F9-CA3614A9B93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34087</xdr:rowOff>
    </xdr:from>
    <xdr:to>
      <xdr:col>116</xdr:col>
      <xdr:colOff>114300</xdr:colOff>
      <xdr:row>39</xdr:row>
      <xdr:rowOff>135687</xdr:rowOff>
    </xdr:to>
    <xdr:sp macro="" textlink="">
      <xdr:nvSpPr>
        <xdr:cNvPr id="493" name="楕円 492">
          <a:extLst>
            <a:ext uri="{FF2B5EF4-FFF2-40B4-BE49-F238E27FC236}">
              <a16:creationId xmlns:a16="http://schemas.microsoft.com/office/drawing/2014/main" id="{59C132E8-85AD-4C7B-81C8-FED56F171BBD}"/>
            </a:ext>
          </a:extLst>
        </xdr:cNvPr>
        <xdr:cNvSpPr/>
      </xdr:nvSpPr>
      <xdr:spPr>
        <a:xfrm>
          <a:off x="19458940" y="657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12514</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3D545CD1-40F9-451F-B643-D4A6CE322CD8}"/>
            </a:ext>
          </a:extLst>
        </xdr:cNvPr>
        <xdr:cNvSpPr txBox="1"/>
      </xdr:nvSpPr>
      <xdr:spPr>
        <a:xfrm>
          <a:off x="19547840" y="655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46889</xdr:rowOff>
    </xdr:from>
    <xdr:to>
      <xdr:col>112</xdr:col>
      <xdr:colOff>38100</xdr:colOff>
      <xdr:row>39</xdr:row>
      <xdr:rowOff>148489</xdr:rowOff>
    </xdr:to>
    <xdr:sp macro="" textlink="">
      <xdr:nvSpPr>
        <xdr:cNvPr id="495" name="楕円 494">
          <a:extLst>
            <a:ext uri="{FF2B5EF4-FFF2-40B4-BE49-F238E27FC236}">
              <a16:creationId xmlns:a16="http://schemas.microsoft.com/office/drawing/2014/main" id="{9896E0B6-501F-4378-AF41-25024B970391}"/>
            </a:ext>
          </a:extLst>
        </xdr:cNvPr>
        <xdr:cNvSpPr/>
      </xdr:nvSpPr>
      <xdr:spPr>
        <a:xfrm>
          <a:off x="18735040" y="65848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84887</xdr:rowOff>
    </xdr:from>
    <xdr:to>
      <xdr:col>116</xdr:col>
      <xdr:colOff>63500</xdr:colOff>
      <xdr:row>39</xdr:row>
      <xdr:rowOff>97689</xdr:rowOff>
    </xdr:to>
    <xdr:cxnSp macro="">
      <xdr:nvCxnSpPr>
        <xdr:cNvPr id="496" name="直線コネクタ 495">
          <a:extLst>
            <a:ext uri="{FF2B5EF4-FFF2-40B4-BE49-F238E27FC236}">
              <a16:creationId xmlns:a16="http://schemas.microsoft.com/office/drawing/2014/main" id="{E36DC9D5-E63D-47E4-AF4F-6D0104CBC1A1}"/>
            </a:ext>
          </a:extLst>
        </xdr:cNvPr>
        <xdr:cNvCxnSpPr/>
      </xdr:nvCxnSpPr>
      <xdr:spPr>
        <a:xfrm flipV="1">
          <a:off x="18778220" y="6622847"/>
          <a:ext cx="73152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57862</xdr:rowOff>
    </xdr:from>
    <xdr:to>
      <xdr:col>107</xdr:col>
      <xdr:colOff>101600</xdr:colOff>
      <xdr:row>39</xdr:row>
      <xdr:rowOff>159462</xdr:rowOff>
    </xdr:to>
    <xdr:sp macro="" textlink="">
      <xdr:nvSpPr>
        <xdr:cNvPr id="497" name="楕円 496">
          <a:extLst>
            <a:ext uri="{FF2B5EF4-FFF2-40B4-BE49-F238E27FC236}">
              <a16:creationId xmlns:a16="http://schemas.microsoft.com/office/drawing/2014/main" id="{4DECEE88-A2FC-4931-99FF-C1573A31BED7}"/>
            </a:ext>
          </a:extLst>
        </xdr:cNvPr>
        <xdr:cNvSpPr/>
      </xdr:nvSpPr>
      <xdr:spPr>
        <a:xfrm>
          <a:off x="17937480" y="659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97689</xdr:rowOff>
    </xdr:from>
    <xdr:to>
      <xdr:col>111</xdr:col>
      <xdr:colOff>177800</xdr:colOff>
      <xdr:row>39</xdr:row>
      <xdr:rowOff>108662</xdr:rowOff>
    </xdr:to>
    <xdr:cxnSp macro="">
      <xdr:nvCxnSpPr>
        <xdr:cNvPr id="498" name="直線コネクタ 497">
          <a:extLst>
            <a:ext uri="{FF2B5EF4-FFF2-40B4-BE49-F238E27FC236}">
              <a16:creationId xmlns:a16="http://schemas.microsoft.com/office/drawing/2014/main" id="{687176CA-B36B-44CC-B2BD-889E32B09488}"/>
            </a:ext>
          </a:extLst>
        </xdr:cNvPr>
        <xdr:cNvCxnSpPr/>
      </xdr:nvCxnSpPr>
      <xdr:spPr>
        <a:xfrm flipV="1">
          <a:off x="17988280" y="6635649"/>
          <a:ext cx="78994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69748</xdr:rowOff>
    </xdr:from>
    <xdr:to>
      <xdr:col>102</xdr:col>
      <xdr:colOff>165100</xdr:colOff>
      <xdr:row>39</xdr:row>
      <xdr:rowOff>171348</xdr:rowOff>
    </xdr:to>
    <xdr:sp macro="" textlink="">
      <xdr:nvSpPr>
        <xdr:cNvPr id="499" name="楕円 498">
          <a:extLst>
            <a:ext uri="{FF2B5EF4-FFF2-40B4-BE49-F238E27FC236}">
              <a16:creationId xmlns:a16="http://schemas.microsoft.com/office/drawing/2014/main" id="{C1D5BEC8-AF65-411E-902A-6560186615F5}"/>
            </a:ext>
          </a:extLst>
        </xdr:cNvPr>
        <xdr:cNvSpPr/>
      </xdr:nvSpPr>
      <xdr:spPr>
        <a:xfrm>
          <a:off x="17162780" y="660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108662</xdr:rowOff>
    </xdr:from>
    <xdr:to>
      <xdr:col>107</xdr:col>
      <xdr:colOff>50800</xdr:colOff>
      <xdr:row>39</xdr:row>
      <xdr:rowOff>120548</xdr:rowOff>
    </xdr:to>
    <xdr:cxnSp macro="">
      <xdr:nvCxnSpPr>
        <xdr:cNvPr id="500" name="直線コネクタ 499">
          <a:extLst>
            <a:ext uri="{FF2B5EF4-FFF2-40B4-BE49-F238E27FC236}">
              <a16:creationId xmlns:a16="http://schemas.microsoft.com/office/drawing/2014/main" id="{330DB8D8-6707-4A6B-9683-036662A4DA15}"/>
            </a:ext>
          </a:extLst>
        </xdr:cNvPr>
        <xdr:cNvCxnSpPr/>
      </xdr:nvCxnSpPr>
      <xdr:spPr>
        <a:xfrm flipV="1">
          <a:off x="17213580" y="6646622"/>
          <a:ext cx="7747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77978</xdr:rowOff>
    </xdr:from>
    <xdr:to>
      <xdr:col>98</xdr:col>
      <xdr:colOff>38100</xdr:colOff>
      <xdr:row>40</xdr:row>
      <xdr:rowOff>8128</xdr:rowOff>
    </xdr:to>
    <xdr:sp macro="" textlink="">
      <xdr:nvSpPr>
        <xdr:cNvPr id="501" name="楕円 500">
          <a:extLst>
            <a:ext uri="{FF2B5EF4-FFF2-40B4-BE49-F238E27FC236}">
              <a16:creationId xmlns:a16="http://schemas.microsoft.com/office/drawing/2014/main" id="{04FA2E40-9690-4945-8309-AED7070B1CF7}"/>
            </a:ext>
          </a:extLst>
        </xdr:cNvPr>
        <xdr:cNvSpPr/>
      </xdr:nvSpPr>
      <xdr:spPr>
        <a:xfrm>
          <a:off x="16388080" y="66159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120548</xdr:rowOff>
    </xdr:from>
    <xdr:to>
      <xdr:col>102</xdr:col>
      <xdr:colOff>114300</xdr:colOff>
      <xdr:row>39</xdr:row>
      <xdr:rowOff>128778</xdr:rowOff>
    </xdr:to>
    <xdr:cxnSp macro="">
      <xdr:nvCxnSpPr>
        <xdr:cNvPr id="502" name="直線コネクタ 501">
          <a:extLst>
            <a:ext uri="{FF2B5EF4-FFF2-40B4-BE49-F238E27FC236}">
              <a16:creationId xmlns:a16="http://schemas.microsoft.com/office/drawing/2014/main" id="{09908245-74CA-4271-90D8-291514EAEACC}"/>
            </a:ext>
          </a:extLst>
        </xdr:cNvPr>
        <xdr:cNvCxnSpPr/>
      </xdr:nvCxnSpPr>
      <xdr:spPr>
        <a:xfrm flipV="1">
          <a:off x="16431260" y="6658508"/>
          <a:ext cx="78232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012C31D2-92DC-4D8D-88D0-67BDF5E6410E}"/>
            </a:ext>
          </a:extLst>
        </xdr:cNvPr>
        <xdr:cNvSpPr txBox="1"/>
      </xdr:nvSpPr>
      <xdr:spPr>
        <a:xfrm>
          <a:off x="18561127" y="633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73D1B442-597A-41EA-9E8D-4D670B8F6F40}"/>
            </a:ext>
          </a:extLst>
        </xdr:cNvPr>
        <xdr:cNvSpPr txBox="1"/>
      </xdr:nvSpPr>
      <xdr:spPr>
        <a:xfrm>
          <a:off x="17776267" y="635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BA0D081B-F6D1-4A56-87AE-3AFF04438D40}"/>
            </a:ext>
          </a:extLst>
        </xdr:cNvPr>
        <xdr:cNvSpPr txBox="1"/>
      </xdr:nvSpPr>
      <xdr:spPr>
        <a:xfrm>
          <a:off x="17001567" y="63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E9D20D75-C2AC-4C4D-94DC-BB8BE823E857}"/>
            </a:ext>
          </a:extLst>
        </xdr:cNvPr>
        <xdr:cNvSpPr txBox="1"/>
      </xdr:nvSpPr>
      <xdr:spPr>
        <a:xfrm>
          <a:off x="16226867" y="636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139616</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2701EE9D-804E-4C51-ABD1-7BC8AD4F00B0}"/>
            </a:ext>
          </a:extLst>
        </xdr:cNvPr>
        <xdr:cNvSpPr txBox="1"/>
      </xdr:nvSpPr>
      <xdr:spPr>
        <a:xfrm>
          <a:off x="18561127" y="667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150589</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D91B3EDE-A171-4E8D-8AFE-C42DD222BAE8}"/>
            </a:ext>
          </a:extLst>
        </xdr:cNvPr>
        <xdr:cNvSpPr txBox="1"/>
      </xdr:nvSpPr>
      <xdr:spPr>
        <a:xfrm>
          <a:off x="17776267" y="6688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162475</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8739C5C3-7952-4A3B-B593-2C56E4262FF6}"/>
            </a:ext>
          </a:extLst>
        </xdr:cNvPr>
        <xdr:cNvSpPr txBox="1"/>
      </xdr:nvSpPr>
      <xdr:spPr>
        <a:xfrm>
          <a:off x="17001567" y="670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170705</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AA6D72F1-9739-4DEF-BB86-396E6D0E9906}"/>
            </a:ext>
          </a:extLst>
        </xdr:cNvPr>
        <xdr:cNvSpPr txBox="1"/>
      </xdr:nvSpPr>
      <xdr:spPr>
        <a:xfrm>
          <a:off x="1622686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D36C4BE4-05CC-43AE-99EA-4536C1A7F1BB}"/>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B7E56F6F-1C29-4DEE-AA46-64003AD050C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CC92FA84-A1D6-498A-B373-6F7B56B954E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548EDEB8-5735-4741-9032-E12956552DC7}"/>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9616AE67-4C40-4B1C-8D27-8991243B050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590303CC-48BF-4823-9321-3404E1AB1B15}"/>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8A9696E7-1284-4426-A7A1-286654A1626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B4CD9C3C-E91E-4694-AC6B-BC015CE36BEB}"/>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5C145605-6941-4449-8A8C-80F1B38C8E3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F729493C-407F-408B-A57D-27F8D503F70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BAB41442-DA23-49AE-8824-D554116FCBF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B7171EF0-03F0-42B2-9376-D712A06CA815}"/>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968AB03F-33AF-4BB3-B84D-5D920B8B2B1C}"/>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CAD49686-E3EE-4245-BB16-8EA8ADEA502A}"/>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3C155B24-A47B-4CFE-AD3C-6AD101AAF10A}"/>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9B66D2F8-37DA-4052-81B1-1B20A5ACBC5B}"/>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15695157-06E8-4D47-9A6F-D6B0E78CB1E1}"/>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9F7B8526-E395-45C9-80B4-BC77ABE60E05}"/>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A04DFFAB-9887-44A1-A31F-1F6A86D8DCC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D3F0FF30-B087-41F5-A966-8639CF23AF2C}"/>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C68E0D30-54FA-4CDB-BC5C-D149775F99C1}"/>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CC54B8E3-15A6-4703-9A15-2238615904A6}"/>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F66EE6D3-C567-4A0B-B18D-5A3224ED80B3}"/>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AD154C2D-F0E4-444C-85FC-10C4D05FEF8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70ECFA17-608D-404B-B9DE-65424A2F85FF}"/>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69B61E89-BEFA-4A12-876C-68BBC83D4D1D}"/>
            </a:ext>
          </a:extLst>
        </xdr:cNvPr>
        <xdr:cNvCxnSpPr/>
      </xdr:nvCxnSpPr>
      <xdr:spPr>
        <a:xfrm flipV="1">
          <a:off x="14375764" y="9456420"/>
          <a:ext cx="0" cy="133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2E696B35-C1EC-4AB6-A2BC-B61B5EC1622C}"/>
            </a:ext>
          </a:extLst>
        </xdr:cNvPr>
        <xdr:cNvSpPr txBox="1"/>
      </xdr:nvSpPr>
      <xdr:spPr>
        <a:xfrm>
          <a:off x="14414500" y="107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8CDC505E-D48B-4251-88BB-14C14D209AB5}"/>
            </a:ext>
          </a:extLst>
        </xdr:cNvPr>
        <xdr:cNvCxnSpPr/>
      </xdr:nvCxnSpPr>
      <xdr:spPr>
        <a:xfrm>
          <a:off x="1428750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22885A44-0B61-43D5-B6E2-65FA105610F2}"/>
            </a:ext>
          </a:extLst>
        </xdr:cNvPr>
        <xdr:cNvSpPr txBox="1"/>
      </xdr:nvSpPr>
      <xdr:spPr>
        <a:xfrm>
          <a:off x="144145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0CF533F4-5E35-4F28-95FA-EB95E7CD2A88}"/>
            </a:ext>
          </a:extLst>
        </xdr:cNvPr>
        <xdr:cNvCxnSpPr/>
      </xdr:nvCxnSpPr>
      <xdr:spPr>
        <a:xfrm>
          <a:off x="1428750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361D45ED-F272-46F9-A36C-03C2C61ADBA1}"/>
            </a:ext>
          </a:extLst>
        </xdr:cNvPr>
        <xdr:cNvSpPr txBox="1"/>
      </xdr:nvSpPr>
      <xdr:spPr>
        <a:xfrm>
          <a:off x="14414500" y="1008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3CDECD60-3384-4F19-9731-56EF7E77A266}"/>
            </a:ext>
          </a:extLst>
        </xdr:cNvPr>
        <xdr:cNvSpPr/>
      </xdr:nvSpPr>
      <xdr:spPr>
        <a:xfrm>
          <a:off x="14325600" y="102323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D5C51894-421E-495D-BE5D-DE0EC13FF525}"/>
            </a:ext>
          </a:extLst>
        </xdr:cNvPr>
        <xdr:cNvSpPr/>
      </xdr:nvSpPr>
      <xdr:spPr>
        <a:xfrm>
          <a:off x="13578840" y="1022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0608DF96-F8A8-41A0-9449-956A27E95317}"/>
            </a:ext>
          </a:extLst>
        </xdr:cNvPr>
        <xdr:cNvSpPr/>
      </xdr:nvSpPr>
      <xdr:spPr>
        <a:xfrm>
          <a:off x="12804140" y="10223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C35F04B5-F26E-4E6D-8A36-0A5E4B2F8D4A}"/>
            </a:ext>
          </a:extLst>
        </xdr:cNvPr>
        <xdr:cNvSpPr/>
      </xdr:nvSpPr>
      <xdr:spPr>
        <a:xfrm>
          <a:off x="12029440" y="102002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a:extLst>
            <a:ext uri="{FF2B5EF4-FFF2-40B4-BE49-F238E27FC236}">
              <a16:creationId xmlns:a16="http://schemas.microsoft.com/office/drawing/2014/main" id="{BC6FEC78-2A0E-483A-A8B5-96D2DC6C83F6}"/>
            </a:ext>
          </a:extLst>
        </xdr:cNvPr>
        <xdr:cNvSpPr/>
      </xdr:nvSpPr>
      <xdr:spPr>
        <a:xfrm>
          <a:off x="11231880" y="101578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FCA0C0F-BDFB-4BA7-A41F-E4E90A0F1D5C}"/>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D1F3CB1-954E-4ED2-AA23-ECDEDECD819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5F74EC8-5BB8-4D9E-8441-21144A11789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D0038B29-CA29-4332-8024-1CD7913928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CF4B0A01-8875-4CBF-8308-118B606AA62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115751</xdr:rowOff>
    </xdr:from>
    <xdr:to>
      <xdr:col>85</xdr:col>
      <xdr:colOff>177800</xdr:colOff>
      <xdr:row>63</xdr:row>
      <xdr:rowOff>45901</xdr:rowOff>
    </xdr:to>
    <xdr:sp macro="" textlink="">
      <xdr:nvSpPr>
        <xdr:cNvPr id="552" name="楕円 551">
          <a:extLst>
            <a:ext uri="{FF2B5EF4-FFF2-40B4-BE49-F238E27FC236}">
              <a16:creationId xmlns:a16="http://schemas.microsoft.com/office/drawing/2014/main" id="{5A1C1FD6-2EF2-46FE-9003-A8DCC3578330}"/>
            </a:ext>
          </a:extLst>
        </xdr:cNvPr>
        <xdr:cNvSpPr/>
      </xdr:nvSpPr>
      <xdr:spPr>
        <a:xfrm>
          <a:off x="14325600" y="1050943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94178</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125E7F2D-1670-4E83-A2C2-939AB548916D}"/>
            </a:ext>
          </a:extLst>
        </xdr:cNvPr>
        <xdr:cNvSpPr txBox="1"/>
      </xdr:nvSpPr>
      <xdr:spPr>
        <a:xfrm>
          <a:off x="14414500" y="1048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79828</xdr:rowOff>
    </xdr:from>
    <xdr:to>
      <xdr:col>81</xdr:col>
      <xdr:colOff>101600</xdr:colOff>
      <xdr:row>63</xdr:row>
      <xdr:rowOff>9978</xdr:rowOff>
    </xdr:to>
    <xdr:sp macro="" textlink="">
      <xdr:nvSpPr>
        <xdr:cNvPr id="554" name="楕円 553">
          <a:extLst>
            <a:ext uri="{FF2B5EF4-FFF2-40B4-BE49-F238E27FC236}">
              <a16:creationId xmlns:a16="http://schemas.microsoft.com/office/drawing/2014/main" id="{9F6C1074-A968-4242-9F9A-A3E95AE797C6}"/>
            </a:ext>
          </a:extLst>
        </xdr:cNvPr>
        <xdr:cNvSpPr/>
      </xdr:nvSpPr>
      <xdr:spPr>
        <a:xfrm>
          <a:off x="13578840" y="104735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130628</xdr:rowOff>
    </xdr:from>
    <xdr:to>
      <xdr:col>85</xdr:col>
      <xdr:colOff>127000</xdr:colOff>
      <xdr:row>62</xdr:row>
      <xdr:rowOff>166551</xdr:rowOff>
    </xdr:to>
    <xdr:cxnSp macro="">
      <xdr:nvCxnSpPr>
        <xdr:cNvPr id="555" name="直線コネクタ 554">
          <a:extLst>
            <a:ext uri="{FF2B5EF4-FFF2-40B4-BE49-F238E27FC236}">
              <a16:creationId xmlns:a16="http://schemas.microsoft.com/office/drawing/2014/main" id="{D6D3C61A-6EDD-46DE-B6EB-A3996866E7FE}"/>
            </a:ext>
          </a:extLst>
        </xdr:cNvPr>
        <xdr:cNvCxnSpPr/>
      </xdr:nvCxnSpPr>
      <xdr:spPr>
        <a:xfrm>
          <a:off x="13629640" y="10524308"/>
          <a:ext cx="7467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42273</xdr:rowOff>
    </xdr:from>
    <xdr:to>
      <xdr:col>76</xdr:col>
      <xdr:colOff>165100</xdr:colOff>
      <xdr:row>62</xdr:row>
      <xdr:rowOff>143873</xdr:rowOff>
    </xdr:to>
    <xdr:sp macro="" textlink="">
      <xdr:nvSpPr>
        <xdr:cNvPr id="556" name="楕円 555">
          <a:extLst>
            <a:ext uri="{FF2B5EF4-FFF2-40B4-BE49-F238E27FC236}">
              <a16:creationId xmlns:a16="http://schemas.microsoft.com/office/drawing/2014/main" id="{3A77EFBB-3E6A-4A27-BE18-6BA7D73E808C}"/>
            </a:ext>
          </a:extLst>
        </xdr:cNvPr>
        <xdr:cNvSpPr/>
      </xdr:nvSpPr>
      <xdr:spPr>
        <a:xfrm>
          <a:off x="12804140" y="104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93073</xdr:rowOff>
    </xdr:from>
    <xdr:to>
      <xdr:col>81</xdr:col>
      <xdr:colOff>50800</xdr:colOff>
      <xdr:row>62</xdr:row>
      <xdr:rowOff>130628</xdr:rowOff>
    </xdr:to>
    <xdr:cxnSp macro="">
      <xdr:nvCxnSpPr>
        <xdr:cNvPr id="557" name="直線コネクタ 556">
          <a:extLst>
            <a:ext uri="{FF2B5EF4-FFF2-40B4-BE49-F238E27FC236}">
              <a16:creationId xmlns:a16="http://schemas.microsoft.com/office/drawing/2014/main" id="{0540DA92-AABE-4988-9FB1-72881F88E979}"/>
            </a:ext>
          </a:extLst>
        </xdr:cNvPr>
        <xdr:cNvCxnSpPr/>
      </xdr:nvCxnSpPr>
      <xdr:spPr>
        <a:xfrm>
          <a:off x="12854940" y="10486753"/>
          <a:ext cx="7747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12881</xdr:rowOff>
    </xdr:from>
    <xdr:to>
      <xdr:col>72</xdr:col>
      <xdr:colOff>38100</xdr:colOff>
      <xdr:row>62</xdr:row>
      <xdr:rowOff>114481</xdr:rowOff>
    </xdr:to>
    <xdr:sp macro="" textlink="">
      <xdr:nvSpPr>
        <xdr:cNvPr id="558" name="楕円 557">
          <a:extLst>
            <a:ext uri="{FF2B5EF4-FFF2-40B4-BE49-F238E27FC236}">
              <a16:creationId xmlns:a16="http://schemas.microsoft.com/office/drawing/2014/main" id="{90493A44-6F17-4ADF-AF4D-545866DF61E1}"/>
            </a:ext>
          </a:extLst>
        </xdr:cNvPr>
        <xdr:cNvSpPr/>
      </xdr:nvSpPr>
      <xdr:spPr>
        <a:xfrm>
          <a:off x="12029440" y="104065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63681</xdr:rowOff>
    </xdr:from>
    <xdr:to>
      <xdr:col>76</xdr:col>
      <xdr:colOff>114300</xdr:colOff>
      <xdr:row>62</xdr:row>
      <xdr:rowOff>93073</xdr:rowOff>
    </xdr:to>
    <xdr:cxnSp macro="">
      <xdr:nvCxnSpPr>
        <xdr:cNvPr id="559" name="直線コネクタ 558">
          <a:extLst>
            <a:ext uri="{FF2B5EF4-FFF2-40B4-BE49-F238E27FC236}">
              <a16:creationId xmlns:a16="http://schemas.microsoft.com/office/drawing/2014/main" id="{82A6CE7B-53CD-41DF-B89E-EAB68B30C11F}"/>
            </a:ext>
          </a:extLst>
        </xdr:cNvPr>
        <xdr:cNvCxnSpPr/>
      </xdr:nvCxnSpPr>
      <xdr:spPr>
        <a:xfrm>
          <a:off x="12072620" y="10457361"/>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169635</xdr:rowOff>
    </xdr:from>
    <xdr:to>
      <xdr:col>67</xdr:col>
      <xdr:colOff>101600</xdr:colOff>
      <xdr:row>62</xdr:row>
      <xdr:rowOff>99785</xdr:rowOff>
    </xdr:to>
    <xdr:sp macro="" textlink="">
      <xdr:nvSpPr>
        <xdr:cNvPr id="560" name="楕円 559">
          <a:extLst>
            <a:ext uri="{FF2B5EF4-FFF2-40B4-BE49-F238E27FC236}">
              <a16:creationId xmlns:a16="http://schemas.microsoft.com/office/drawing/2014/main" id="{B73D5EC9-92B4-4E79-B8B4-5FD36AB532D2}"/>
            </a:ext>
          </a:extLst>
        </xdr:cNvPr>
        <xdr:cNvSpPr/>
      </xdr:nvSpPr>
      <xdr:spPr>
        <a:xfrm>
          <a:off x="11231880" y="10395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48985</xdr:rowOff>
    </xdr:from>
    <xdr:to>
      <xdr:col>71</xdr:col>
      <xdr:colOff>177800</xdr:colOff>
      <xdr:row>62</xdr:row>
      <xdr:rowOff>63681</xdr:rowOff>
    </xdr:to>
    <xdr:cxnSp macro="">
      <xdr:nvCxnSpPr>
        <xdr:cNvPr id="561" name="直線コネクタ 560">
          <a:extLst>
            <a:ext uri="{FF2B5EF4-FFF2-40B4-BE49-F238E27FC236}">
              <a16:creationId xmlns:a16="http://schemas.microsoft.com/office/drawing/2014/main" id="{1C42047A-7D94-4BA9-B8FD-0623A22073B9}"/>
            </a:ext>
          </a:extLst>
        </xdr:cNvPr>
        <xdr:cNvCxnSpPr/>
      </xdr:nvCxnSpPr>
      <xdr:spPr>
        <a:xfrm>
          <a:off x="11282680" y="10442665"/>
          <a:ext cx="78994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62" name="n_1aveValue【学校施設】&#10;有形固定資産減価償却率">
          <a:extLst>
            <a:ext uri="{FF2B5EF4-FFF2-40B4-BE49-F238E27FC236}">
              <a16:creationId xmlns:a16="http://schemas.microsoft.com/office/drawing/2014/main" id="{A3F20DF0-4002-4E3A-98C7-F6AA2347055D}"/>
            </a:ext>
          </a:extLst>
        </xdr:cNvPr>
        <xdr:cNvSpPr txBox="1"/>
      </xdr:nvSpPr>
      <xdr:spPr>
        <a:xfrm>
          <a:off x="13437244" y="1001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63" name="n_2aveValue【学校施設】&#10;有形固定資産減価償却率">
          <a:extLst>
            <a:ext uri="{FF2B5EF4-FFF2-40B4-BE49-F238E27FC236}">
              <a16:creationId xmlns:a16="http://schemas.microsoft.com/office/drawing/2014/main" id="{12E26EF4-D12C-4BD7-83D7-5C4245A5C2F8}"/>
            </a:ext>
          </a:extLst>
        </xdr:cNvPr>
        <xdr:cNvSpPr txBox="1"/>
      </xdr:nvSpPr>
      <xdr:spPr>
        <a:xfrm>
          <a:off x="12675244" y="10002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64" name="n_3aveValue【学校施設】&#10;有形固定資産減価償却率">
          <a:extLst>
            <a:ext uri="{FF2B5EF4-FFF2-40B4-BE49-F238E27FC236}">
              <a16:creationId xmlns:a16="http://schemas.microsoft.com/office/drawing/2014/main" id="{68B105C0-35B1-4598-B131-B3A1C27A20C6}"/>
            </a:ext>
          </a:extLst>
        </xdr:cNvPr>
        <xdr:cNvSpPr txBox="1"/>
      </xdr:nvSpPr>
      <xdr:spPr>
        <a:xfrm>
          <a:off x="11900544" y="9979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65" name="n_4aveValue【学校施設】&#10;有形固定資産減価償却率">
          <a:extLst>
            <a:ext uri="{FF2B5EF4-FFF2-40B4-BE49-F238E27FC236}">
              <a16:creationId xmlns:a16="http://schemas.microsoft.com/office/drawing/2014/main" id="{3527714C-5AAF-4A62-971D-D3635EB717F2}"/>
            </a:ext>
          </a:extLst>
        </xdr:cNvPr>
        <xdr:cNvSpPr txBox="1"/>
      </xdr:nvSpPr>
      <xdr:spPr>
        <a:xfrm>
          <a:off x="11102984" y="993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1105</xdr:rowOff>
    </xdr:from>
    <xdr:ext cx="405111" cy="259045"/>
    <xdr:sp macro="" textlink="">
      <xdr:nvSpPr>
        <xdr:cNvPr id="566" name="n_1mainValue【学校施設】&#10;有形固定資産減価償却率">
          <a:extLst>
            <a:ext uri="{FF2B5EF4-FFF2-40B4-BE49-F238E27FC236}">
              <a16:creationId xmlns:a16="http://schemas.microsoft.com/office/drawing/2014/main" id="{E34A658B-81CF-4777-AE00-3F8D44FE01F6}"/>
            </a:ext>
          </a:extLst>
        </xdr:cNvPr>
        <xdr:cNvSpPr txBox="1"/>
      </xdr:nvSpPr>
      <xdr:spPr>
        <a:xfrm>
          <a:off x="13437244" y="10562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135000</xdr:rowOff>
    </xdr:from>
    <xdr:ext cx="405111" cy="259045"/>
    <xdr:sp macro="" textlink="">
      <xdr:nvSpPr>
        <xdr:cNvPr id="567" name="n_2mainValue【学校施設】&#10;有形固定資産減価償却率">
          <a:extLst>
            <a:ext uri="{FF2B5EF4-FFF2-40B4-BE49-F238E27FC236}">
              <a16:creationId xmlns:a16="http://schemas.microsoft.com/office/drawing/2014/main" id="{A30E13CE-198A-4B9C-8AC7-4BB0672C6ACA}"/>
            </a:ext>
          </a:extLst>
        </xdr:cNvPr>
        <xdr:cNvSpPr txBox="1"/>
      </xdr:nvSpPr>
      <xdr:spPr>
        <a:xfrm>
          <a:off x="12675244" y="10528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105608</xdr:rowOff>
    </xdr:from>
    <xdr:ext cx="405111" cy="259045"/>
    <xdr:sp macro="" textlink="">
      <xdr:nvSpPr>
        <xdr:cNvPr id="568" name="n_3mainValue【学校施設】&#10;有形固定資産減価償却率">
          <a:extLst>
            <a:ext uri="{FF2B5EF4-FFF2-40B4-BE49-F238E27FC236}">
              <a16:creationId xmlns:a16="http://schemas.microsoft.com/office/drawing/2014/main" id="{FD44EFE5-786A-46BA-9B24-B371F870AD2D}"/>
            </a:ext>
          </a:extLst>
        </xdr:cNvPr>
        <xdr:cNvSpPr txBox="1"/>
      </xdr:nvSpPr>
      <xdr:spPr>
        <a:xfrm>
          <a:off x="11900544" y="1049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90912</xdr:rowOff>
    </xdr:from>
    <xdr:ext cx="405111" cy="259045"/>
    <xdr:sp macro="" textlink="">
      <xdr:nvSpPr>
        <xdr:cNvPr id="569" name="n_4mainValue【学校施設】&#10;有形固定資産減価償却率">
          <a:extLst>
            <a:ext uri="{FF2B5EF4-FFF2-40B4-BE49-F238E27FC236}">
              <a16:creationId xmlns:a16="http://schemas.microsoft.com/office/drawing/2014/main" id="{D12E4EFA-F286-4C24-83CA-12E70F6B51D3}"/>
            </a:ext>
          </a:extLst>
        </xdr:cNvPr>
        <xdr:cNvSpPr txBox="1"/>
      </xdr:nvSpPr>
      <xdr:spPr>
        <a:xfrm>
          <a:off x="11102984" y="1048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94F556E1-42AA-4C22-9BBA-B45BCD67A17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3C45CF9E-80D8-43EF-91BE-9568B8752A4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66464743-0F32-421D-A9BC-0DC51ED0995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17870D85-7299-43B4-8F8A-EF517FDB7D7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AFBB43D6-E612-4531-B8E9-8E43026BEA3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FDDB6B76-84AA-4696-A66E-9A571A38D67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A91CE41A-6281-45BB-9AFF-1976020FB9A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93C25934-8553-4ABC-AF2E-1CADFA138E3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B9459388-0A03-412F-A621-DACCB82FE91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67FAC6A2-4A1D-48A2-8F3A-CBE03E2A747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7DBAAA73-3AD9-40C5-BC2E-EB9A6022C991}"/>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27AFD7EE-95AE-4D3E-8869-121CA730F07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E6C4C6F9-0628-42B7-A9B4-9A749B4AF2EB}"/>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4CCC32AB-D798-413D-BC81-3F7BA03B8741}"/>
            </a:ext>
          </a:extLst>
        </xdr:cNvPr>
        <xdr:cNvSpPr txBox="1"/>
      </xdr:nvSpPr>
      <xdr:spPr>
        <a:xfrm>
          <a:off x="1563072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460EFF24-3BFF-443A-A43F-004B6129C5D1}"/>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B8508D0A-FBE8-4C97-8F43-A5B8180C7437}"/>
            </a:ext>
          </a:extLst>
        </xdr:cNvPr>
        <xdr:cNvSpPr txBox="1"/>
      </xdr:nvSpPr>
      <xdr:spPr>
        <a:xfrm>
          <a:off x="15630721" y="9699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D93A8A98-0B29-451C-8302-14B3BF6B6B3F}"/>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663AB49B-0737-42E9-A604-709491B54187}"/>
            </a:ext>
          </a:extLst>
        </xdr:cNvPr>
        <xdr:cNvSpPr txBox="1"/>
      </xdr:nvSpPr>
      <xdr:spPr>
        <a:xfrm>
          <a:off x="15630721" y="9249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F395A6F5-E24E-49FB-BD6A-7CD2E114CE7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97FE46FC-B72F-4DBA-9318-9D71F5F1EE14}"/>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AE799D0C-34AC-49B4-B12B-FC85D57CDC79}"/>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006BF63D-D38B-42D6-8179-ED1AB61A59EF}"/>
            </a:ext>
          </a:extLst>
        </xdr:cNvPr>
        <xdr:cNvCxnSpPr/>
      </xdr:nvCxnSpPr>
      <xdr:spPr>
        <a:xfrm flipV="1">
          <a:off x="19509104" y="9467667"/>
          <a:ext cx="0" cy="1219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6FEDDEB7-5E8E-4597-BDB3-74AD6093FF42}"/>
            </a:ext>
          </a:extLst>
        </xdr:cNvPr>
        <xdr:cNvSpPr txBox="1"/>
      </xdr:nvSpPr>
      <xdr:spPr>
        <a:xfrm>
          <a:off x="19547840" y="1069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7C297C27-7DDA-43A9-A16E-584831C16A75}"/>
            </a:ext>
          </a:extLst>
        </xdr:cNvPr>
        <xdr:cNvCxnSpPr/>
      </xdr:nvCxnSpPr>
      <xdr:spPr>
        <a:xfrm>
          <a:off x="19443700" y="10687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8F335B6F-C672-4AEC-8EF7-5C6BAE874641}"/>
            </a:ext>
          </a:extLst>
        </xdr:cNvPr>
        <xdr:cNvSpPr txBox="1"/>
      </xdr:nvSpPr>
      <xdr:spPr>
        <a:xfrm>
          <a:off x="19547840" y="924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678E5BAC-3621-4E39-8F74-0778BA8CC121}"/>
            </a:ext>
          </a:extLst>
        </xdr:cNvPr>
        <xdr:cNvCxnSpPr/>
      </xdr:nvCxnSpPr>
      <xdr:spPr>
        <a:xfrm>
          <a:off x="19443700" y="94676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596" name="【学校施設】&#10;一人当たり面積平均値テキスト">
          <a:extLst>
            <a:ext uri="{FF2B5EF4-FFF2-40B4-BE49-F238E27FC236}">
              <a16:creationId xmlns:a16="http://schemas.microsoft.com/office/drawing/2014/main" id="{1D359844-B8F3-4551-9A86-D4B8BEFC50D6}"/>
            </a:ext>
          </a:extLst>
        </xdr:cNvPr>
        <xdr:cNvSpPr txBox="1"/>
      </xdr:nvSpPr>
      <xdr:spPr>
        <a:xfrm>
          <a:off x="19547840" y="10334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BA7ADB24-560C-47A3-8798-91321E99FC09}"/>
            </a:ext>
          </a:extLst>
        </xdr:cNvPr>
        <xdr:cNvSpPr/>
      </xdr:nvSpPr>
      <xdr:spPr>
        <a:xfrm>
          <a:off x="19458940" y="104791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5EB55420-30BB-45AF-9C00-68DA3C81AC26}"/>
            </a:ext>
          </a:extLst>
        </xdr:cNvPr>
        <xdr:cNvSpPr/>
      </xdr:nvSpPr>
      <xdr:spPr>
        <a:xfrm>
          <a:off x="18735040" y="10483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A26D31C1-C478-4AF0-B5EB-2ECD9E211E2E}"/>
            </a:ext>
          </a:extLst>
        </xdr:cNvPr>
        <xdr:cNvSpPr/>
      </xdr:nvSpPr>
      <xdr:spPr>
        <a:xfrm>
          <a:off x="17937480" y="10490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C6584ACE-3C5E-46B2-8861-12CA13062FA6}"/>
            </a:ext>
          </a:extLst>
        </xdr:cNvPr>
        <xdr:cNvSpPr/>
      </xdr:nvSpPr>
      <xdr:spPr>
        <a:xfrm>
          <a:off x="17162780" y="10497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a:extLst>
            <a:ext uri="{FF2B5EF4-FFF2-40B4-BE49-F238E27FC236}">
              <a16:creationId xmlns:a16="http://schemas.microsoft.com/office/drawing/2014/main" id="{75CE1532-68FC-401B-A083-45CE0924D304}"/>
            </a:ext>
          </a:extLst>
        </xdr:cNvPr>
        <xdr:cNvSpPr/>
      </xdr:nvSpPr>
      <xdr:spPr>
        <a:xfrm>
          <a:off x="16388080" y="105007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AC06E81-C58F-4192-A054-9C3CCCBCBF61}"/>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E8540B5A-2C6E-4633-8BEB-4D2F1A90F7E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C9FE8B87-0AA4-4B5E-A2D9-57149D0C242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C6071EE-7806-4200-BBE8-1CA17300AC7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2D594FA5-37DD-43E8-BB34-C059CA3974E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111278</xdr:rowOff>
    </xdr:from>
    <xdr:to>
      <xdr:col>116</xdr:col>
      <xdr:colOff>114300</xdr:colOff>
      <xdr:row>63</xdr:row>
      <xdr:rowOff>41428</xdr:rowOff>
    </xdr:to>
    <xdr:sp macro="" textlink="">
      <xdr:nvSpPr>
        <xdr:cNvPr id="607" name="楕円 606">
          <a:extLst>
            <a:ext uri="{FF2B5EF4-FFF2-40B4-BE49-F238E27FC236}">
              <a16:creationId xmlns:a16="http://schemas.microsoft.com/office/drawing/2014/main" id="{788DF892-D1AC-4359-8043-BDF2FEDCBE52}"/>
            </a:ext>
          </a:extLst>
        </xdr:cNvPr>
        <xdr:cNvSpPr/>
      </xdr:nvSpPr>
      <xdr:spPr>
        <a:xfrm>
          <a:off x="19458940" y="105049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89705</xdr:rowOff>
    </xdr:from>
    <xdr:ext cx="469744" cy="259045"/>
    <xdr:sp macro="" textlink="">
      <xdr:nvSpPr>
        <xdr:cNvPr id="608" name="【学校施設】&#10;一人当たり面積該当値テキスト">
          <a:extLst>
            <a:ext uri="{FF2B5EF4-FFF2-40B4-BE49-F238E27FC236}">
              <a16:creationId xmlns:a16="http://schemas.microsoft.com/office/drawing/2014/main" id="{139ADB09-51FE-44ED-AAAF-61C6F67978C5}"/>
            </a:ext>
          </a:extLst>
        </xdr:cNvPr>
        <xdr:cNvSpPr txBox="1"/>
      </xdr:nvSpPr>
      <xdr:spPr>
        <a:xfrm>
          <a:off x="19547840" y="1048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117358</xdr:rowOff>
    </xdr:from>
    <xdr:to>
      <xdr:col>112</xdr:col>
      <xdr:colOff>38100</xdr:colOff>
      <xdr:row>63</xdr:row>
      <xdr:rowOff>47508</xdr:rowOff>
    </xdr:to>
    <xdr:sp macro="" textlink="">
      <xdr:nvSpPr>
        <xdr:cNvPr id="609" name="楕円 608">
          <a:extLst>
            <a:ext uri="{FF2B5EF4-FFF2-40B4-BE49-F238E27FC236}">
              <a16:creationId xmlns:a16="http://schemas.microsoft.com/office/drawing/2014/main" id="{4A78176B-004E-45F5-B053-025017986588}"/>
            </a:ext>
          </a:extLst>
        </xdr:cNvPr>
        <xdr:cNvSpPr/>
      </xdr:nvSpPr>
      <xdr:spPr>
        <a:xfrm>
          <a:off x="18735040" y="105110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162078</xdr:rowOff>
    </xdr:from>
    <xdr:to>
      <xdr:col>116</xdr:col>
      <xdr:colOff>63500</xdr:colOff>
      <xdr:row>62</xdr:row>
      <xdr:rowOff>168158</xdr:rowOff>
    </xdr:to>
    <xdr:cxnSp macro="">
      <xdr:nvCxnSpPr>
        <xdr:cNvPr id="610" name="直線コネクタ 609">
          <a:extLst>
            <a:ext uri="{FF2B5EF4-FFF2-40B4-BE49-F238E27FC236}">
              <a16:creationId xmlns:a16="http://schemas.microsoft.com/office/drawing/2014/main" id="{25406823-18DB-476B-A0D7-A6AD5A601321}"/>
            </a:ext>
          </a:extLst>
        </xdr:cNvPr>
        <xdr:cNvCxnSpPr/>
      </xdr:nvCxnSpPr>
      <xdr:spPr>
        <a:xfrm flipV="1">
          <a:off x="18778220" y="10555758"/>
          <a:ext cx="73152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122341</xdr:rowOff>
    </xdr:from>
    <xdr:to>
      <xdr:col>107</xdr:col>
      <xdr:colOff>101600</xdr:colOff>
      <xdr:row>63</xdr:row>
      <xdr:rowOff>52491</xdr:rowOff>
    </xdr:to>
    <xdr:sp macro="" textlink="">
      <xdr:nvSpPr>
        <xdr:cNvPr id="611" name="楕円 610">
          <a:extLst>
            <a:ext uri="{FF2B5EF4-FFF2-40B4-BE49-F238E27FC236}">
              <a16:creationId xmlns:a16="http://schemas.microsoft.com/office/drawing/2014/main" id="{52921CB1-F733-4437-8395-3FD736408C26}"/>
            </a:ext>
          </a:extLst>
        </xdr:cNvPr>
        <xdr:cNvSpPr/>
      </xdr:nvSpPr>
      <xdr:spPr>
        <a:xfrm>
          <a:off x="17937480" y="105160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168158</xdr:rowOff>
    </xdr:from>
    <xdr:to>
      <xdr:col>111</xdr:col>
      <xdr:colOff>177800</xdr:colOff>
      <xdr:row>63</xdr:row>
      <xdr:rowOff>1691</xdr:rowOff>
    </xdr:to>
    <xdr:cxnSp macro="">
      <xdr:nvCxnSpPr>
        <xdr:cNvPr id="612" name="直線コネクタ 611">
          <a:extLst>
            <a:ext uri="{FF2B5EF4-FFF2-40B4-BE49-F238E27FC236}">
              <a16:creationId xmlns:a16="http://schemas.microsoft.com/office/drawing/2014/main" id="{D0B8E622-EC47-4C44-8297-BE5B00F961F3}"/>
            </a:ext>
          </a:extLst>
        </xdr:cNvPr>
        <xdr:cNvCxnSpPr/>
      </xdr:nvCxnSpPr>
      <xdr:spPr>
        <a:xfrm flipV="1">
          <a:off x="17988280" y="10561838"/>
          <a:ext cx="789940" cy="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127691</xdr:rowOff>
    </xdr:from>
    <xdr:to>
      <xdr:col>102</xdr:col>
      <xdr:colOff>165100</xdr:colOff>
      <xdr:row>63</xdr:row>
      <xdr:rowOff>57841</xdr:rowOff>
    </xdr:to>
    <xdr:sp macro="" textlink="">
      <xdr:nvSpPr>
        <xdr:cNvPr id="613" name="楕円 612">
          <a:extLst>
            <a:ext uri="{FF2B5EF4-FFF2-40B4-BE49-F238E27FC236}">
              <a16:creationId xmlns:a16="http://schemas.microsoft.com/office/drawing/2014/main" id="{34259162-E1C6-45D3-8150-089102D082D5}"/>
            </a:ext>
          </a:extLst>
        </xdr:cNvPr>
        <xdr:cNvSpPr/>
      </xdr:nvSpPr>
      <xdr:spPr>
        <a:xfrm>
          <a:off x="17162780" y="105213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1691</xdr:rowOff>
    </xdr:from>
    <xdr:to>
      <xdr:col>107</xdr:col>
      <xdr:colOff>50800</xdr:colOff>
      <xdr:row>63</xdr:row>
      <xdr:rowOff>7041</xdr:rowOff>
    </xdr:to>
    <xdr:cxnSp macro="">
      <xdr:nvCxnSpPr>
        <xdr:cNvPr id="614" name="直線コネクタ 613">
          <a:extLst>
            <a:ext uri="{FF2B5EF4-FFF2-40B4-BE49-F238E27FC236}">
              <a16:creationId xmlns:a16="http://schemas.microsoft.com/office/drawing/2014/main" id="{710C77A3-5BFE-487B-9365-3D14894A80B1}"/>
            </a:ext>
          </a:extLst>
        </xdr:cNvPr>
        <xdr:cNvCxnSpPr/>
      </xdr:nvCxnSpPr>
      <xdr:spPr>
        <a:xfrm flipV="1">
          <a:off x="17213580" y="10563011"/>
          <a:ext cx="7747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131532</xdr:rowOff>
    </xdr:from>
    <xdr:to>
      <xdr:col>98</xdr:col>
      <xdr:colOff>38100</xdr:colOff>
      <xdr:row>63</xdr:row>
      <xdr:rowOff>61682</xdr:rowOff>
    </xdr:to>
    <xdr:sp macro="" textlink="">
      <xdr:nvSpPr>
        <xdr:cNvPr id="615" name="楕円 614">
          <a:extLst>
            <a:ext uri="{FF2B5EF4-FFF2-40B4-BE49-F238E27FC236}">
              <a16:creationId xmlns:a16="http://schemas.microsoft.com/office/drawing/2014/main" id="{14F1A4B6-962A-4E27-B8E1-832EDB7C31BB}"/>
            </a:ext>
          </a:extLst>
        </xdr:cNvPr>
        <xdr:cNvSpPr/>
      </xdr:nvSpPr>
      <xdr:spPr>
        <a:xfrm>
          <a:off x="16388080" y="105252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7041</xdr:rowOff>
    </xdr:from>
    <xdr:to>
      <xdr:col>102</xdr:col>
      <xdr:colOff>114300</xdr:colOff>
      <xdr:row>63</xdr:row>
      <xdr:rowOff>10882</xdr:rowOff>
    </xdr:to>
    <xdr:cxnSp macro="">
      <xdr:nvCxnSpPr>
        <xdr:cNvPr id="616" name="直線コネクタ 615">
          <a:extLst>
            <a:ext uri="{FF2B5EF4-FFF2-40B4-BE49-F238E27FC236}">
              <a16:creationId xmlns:a16="http://schemas.microsoft.com/office/drawing/2014/main" id="{6676E2B0-2F9E-4DD7-A22D-3A92DF1E80A6}"/>
            </a:ext>
          </a:extLst>
        </xdr:cNvPr>
        <xdr:cNvCxnSpPr/>
      </xdr:nvCxnSpPr>
      <xdr:spPr>
        <a:xfrm flipV="1">
          <a:off x="16431260" y="10568361"/>
          <a:ext cx="78232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617" name="n_1aveValue【学校施設】&#10;一人当たり面積">
          <a:extLst>
            <a:ext uri="{FF2B5EF4-FFF2-40B4-BE49-F238E27FC236}">
              <a16:creationId xmlns:a16="http://schemas.microsoft.com/office/drawing/2014/main" id="{F2CBD8C8-EEE4-4132-BD94-19913C4BC1A5}"/>
            </a:ext>
          </a:extLst>
        </xdr:cNvPr>
        <xdr:cNvSpPr txBox="1"/>
      </xdr:nvSpPr>
      <xdr:spPr>
        <a:xfrm>
          <a:off x="18561127" y="102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618" name="n_2aveValue【学校施設】&#10;一人当たり面積">
          <a:extLst>
            <a:ext uri="{FF2B5EF4-FFF2-40B4-BE49-F238E27FC236}">
              <a16:creationId xmlns:a16="http://schemas.microsoft.com/office/drawing/2014/main" id="{D01627C2-DE49-4E6F-922C-0835D2E8F8D3}"/>
            </a:ext>
          </a:extLst>
        </xdr:cNvPr>
        <xdr:cNvSpPr txBox="1"/>
      </xdr:nvSpPr>
      <xdr:spPr>
        <a:xfrm>
          <a:off x="17776267" y="1026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619" name="n_3aveValue【学校施設】&#10;一人当たり面積">
          <a:extLst>
            <a:ext uri="{FF2B5EF4-FFF2-40B4-BE49-F238E27FC236}">
              <a16:creationId xmlns:a16="http://schemas.microsoft.com/office/drawing/2014/main" id="{C330E3CB-4343-4756-81EA-D9A173DEE81A}"/>
            </a:ext>
          </a:extLst>
        </xdr:cNvPr>
        <xdr:cNvSpPr txBox="1"/>
      </xdr:nvSpPr>
      <xdr:spPr>
        <a:xfrm>
          <a:off x="17001567" y="1027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620" name="n_4aveValue【学校施設】&#10;一人当たり面積">
          <a:extLst>
            <a:ext uri="{FF2B5EF4-FFF2-40B4-BE49-F238E27FC236}">
              <a16:creationId xmlns:a16="http://schemas.microsoft.com/office/drawing/2014/main" id="{FB6E2DB9-E268-4A78-AD13-4FA0D2CD369A}"/>
            </a:ext>
          </a:extLst>
        </xdr:cNvPr>
        <xdr:cNvSpPr txBox="1"/>
      </xdr:nvSpPr>
      <xdr:spPr>
        <a:xfrm>
          <a:off x="16226867" y="1027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38635</xdr:rowOff>
    </xdr:from>
    <xdr:ext cx="469744" cy="259045"/>
    <xdr:sp macro="" textlink="">
      <xdr:nvSpPr>
        <xdr:cNvPr id="621" name="n_1mainValue【学校施設】&#10;一人当たり面積">
          <a:extLst>
            <a:ext uri="{FF2B5EF4-FFF2-40B4-BE49-F238E27FC236}">
              <a16:creationId xmlns:a16="http://schemas.microsoft.com/office/drawing/2014/main" id="{EBEDADBC-BED8-4C10-81C1-065BC92D10DE}"/>
            </a:ext>
          </a:extLst>
        </xdr:cNvPr>
        <xdr:cNvSpPr txBox="1"/>
      </xdr:nvSpPr>
      <xdr:spPr>
        <a:xfrm>
          <a:off x="18561127" y="105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43618</xdr:rowOff>
    </xdr:from>
    <xdr:ext cx="469744" cy="259045"/>
    <xdr:sp macro="" textlink="">
      <xdr:nvSpPr>
        <xdr:cNvPr id="622" name="n_2mainValue【学校施設】&#10;一人当たり面積">
          <a:extLst>
            <a:ext uri="{FF2B5EF4-FFF2-40B4-BE49-F238E27FC236}">
              <a16:creationId xmlns:a16="http://schemas.microsoft.com/office/drawing/2014/main" id="{97E76EB8-3733-4FF1-8C7F-71FEAE9C231B}"/>
            </a:ext>
          </a:extLst>
        </xdr:cNvPr>
        <xdr:cNvSpPr txBox="1"/>
      </xdr:nvSpPr>
      <xdr:spPr>
        <a:xfrm>
          <a:off x="17776267" y="1060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48968</xdr:rowOff>
    </xdr:from>
    <xdr:ext cx="469744" cy="259045"/>
    <xdr:sp macro="" textlink="">
      <xdr:nvSpPr>
        <xdr:cNvPr id="623" name="n_3mainValue【学校施設】&#10;一人当たり面積">
          <a:extLst>
            <a:ext uri="{FF2B5EF4-FFF2-40B4-BE49-F238E27FC236}">
              <a16:creationId xmlns:a16="http://schemas.microsoft.com/office/drawing/2014/main" id="{444827EC-44B0-4F90-B909-5F14238204E7}"/>
            </a:ext>
          </a:extLst>
        </xdr:cNvPr>
        <xdr:cNvSpPr txBox="1"/>
      </xdr:nvSpPr>
      <xdr:spPr>
        <a:xfrm>
          <a:off x="17001567" y="1061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52809</xdr:rowOff>
    </xdr:from>
    <xdr:ext cx="469744" cy="259045"/>
    <xdr:sp macro="" textlink="">
      <xdr:nvSpPr>
        <xdr:cNvPr id="624" name="n_4mainValue【学校施設】&#10;一人当たり面積">
          <a:extLst>
            <a:ext uri="{FF2B5EF4-FFF2-40B4-BE49-F238E27FC236}">
              <a16:creationId xmlns:a16="http://schemas.microsoft.com/office/drawing/2014/main" id="{4F04BE53-471A-4A2C-8ACA-35EBA01EBD31}"/>
            </a:ext>
          </a:extLst>
        </xdr:cNvPr>
        <xdr:cNvSpPr txBox="1"/>
      </xdr:nvSpPr>
      <xdr:spPr>
        <a:xfrm>
          <a:off x="16226867" y="1061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152D4A23-CAE6-44D6-A8CB-4759B957868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8BF023B1-DC9B-49CB-915C-3B191917329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A04D3B3A-9F65-4CF3-81ED-20A01A0AA5B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A086C4C7-3F83-4839-A67D-9433F5EF9A8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99B8D9BF-8837-466E-B102-5A460435859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A7C73F96-7B3C-47A2-AE1B-2933D756E58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57FF9EB1-06C9-49FF-B49A-75655B8DA7AA}"/>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3026976F-84A6-400A-B472-821866B01284}"/>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87E77D0A-5D9E-4753-9C4F-8C030271F21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80E689A5-1F11-4962-8EB5-483638AD275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AA4383A8-9F1C-47B3-887D-515154B1ECD7}"/>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4AB50737-A072-48B5-806A-3367DD5A5A5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B378D3F2-EFD5-432F-A68E-216BFB3F7DD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CB6C6CE8-AF2E-4971-ACF7-5850A2A2731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E66A15A1-7FF4-4C77-81C6-E8FAA23CED9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66F2FDDF-05CC-4205-880D-6A8E79C6C0BD}"/>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6F3C8F1C-1088-44D1-9C26-7F6E6D60EBA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BE039361-E539-4984-A22B-7834B989BCC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EC675994-2EE7-4902-8AA3-37412ED7291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FC594E4A-C11B-4394-84EF-5BD0CFD8161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4EDDC946-9FF5-4C1F-9A77-BEF238B46D4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D1E811AF-4A90-49DC-ABB8-E775500554D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54BC4A6C-CA67-4CFC-8B75-4DFBA10DD80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BCD73812-B2B5-4B7C-9447-1326429FDCF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8E36B79D-9154-4051-996D-995A90CF0FA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EB085340-870C-4BEF-8D76-EAE581BA0D9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E6271A03-C2F7-4B63-9C31-BC63834C2B9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0A059097-8093-41FD-BEB3-5E089B87B05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DCB7C7CD-1B90-4160-88D9-638AE49711AE}"/>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1B92DC1C-8E7D-4D56-BD50-D55442D6BF0F}"/>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1CF06B0E-8709-4C32-B8BC-1F3A730384B4}"/>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5832A4D4-718D-4C46-8FC7-3E8BEC8F5EE1}"/>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8F31236C-71C6-41ED-BDC6-973CE7447435}"/>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736D0091-F6B1-4ED2-8B6E-86599EF3E6FE}"/>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3C4DB425-C116-4ACD-9856-D03753039105}"/>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812D0765-2A06-403D-8156-995890DCCDC6}"/>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B71A8456-BD31-464B-BEDD-7E8C4C954784}"/>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C249FBF9-261F-4E57-B4D9-C8FDD9DE179D}"/>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D1F77925-32D2-49DB-B948-B92A22595909}"/>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8E309EF7-5791-4759-8F31-4367C801FD5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AF09A7A6-BFC6-408C-A960-31541F5F7E3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C1520556-1A69-4B12-B521-A15C004E4BAC}"/>
            </a:ext>
          </a:extLst>
        </xdr:cNvPr>
        <xdr:cNvCxnSpPr/>
      </xdr:nvCxnSpPr>
      <xdr:spPr>
        <a:xfrm flipV="1">
          <a:off x="14375764" y="16817339"/>
          <a:ext cx="0" cy="149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76B30601-A02E-4CC1-A146-141B5E56D338}"/>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6666541A-ED92-4E31-A04D-5FB8CD625E1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69" name="【公民館】&#10;有形固定資産減価償却率最大値テキスト">
          <a:extLst>
            <a:ext uri="{FF2B5EF4-FFF2-40B4-BE49-F238E27FC236}">
              <a16:creationId xmlns:a16="http://schemas.microsoft.com/office/drawing/2014/main" id="{3BD5C026-B07F-48AB-B432-FA0A40D68088}"/>
            </a:ext>
          </a:extLst>
        </xdr:cNvPr>
        <xdr:cNvSpPr txBox="1"/>
      </xdr:nvSpPr>
      <xdr:spPr>
        <a:xfrm>
          <a:off x="14414500" y="165963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70" name="直線コネクタ 669">
          <a:extLst>
            <a:ext uri="{FF2B5EF4-FFF2-40B4-BE49-F238E27FC236}">
              <a16:creationId xmlns:a16="http://schemas.microsoft.com/office/drawing/2014/main" id="{2E4EC232-3D76-4C01-96A3-A52AAC7C1E61}"/>
            </a:ext>
          </a:extLst>
        </xdr:cNvPr>
        <xdr:cNvCxnSpPr/>
      </xdr:nvCxnSpPr>
      <xdr:spPr>
        <a:xfrm>
          <a:off x="1428750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671" name="【公民館】&#10;有形固定資産減価償却率平均値テキスト">
          <a:extLst>
            <a:ext uri="{FF2B5EF4-FFF2-40B4-BE49-F238E27FC236}">
              <a16:creationId xmlns:a16="http://schemas.microsoft.com/office/drawing/2014/main" id="{0F0E75A2-3E1A-4439-8F00-AF45BD0D8259}"/>
            </a:ext>
          </a:extLst>
        </xdr:cNvPr>
        <xdr:cNvSpPr txBox="1"/>
      </xdr:nvSpPr>
      <xdr:spPr>
        <a:xfrm>
          <a:off x="14414500" y="175775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72" name="フローチャート: 判断 671">
          <a:extLst>
            <a:ext uri="{FF2B5EF4-FFF2-40B4-BE49-F238E27FC236}">
              <a16:creationId xmlns:a16="http://schemas.microsoft.com/office/drawing/2014/main" id="{7AAEABB5-1AAD-4A10-B63D-25DBE746C484}"/>
            </a:ext>
          </a:extLst>
        </xdr:cNvPr>
        <xdr:cNvSpPr/>
      </xdr:nvSpPr>
      <xdr:spPr>
        <a:xfrm>
          <a:off x="14325600" y="1772230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73" name="フローチャート: 判断 672">
          <a:extLst>
            <a:ext uri="{FF2B5EF4-FFF2-40B4-BE49-F238E27FC236}">
              <a16:creationId xmlns:a16="http://schemas.microsoft.com/office/drawing/2014/main" id="{022A211F-55D9-4C8F-B9A1-D0C6BA6C2288}"/>
            </a:ext>
          </a:extLst>
        </xdr:cNvPr>
        <xdr:cNvSpPr/>
      </xdr:nvSpPr>
      <xdr:spPr>
        <a:xfrm>
          <a:off x="13578840" y="17692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74" name="フローチャート: 判断 673">
          <a:extLst>
            <a:ext uri="{FF2B5EF4-FFF2-40B4-BE49-F238E27FC236}">
              <a16:creationId xmlns:a16="http://schemas.microsoft.com/office/drawing/2014/main" id="{A7E308B3-92B8-482F-BAC9-78D582287346}"/>
            </a:ext>
          </a:extLst>
        </xdr:cNvPr>
        <xdr:cNvSpPr/>
      </xdr:nvSpPr>
      <xdr:spPr>
        <a:xfrm>
          <a:off x="1280414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75" name="フローチャート: 判断 674">
          <a:extLst>
            <a:ext uri="{FF2B5EF4-FFF2-40B4-BE49-F238E27FC236}">
              <a16:creationId xmlns:a16="http://schemas.microsoft.com/office/drawing/2014/main" id="{B87530D5-1B05-4406-A91C-7475CE433551}"/>
            </a:ext>
          </a:extLst>
        </xdr:cNvPr>
        <xdr:cNvSpPr/>
      </xdr:nvSpPr>
      <xdr:spPr>
        <a:xfrm>
          <a:off x="12029440" y="176945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676" name="フローチャート: 判断 675">
          <a:extLst>
            <a:ext uri="{FF2B5EF4-FFF2-40B4-BE49-F238E27FC236}">
              <a16:creationId xmlns:a16="http://schemas.microsoft.com/office/drawing/2014/main" id="{7541C0E1-1E17-4D1C-9D70-09451FB29EA1}"/>
            </a:ext>
          </a:extLst>
        </xdr:cNvPr>
        <xdr:cNvSpPr/>
      </xdr:nvSpPr>
      <xdr:spPr>
        <a:xfrm>
          <a:off x="11231880" y="177157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1E24E57C-13DB-4B65-8D80-B4DD4F43880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969A35DA-8AB2-4BAD-B9AE-2C11C2853D6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6FFCDD9C-75E5-4619-A5CC-46808F92D66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38842B57-E5D9-4F19-AA48-990EB62B929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9380F7E2-7CB9-4966-905E-F5A1B76C325A}"/>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12337</xdr:rowOff>
    </xdr:from>
    <xdr:to>
      <xdr:col>85</xdr:col>
      <xdr:colOff>177800</xdr:colOff>
      <xdr:row>108</xdr:row>
      <xdr:rowOff>113937</xdr:rowOff>
    </xdr:to>
    <xdr:sp macro="" textlink="">
      <xdr:nvSpPr>
        <xdr:cNvPr id="682" name="楕円 681">
          <a:extLst>
            <a:ext uri="{FF2B5EF4-FFF2-40B4-BE49-F238E27FC236}">
              <a16:creationId xmlns:a16="http://schemas.microsoft.com/office/drawing/2014/main" id="{EB972748-94A6-4C9E-90FE-9D9B5917B79D}"/>
            </a:ext>
          </a:extLst>
        </xdr:cNvPr>
        <xdr:cNvSpPr/>
      </xdr:nvSpPr>
      <xdr:spPr>
        <a:xfrm>
          <a:off x="14325600" y="1811745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162214</xdr:rowOff>
    </xdr:from>
    <xdr:ext cx="405111" cy="259045"/>
    <xdr:sp macro="" textlink="">
      <xdr:nvSpPr>
        <xdr:cNvPr id="683" name="【公民館】&#10;有形固定資産減価償却率該当値テキスト">
          <a:extLst>
            <a:ext uri="{FF2B5EF4-FFF2-40B4-BE49-F238E27FC236}">
              <a16:creationId xmlns:a16="http://schemas.microsoft.com/office/drawing/2014/main" id="{5416F17C-FD20-4C68-8A14-8C65BF198DCF}"/>
            </a:ext>
          </a:extLst>
        </xdr:cNvPr>
        <xdr:cNvSpPr txBox="1"/>
      </xdr:nvSpPr>
      <xdr:spPr>
        <a:xfrm>
          <a:off x="14414500" y="18099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169092</xdr:rowOff>
    </xdr:from>
    <xdr:to>
      <xdr:col>81</xdr:col>
      <xdr:colOff>101600</xdr:colOff>
      <xdr:row>108</xdr:row>
      <xdr:rowOff>99242</xdr:rowOff>
    </xdr:to>
    <xdr:sp macro="" textlink="">
      <xdr:nvSpPr>
        <xdr:cNvPr id="684" name="楕円 683">
          <a:extLst>
            <a:ext uri="{FF2B5EF4-FFF2-40B4-BE49-F238E27FC236}">
              <a16:creationId xmlns:a16="http://schemas.microsoft.com/office/drawing/2014/main" id="{4C3649D5-91B8-4AB0-BEE5-B63E688FC102}"/>
            </a:ext>
          </a:extLst>
        </xdr:cNvPr>
        <xdr:cNvSpPr/>
      </xdr:nvSpPr>
      <xdr:spPr>
        <a:xfrm>
          <a:off x="13578840" y="181065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48442</xdr:rowOff>
    </xdr:from>
    <xdr:to>
      <xdr:col>85</xdr:col>
      <xdr:colOff>127000</xdr:colOff>
      <xdr:row>108</xdr:row>
      <xdr:rowOff>63137</xdr:rowOff>
    </xdr:to>
    <xdr:cxnSp macro="">
      <xdr:nvCxnSpPr>
        <xdr:cNvPr id="685" name="直線コネクタ 684">
          <a:extLst>
            <a:ext uri="{FF2B5EF4-FFF2-40B4-BE49-F238E27FC236}">
              <a16:creationId xmlns:a16="http://schemas.microsoft.com/office/drawing/2014/main" id="{18280FA7-0FDE-429A-8277-8D76A3B883DC}"/>
            </a:ext>
          </a:extLst>
        </xdr:cNvPr>
        <xdr:cNvCxnSpPr/>
      </xdr:nvCxnSpPr>
      <xdr:spPr>
        <a:xfrm>
          <a:off x="13629640" y="18153562"/>
          <a:ext cx="74676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154395</xdr:rowOff>
    </xdr:from>
    <xdr:to>
      <xdr:col>76</xdr:col>
      <xdr:colOff>165100</xdr:colOff>
      <xdr:row>108</xdr:row>
      <xdr:rowOff>84545</xdr:rowOff>
    </xdr:to>
    <xdr:sp macro="" textlink="">
      <xdr:nvSpPr>
        <xdr:cNvPr id="686" name="楕円 685">
          <a:extLst>
            <a:ext uri="{FF2B5EF4-FFF2-40B4-BE49-F238E27FC236}">
              <a16:creationId xmlns:a16="http://schemas.microsoft.com/office/drawing/2014/main" id="{A1B962C8-B84B-4E0C-8272-E977DEF0190D}"/>
            </a:ext>
          </a:extLst>
        </xdr:cNvPr>
        <xdr:cNvSpPr/>
      </xdr:nvSpPr>
      <xdr:spPr>
        <a:xfrm>
          <a:off x="12804140" y="18091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33745</xdr:rowOff>
    </xdr:from>
    <xdr:to>
      <xdr:col>81</xdr:col>
      <xdr:colOff>50800</xdr:colOff>
      <xdr:row>108</xdr:row>
      <xdr:rowOff>48442</xdr:rowOff>
    </xdr:to>
    <xdr:cxnSp macro="">
      <xdr:nvCxnSpPr>
        <xdr:cNvPr id="687" name="直線コネクタ 686">
          <a:extLst>
            <a:ext uri="{FF2B5EF4-FFF2-40B4-BE49-F238E27FC236}">
              <a16:creationId xmlns:a16="http://schemas.microsoft.com/office/drawing/2014/main" id="{13F858C1-DFC1-4CF3-BE07-12E8E9F18E7A}"/>
            </a:ext>
          </a:extLst>
        </xdr:cNvPr>
        <xdr:cNvCxnSpPr/>
      </xdr:nvCxnSpPr>
      <xdr:spPr>
        <a:xfrm>
          <a:off x="12854940" y="18138865"/>
          <a:ext cx="7747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151130</xdr:rowOff>
    </xdr:from>
    <xdr:to>
      <xdr:col>72</xdr:col>
      <xdr:colOff>38100</xdr:colOff>
      <xdr:row>108</xdr:row>
      <xdr:rowOff>81280</xdr:rowOff>
    </xdr:to>
    <xdr:sp macro="" textlink="">
      <xdr:nvSpPr>
        <xdr:cNvPr id="688" name="楕円 687">
          <a:extLst>
            <a:ext uri="{FF2B5EF4-FFF2-40B4-BE49-F238E27FC236}">
              <a16:creationId xmlns:a16="http://schemas.microsoft.com/office/drawing/2014/main" id="{12AAECDC-0D00-46E5-A220-B9085099D80D}"/>
            </a:ext>
          </a:extLst>
        </xdr:cNvPr>
        <xdr:cNvSpPr/>
      </xdr:nvSpPr>
      <xdr:spPr>
        <a:xfrm>
          <a:off x="12029440" y="1808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30480</xdr:rowOff>
    </xdr:from>
    <xdr:to>
      <xdr:col>76</xdr:col>
      <xdr:colOff>114300</xdr:colOff>
      <xdr:row>108</xdr:row>
      <xdr:rowOff>33745</xdr:rowOff>
    </xdr:to>
    <xdr:cxnSp macro="">
      <xdr:nvCxnSpPr>
        <xdr:cNvPr id="689" name="直線コネクタ 688">
          <a:extLst>
            <a:ext uri="{FF2B5EF4-FFF2-40B4-BE49-F238E27FC236}">
              <a16:creationId xmlns:a16="http://schemas.microsoft.com/office/drawing/2014/main" id="{4A18CC3F-7D3D-471D-92E2-295831F19CBC}"/>
            </a:ext>
          </a:extLst>
        </xdr:cNvPr>
        <xdr:cNvCxnSpPr/>
      </xdr:nvCxnSpPr>
      <xdr:spPr>
        <a:xfrm>
          <a:off x="12072620" y="18135600"/>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144599</xdr:rowOff>
    </xdr:from>
    <xdr:to>
      <xdr:col>67</xdr:col>
      <xdr:colOff>101600</xdr:colOff>
      <xdr:row>108</xdr:row>
      <xdr:rowOff>74749</xdr:rowOff>
    </xdr:to>
    <xdr:sp macro="" textlink="">
      <xdr:nvSpPr>
        <xdr:cNvPr id="690" name="楕円 689">
          <a:extLst>
            <a:ext uri="{FF2B5EF4-FFF2-40B4-BE49-F238E27FC236}">
              <a16:creationId xmlns:a16="http://schemas.microsoft.com/office/drawing/2014/main" id="{AD19B17B-EDC4-4E04-A589-51B28E6916F2}"/>
            </a:ext>
          </a:extLst>
        </xdr:cNvPr>
        <xdr:cNvSpPr/>
      </xdr:nvSpPr>
      <xdr:spPr>
        <a:xfrm>
          <a:off x="11231880" y="180820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23949</xdr:rowOff>
    </xdr:from>
    <xdr:to>
      <xdr:col>71</xdr:col>
      <xdr:colOff>177800</xdr:colOff>
      <xdr:row>108</xdr:row>
      <xdr:rowOff>30480</xdr:rowOff>
    </xdr:to>
    <xdr:cxnSp macro="">
      <xdr:nvCxnSpPr>
        <xdr:cNvPr id="691" name="直線コネクタ 690">
          <a:extLst>
            <a:ext uri="{FF2B5EF4-FFF2-40B4-BE49-F238E27FC236}">
              <a16:creationId xmlns:a16="http://schemas.microsoft.com/office/drawing/2014/main" id="{9D35F283-1BC7-4426-8683-A06A87D087F0}"/>
            </a:ext>
          </a:extLst>
        </xdr:cNvPr>
        <xdr:cNvCxnSpPr/>
      </xdr:nvCxnSpPr>
      <xdr:spPr>
        <a:xfrm>
          <a:off x="11282680" y="18129069"/>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692" name="n_1aveValue【公民館】&#10;有形固定資産減価償却率">
          <a:extLst>
            <a:ext uri="{FF2B5EF4-FFF2-40B4-BE49-F238E27FC236}">
              <a16:creationId xmlns:a16="http://schemas.microsoft.com/office/drawing/2014/main" id="{8CDC836F-184D-45BB-9CB0-28DF76466ECD}"/>
            </a:ext>
          </a:extLst>
        </xdr:cNvPr>
        <xdr:cNvSpPr txBox="1"/>
      </xdr:nvSpPr>
      <xdr:spPr>
        <a:xfrm>
          <a:off x="13437244" y="1747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693" name="n_2aveValue【公民館】&#10;有形固定資産減価償却率">
          <a:extLst>
            <a:ext uri="{FF2B5EF4-FFF2-40B4-BE49-F238E27FC236}">
              <a16:creationId xmlns:a16="http://schemas.microsoft.com/office/drawing/2014/main" id="{106B6A93-B242-4C23-86BD-70A384817A73}"/>
            </a:ext>
          </a:extLst>
        </xdr:cNvPr>
        <xdr:cNvSpPr txBox="1"/>
      </xdr:nvSpPr>
      <xdr:spPr>
        <a:xfrm>
          <a:off x="12675244" y="1744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694" name="n_3aveValue【公民館】&#10;有形固定資産減価償却率">
          <a:extLst>
            <a:ext uri="{FF2B5EF4-FFF2-40B4-BE49-F238E27FC236}">
              <a16:creationId xmlns:a16="http://schemas.microsoft.com/office/drawing/2014/main" id="{22BE8AC4-F56F-4947-BE47-0309CF205354}"/>
            </a:ext>
          </a:extLst>
        </xdr:cNvPr>
        <xdr:cNvSpPr txBox="1"/>
      </xdr:nvSpPr>
      <xdr:spPr>
        <a:xfrm>
          <a:off x="11900544" y="17473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695" name="n_4aveValue【公民館】&#10;有形固定資産減価償却率">
          <a:extLst>
            <a:ext uri="{FF2B5EF4-FFF2-40B4-BE49-F238E27FC236}">
              <a16:creationId xmlns:a16="http://schemas.microsoft.com/office/drawing/2014/main" id="{C153DDFF-ED89-4923-A55B-9AB2B227DCC2}"/>
            </a:ext>
          </a:extLst>
        </xdr:cNvPr>
        <xdr:cNvSpPr txBox="1"/>
      </xdr:nvSpPr>
      <xdr:spPr>
        <a:xfrm>
          <a:off x="11102984" y="1749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90369</xdr:rowOff>
    </xdr:from>
    <xdr:ext cx="405111" cy="259045"/>
    <xdr:sp macro="" textlink="">
      <xdr:nvSpPr>
        <xdr:cNvPr id="696" name="n_1mainValue【公民館】&#10;有形固定資産減価償却率">
          <a:extLst>
            <a:ext uri="{FF2B5EF4-FFF2-40B4-BE49-F238E27FC236}">
              <a16:creationId xmlns:a16="http://schemas.microsoft.com/office/drawing/2014/main" id="{2C6ECF2A-2207-48B1-A230-00C8DCA2EEE4}"/>
            </a:ext>
          </a:extLst>
        </xdr:cNvPr>
        <xdr:cNvSpPr txBox="1"/>
      </xdr:nvSpPr>
      <xdr:spPr>
        <a:xfrm>
          <a:off x="13437244"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75672</xdr:rowOff>
    </xdr:from>
    <xdr:ext cx="405111" cy="259045"/>
    <xdr:sp macro="" textlink="">
      <xdr:nvSpPr>
        <xdr:cNvPr id="697" name="n_2mainValue【公民館】&#10;有形固定資産減価償却率">
          <a:extLst>
            <a:ext uri="{FF2B5EF4-FFF2-40B4-BE49-F238E27FC236}">
              <a16:creationId xmlns:a16="http://schemas.microsoft.com/office/drawing/2014/main" id="{E3B8C08A-2C4F-4518-8F0D-82BF932A5993}"/>
            </a:ext>
          </a:extLst>
        </xdr:cNvPr>
        <xdr:cNvSpPr txBox="1"/>
      </xdr:nvSpPr>
      <xdr:spPr>
        <a:xfrm>
          <a:off x="12675244" y="1818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72407</xdr:rowOff>
    </xdr:from>
    <xdr:ext cx="405111" cy="259045"/>
    <xdr:sp macro="" textlink="">
      <xdr:nvSpPr>
        <xdr:cNvPr id="698" name="n_3mainValue【公民館】&#10;有形固定資産減価償却率">
          <a:extLst>
            <a:ext uri="{FF2B5EF4-FFF2-40B4-BE49-F238E27FC236}">
              <a16:creationId xmlns:a16="http://schemas.microsoft.com/office/drawing/2014/main" id="{C620F339-0D40-4936-9601-29A877DF0E41}"/>
            </a:ext>
          </a:extLst>
        </xdr:cNvPr>
        <xdr:cNvSpPr txBox="1"/>
      </xdr:nvSpPr>
      <xdr:spPr>
        <a:xfrm>
          <a:off x="119005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65876</xdr:rowOff>
    </xdr:from>
    <xdr:ext cx="405111" cy="259045"/>
    <xdr:sp macro="" textlink="">
      <xdr:nvSpPr>
        <xdr:cNvPr id="699" name="n_4mainValue【公民館】&#10;有形固定資産減価償却率">
          <a:extLst>
            <a:ext uri="{FF2B5EF4-FFF2-40B4-BE49-F238E27FC236}">
              <a16:creationId xmlns:a16="http://schemas.microsoft.com/office/drawing/2014/main" id="{A09C46EE-EDEA-473C-8052-5839125D78B7}"/>
            </a:ext>
          </a:extLst>
        </xdr:cNvPr>
        <xdr:cNvSpPr txBox="1"/>
      </xdr:nvSpPr>
      <xdr:spPr>
        <a:xfrm>
          <a:off x="1110298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4525ED6D-8E11-4AD8-880E-50AED343947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40BA1CB2-8D64-401B-BC27-A6F4CE3506C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E50B2399-49E7-40F5-B878-82FA21D0859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2A4A5DA8-28C0-45C9-9F63-CFAF74D8273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97D2A499-1A24-4765-962A-26244E888C4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27AF77DE-68B5-46A1-8A6D-0BF644F04C6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60A520E2-1CFB-4080-B16E-4233CF496C1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9AF7DC71-DEE3-4BF8-BA5A-CAC211754CC1}"/>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B3142A5B-AFB6-4712-9FE9-0EDDDBF1A82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652AB5AA-50B3-4313-AA03-1600ABA77F98}"/>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675B3459-E903-4CDD-8080-51FF850E853E}"/>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64B75B9E-BCF1-4683-9697-C991934288CE}"/>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C00DFFAC-EAF4-41B6-A538-09DE21DF9303}"/>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5AF4EF2D-3B45-416F-9AC2-34C734C7DE27}"/>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B2ED5287-C974-49E9-8BEE-D06A9F06F59D}"/>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5" name="テキスト ボックス 714">
          <a:extLst>
            <a:ext uri="{FF2B5EF4-FFF2-40B4-BE49-F238E27FC236}">
              <a16:creationId xmlns:a16="http://schemas.microsoft.com/office/drawing/2014/main" id="{A4B0F025-5512-4E12-BD42-7795EA9BCFA1}"/>
            </a:ext>
          </a:extLst>
        </xdr:cNvPr>
        <xdr:cNvSpPr txBox="1"/>
      </xdr:nvSpPr>
      <xdr:spPr>
        <a:xfrm>
          <a:off x="15630721" y="173723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62F5EE82-3662-4BAA-BDE1-C8D17051D745}"/>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7" name="テキスト ボックス 716">
          <a:extLst>
            <a:ext uri="{FF2B5EF4-FFF2-40B4-BE49-F238E27FC236}">
              <a16:creationId xmlns:a16="http://schemas.microsoft.com/office/drawing/2014/main" id="{DE7B1E8C-6582-4728-9D14-3BCD1A56D3F1}"/>
            </a:ext>
          </a:extLst>
        </xdr:cNvPr>
        <xdr:cNvSpPr txBox="1"/>
      </xdr:nvSpPr>
      <xdr:spPr>
        <a:xfrm>
          <a:off x="15630721" y="16998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09DDE09A-749F-4D31-AF84-E4FEB2A753F7}"/>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9" name="テキスト ボックス 718">
          <a:extLst>
            <a:ext uri="{FF2B5EF4-FFF2-40B4-BE49-F238E27FC236}">
              <a16:creationId xmlns:a16="http://schemas.microsoft.com/office/drawing/2014/main" id="{3365C2E2-8181-4CBA-9B9F-8F458371CF4F}"/>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46F868DD-48AE-4C78-A958-4DCCD23B94F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1" name="テキスト ボックス 720">
          <a:extLst>
            <a:ext uri="{FF2B5EF4-FFF2-40B4-BE49-F238E27FC236}">
              <a16:creationId xmlns:a16="http://schemas.microsoft.com/office/drawing/2014/main" id="{0A867D95-234E-4CF3-AFB9-DE69681391A2}"/>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00437000-C407-40CB-9D11-D1E3805FEBB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723" name="直線コネクタ 722">
          <a:extLst>
            <a:ext uri="{FF2B5EF4-FFF2-40B4-BE49-F238E27FC236}">
              <a16:creationId xmlns:a16="http://schemas.microsoft.com/office/drawing/2014/main" id="{EF0E4B86-00B3-4E1B-B82B-B018076B0599}"/>
            </a:ext>
          </a:extLst>
        </xdr:cNvPr>
        <xdr:cNvCxnSpPr/>
      </xdr:nvCxnSpPr>
      <xdr:spPr>
        <a:xfrm flipV="1">
          <a:off x="19509104" y="16900550"/>
          <a:ext cx="0" cy="1355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24" name="【公民館】&#10;一人当たり面積最小値テキスト">
          <a:extLst>
            <a:ext uri="{FF2B5EF4-FFF2-40B4-BE49-F238E27FC236}">
              <a16:creationId xmlns:a16="http://schemas.microsoft.com/office/drawing/2014/main" id="{21F7C60D-ECC3-4BA9-8081-28BCA3D9D439}"/>
            </a:ext>
          </a:extLst>
        </xdr:cNvPr>
        <xdr:cNvSpPr txBox="1"/>
      </xdr:nvSpPr>
      <xdr:spPr>
        <a:xfrm>
          <a:off x="19547840" y="1825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25" name="直線コネクタ 724">
          <a:extLst>
            <a:ext uri="{FF2B5EF4-FFF2-40B4-BE49-F238E27FC236}">
              <a16:creationId xmlns:a16="http://schemas.microsoft.com/office/drawing/2014/main" id="{37356A13-9114-4B43-A7FC-47B1EAA8D08E}"/>
            </a:ext>
          </a:extLst>
        </xdr:cNvPr>
        <xdr:cNvCxnSpPr/>
      </xdr:nvCxnSpPr>
      <xdr:spPr>
        <a:xfrm>
          <a:off x="19443700" y="182560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726" name="【公民館】&#10;一人当たり面積最大値テキスト">
          <a:extLst>
            <a:ext uri="{FF2B5EF4-FFF2-40B4-BE49-F238E27FC236}">
              <a16:creationId xmlns:a16="http://schemas.microsoft.com/office/drawing/2014/main" id="{44A0B183-A7F8-44E2-A9F0-4136B4B15654}"/>
            </a:ext>
          </a:extLst>
        </xdr:cNvPr>
        <xdr:cNvSpPr txBox="1"/>
      </xdr:nvSpPr>
      <xdr:spPr>
        <a:xfrm>
          <a:off x="19547840" y="1667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727" name="直線コネクタ 726">
          <a:extLst>
            <a:ext uri="{FF2B5EF4-FFF2-40B4-BE49-F238E27FC236}">
              <a16:creationId xmlns:a16="http://schemas.microsoft.com/office/drawing/2014/main" id="{DD337F39-F449-4BB7-82B3-CFE5DF583CB2}"/>
            </a:ext>
          </a:extLst>
        </xdr:cNvPr>
        <xdr:cNvCxnSpPr/>
      </xdr:nvCxnSpPr>
      <xdr:spPr>
        <a:xfrm>
          <a:off x="19443700" y="16900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170933</xdr:rowOff>
    </xdr:from>
    <xdr:ext cx="469744" cy="259045"/>
    <xdr:sp macro="" textlink="">
      <xdr:nvSpPr>
        <xdr:cNvPr id="728" name="【公民館】&#10;一人当たり面積平均値テキスト">
          <a:extLst>
            <a:ext uri="{FF2B5EF4-FFF2-40B4-BE49-F238E27FC236}">
              <a16:creationId xmlns:a16="http://schemas.microsoft.com/office/drawing/2014/main" id="{841E8AF1-9B82-451C-A239-3B6903DCF172}"/>
            </a:ext>
          </a:extLst>
        </xdr:cNvPr>
        <xdr:cNvSpPr txBox="1"/>
      </xdr:nvSpPr>
      <xdr:spPr>
        <a:xfrm>
          <a:off x="19547840" y="18108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729" name="フローチャート: 判断 728">
          <a:extLst>
            <a:ext uri="{FF2B5EF4-FFF2-40B4-BE49-F238E27FC236}">
              <a16:creationId xmlns:a16="http://schemas.microsoft.com/office/drawing/2014/main" id="{AAD0A726-495A-4FA2-98BF-A0F2F20FCB5D}"/>
            </a:ext>
          </a:extLst>
        </xdr:cNvPr>
        <xdr:cNvSpPr/>
      </xdr:nvSpPr>
      <xdr:spPr>
        <a:xfrm>
          <a:off x="19458940" y="1812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730" name="フローチャート: 判断 729">
          <a:extLst>
            <a:ext uri="{FF2B5EF4-FFF2-40B4-BE49-F238E27FC236}">
              <a16:creationId xmlns:a16="http://schemas.microsoft.com/office/drawing/2014/main" id="{FBD40ED1-2BE7-4077-91C6-081BBB973555}"/>
            </a:ext>
          </a:extLst>
        </xdr:cNvPr>
        <xdr:cNvSpPr/>
      </xdr:nvSpPr>
      <xdr:spPr>
        <a:xfrm>
          <a:off x="18735040" y="181299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731" name="フローチャート: 判断 730">
          <a:extLst>
            <a:ext uri="{FF2B5EF4-FFF2-40B4-BE49-F238E27FC236}">
              <a16:creationId xmlns:a16="http://schemas.microsoft.com/office/drawing/2014/main" id="{786DBB9E-2AD7-4B06-BEF7-2A90CE44A293}"/>
            </a:ext>
          </a:extLst>
        </xdr:cNvPr>
        <xdr:cNvSpPr/>
      </xdr:nvSpPr>
      <xdr:spPr>
        <a:xfrm>
          <a:off x="17937480" y="1813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732" name="フローチャート: 判断 731">
          <a:extLst>
            <a:ext uri="{FF2B5EF4-FFF2-40B4-BE49-F238E27FC236}">
              <a16:creationId xmlns:a16="http://schemas.microsoft.com/office/drawing/2014/main" id="{31D1E1B1-0B3A-41C9-9961-621564DA9FC9}"/>
            </a:ext>
          </a:extLst>
        </xdr:cNvPr>
        <xdr:cNvSpPr/>
      </xdr:nvSpPr>
      <xdr:spPr>
        <a:xfrm>
          <a:off x="17162780" y="1813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733" name="フローチャート: 判断 732">
          <a:extLst>
            <a:ext uri="{FF2B5EF4-FFF2-40B4-BE49-F238E27FC236}">
              <a16:creationId xmlns:a16="http://schemas.microsoft.com/office/drawing/2014/main" id="{3F65A2D1-CC6A-4E70-96B7-05F04ECC1C4B}"/>
            </a:ext>
          </a:extLst>
        </xdr:cNvPr>
        <xdr:cNvSpPr/>
      </xdr:nvSpPr>
      <xdr:spPr>
        <a:xfrm>
          <a:off x="16388080" y="181319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2E74A18-2358-4B64-B348-85E5A7F6E64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FA9BB02-6B19-4C43-B226-776D44008388}"/>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E6126179-EC48-4BE2-8753-1C1C6A13BCB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D2B6E3A9-3345-4E32-BD22-52DA1BC477B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481157F8-90ED-40B2-BE17-1A09D33B6BCC}"/>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115239</xdr:rowOff>
    </xdr:from>
    <xdr:to>
      <xdr:col>116</xdr:col>
      <xdr:colOff>114300</xdr:colOff>
      <xdr:row>108</xdr:row>
      <xdr:rowOff>45389</xdr:rowOff>
    </xdr:to>
    <xdr:sp macro="" textlink="">
      <xdr:nvSpPr>
        <xdr:cNvPr id="739" name="楕円 738">
          <a:extLst>
            <a:ext uri="{FF2B5EF4-FFF2-40B4-BE49-F238E27FC236}">
              <a16:creationId xmlns:a16="http://schemas.microsoft.com/office/drawing/2014/main" id="{A5E55C45-46D4-4A8A-A2B5-E1886D64F9F2}"/>
            </a:ext>
          </a:extLst>
        </xdr:cNvPr>
        <xdr:cNvSpPr/>
      </xdr:nvSpPr>
      <xdr:spPr>
        <a:xfrm>
          <a:off x="19458940" y="180527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138116</xdr:rowOff>
    </xdr:from>
    <xdr:ext cx="469744" cy="259045"/>
    <xdr:sp macro="" textlink="">
      <xdr:nvSpPr>
        <xdr:cNvPr id="740" name="【公民館】&#10;一人当たり面積該当値テキスト">
          <a:extLst>
            <a:ext uri="{FF2B5EF4-FFF2-40B4-BE49-F238E27FC236}">
              <a16:creationId xmlns:a16="http://schemas.microsoft.com/office/drawing/2014/main" id="{0D2BA0B9-33EB-4C79-B933-69C7003BE6AB}"/>
            </a:ext>
          </a:extLst>
        </xdr:cNvPr>
        <xdr:cNvSpPr txBox="1"/>
      </xdr:nvSpPr>
      <xdr:spPr>
        <a:xfrm>
          <a:off x="19547840" y="1790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120574</xdr:rowOff>
    </xdr:from>
    <xdr:to>
      <xdr:col>112</xdr:col>
      <xdr:colOff>38100</xdr:colOff>
      <xdr:row>108</xdr:row>
      <xdr:rowOff>50724</xdr:rowOff>
    </xdr:to>
    <xdr:sp macro="" textlink="">
      <xdr:nvSpPr>
        <xdr:cNvPr id="741" name="楕円 740">
          <a:extLst>
            <a:ext uri="{FF2B5EF4-FFF2-40B4-BE49-F238E27FC236}">
              <a16:creationId xmlns:a16="http://schemas.microsoft.com/office/drawing/2014/main" id="{32D65BEC-378E-4307-9956-B16F1586B581}"/>
            </a:ext>
          </a:extLst>
        </xdr:cNvPr>
        <xdr:cNvSpPr/>
      </xdr:nvSpPr>
      <xdr:spPr>
        <a:xfrm>
          <a:off x="18735040" y="180580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166039</xdr:rowOff>
    </xdr:from>
    <xdr:to>
      <xdr:col>116</xdr:col>
      <xdr:colOff>63500</xdr:colOff>
      <xdr:row>107</xdr:row>
      <xdr:rowOff>171374</xdr:rowOff>
    </xdr:to>
    <xdr:cxnSp macro="">
      <xdr:nvCxnSpPr>
        <xdr:cNvPr id="742" name="直線コネクタ 741">
          <a:extLst>
            <a:ext uri="{FF2B5EF4-FFF2-40B4-BE49-F238E27FC236}">
              <a16:creationId xmlns:a16="http://schemas.microsoft.com/office/drawing/2014/main" id="{4C27946F-430B-4BD9-9AB9-28BF9C1AFF38}"/>
            </a:ext>
          </a:extLst>
        </xdr:cNvPr>
        <xdr:cNvCxnSpPr/>
      </xdr:nvCxnSpPr>
      <xdr:spPr>
        <a:xfrm flipV="1">
          <a:off x="18778220" y="18103519"/>
          <a:ext cx="73152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124918</xdr:rowOff>
    </xdr:from>
    <xdr:to>
      <xdr:col>107</xdr:col>
      <xdr:colOff>101600</xdr:colOff>
      <xdr:row>108</xdr:row>
      <xdr:rowOff>55068</xdr:rowOff>
    </xdr:to>
    <xdr:sp macro="" textlink="">
      <xdr:nvSpPr>
        <xdr:cNvPr id="743" name="楕円 742">
          <a:extLst>
            <a:ext uri="{FF2B5EF4-FFF2-40B4-BE49-F238E27FC236}">
              <a16:creationId xmlns:a16="http://schemas.microsoft.com/office/drawing/2014/main" id="{D70AE0CD-F2F5-48D0-863D-406C94AE5073}"/>
            </a:ext>
          </a:extLst>
        </xdr:cNvPr>
        <xdr:cNvSpPr/>
      </xdr:nvSpPr>
      <xdr:spPr>
        <a:xfrm>
          <a:off x="17937480" y="180623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171374</xdr:rowOff>
    </xdr:from>
    <xdr:to>
      <xdr:col>111</xdr:col>
      <xdr:colOff>177800</xdr:colOff>
      <xdr:row>108</xdr:row>
      <xdr:rowOff>4268</xdr:rowOff>
    </xdr:to>
    <xdr:cxnSp macro="">
      <xdr:nvCxnSpPr>
        <xdr:cNvPr id="744" name="直線コネクタ 743">
          <a:extLst>
            <a:ext uri="{FF2B5EF4-FFF2-40B4-BE49-F238E27FC236}">
              <a16:creationId xmlns:a16="http://schemas.microsoft.com/office/drawing/2014/main" id="{E0537F4D-A7A1-4EAE-A802-94490A5A547A}"/>
            </a:ext>
          </a:extLst>
        </xdr:cNvPr>
        <xdr:cNvCxnSpPr/>
      </xdr:nvCxnSpPr>
      <xdr:spPr>
        <a:xfrm flipV="1">
          <a:off x="17988280" y="18108854"/>
          <a:ext cx="78994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129566</xdr:rowOff>
    </xdr:from>
    <xdr:to>
      <xdr:col>102</xdr:col>
      <xdr:colOff>165100</xdr:colOff>
      <xdr:row>108</xdr:row>
      <xdr:rowOff>59716</xdr:rowOff>
    </xdr:to>
    <xdr:sp macro="" textlink="">
      <xdr:nvSpPr>
        <xdr:cNvPr id="745" name="楕円 744">
          <a:extLst>
            <a:ext uri="{FF2B5EF4-FFF2-40B4-BE49-F238E27FC236}">
              <a16:creationId xmlns:a16="http://schemas.microsoft.com/office/drawing/2014/main" id="{EC2807A3-6C7E-4C10-A3C9-B5A3FC14344A}"/>
            </a:ext>
          </a:extLst>
        </xdr:cNvPr>
        <xdr:cNvSpPr/>
      </xdr:nvSpPr>
      <xdr:spPr>
        <a:xfrm>
          <a:off x="17162780" y="18067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4268</xdr:rowOff>
    </xdr:from>
    <xdr:to>
      <xdr:col>107</xdr:col>
      <xdr:colOff>50800</xdr:colOff>
      <xdr:row>108</xdr:row>
      <xdr:rowOff>8916</xdr:rowOff>
    </xdr:to>
    <xdr:cxnSp macro="">
      <xdr:nvCxnSpPr>
        <xdr:cNvPr id="746" name="直線コネクタ 745">
          <a:extLst>
            <a:ext uri="{FF2B5EF4-FFF2-40B4-BE49-F238E27FC236}">
              <a16:creationId xmlns:a16="http://schemas.microsoft.com/office/drawing/2014/main" id="{B3CA9B50-D9F8-4994-9E74-91375C5EDE83}"/>
            </a:ext>
          </a:extLst>
        </xdr:cNvPr>
        <xdr:cNvCxnSpPr/>
      </xdr:nvCxnSpPr>
      <xdr:spPr>
        <a:xfrm flipV="1">
          <a:off x="17213580" y="18109388"/>
          <a:ext cx="7747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132917</xdr:rowOff>
    </xdr:from>
    <xdr:to>
      <xdr:col>98</xdr:col>
      <xdr:colOff>38100</xdr:colOff>
      <xdr:row>108</xdr:row>
      <xdr:rowOff>63067</xdr:rowOff>
    </xdr:to>
    <xdr:sp macro="" textlink="">
      <xdr:nvSpPr>
        <xdr:cNvPr id="747" name="楕円 746">
          <a:extLst>
            <a:ext uri="{FF2B5EF4-FFF2-40B4-BE49-F238E27FC236}">
              <a16:creationId xmlns:a16="http://schemas.microsoft.com/office/drawing/2014/main" id="{7666A223-6891-42D8-AE34-5DCFCB66EC46}"/>
            </a:ext>
          </a:extLst>
        </xdr:cNvPr>
        <xdr:cNvSpPr/>
      </xdr:nvSpPr>
      <xdr:spPr>
        <a:xfrm>
          <a:off x="16388080" y="180703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8916</xdr:rowOff>
    </xdr:from>
    <xdr:to>
      <xdr:col>102</xdr:col>
      <xdr:colOff>114300</xdr:colOff>
      <xdr:row>108</xdr:row>
      <xdr:rowOff>12267</xdr:rowOff>
    </xdr:to>
    <xdr:cxnSp macro="">
      <xdr:nvCxnSpPr>
        <xdr:cNvPr id="748" name="直線コネクタ 747">
          <a:extLst>
            <a:ext uri="{FF2B5EF4-FFF2-40B4-BE49-F238E27FC236}">
              <a16:creationId xmlns:a16="http://schemas.microsoft.com/office/drawing/2014/main" id="{4C819BB5-B044-4733-A845-24F8EDD71275}"/>
            </a:ext>
          </a:extLst>
        </xdr:cNvPr>
        <xdr:cNvCxnSpPr/>
      </xdr:nvCxnSpPr>
      <xdr:spPr>
        <a:xfrm flipV="1">
          <a:off x="16431260" y="18114036"/>
          <a:ext cx="782320" cy="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117518</xdr:rowOff>
    </xdr:from>
    <xdr:ext cx="469744" cy="259045"/>
    <xdr:sp macro="" textlink="">
      <xdr:nvSpPr>
        <xdr:cNvPr id="749" name="n_1aveValue【公民館】&#10;一人当たり面積">
          <a:extLst>
            <a:ext uri="{FF2B5EF4-FFF2-40B4-BE49-F238E27FC236}">
              <a16:creationId xmlns:a16="http://schemas.microsoft.com/office/drawing/2014/main" id="{754B5C06-C264-4A69-85E6-B4676B3E3E47}"/>
            </a:ext>
          </a:extLst>
        </xdr:cNvPr>
        <xdr:cNvSpPr txBox="1"/>
      </xdr:nvSpPr>
      <xdr:spPr>
        <a:xfrm>
          <a:off x="18561127" y="182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122775</xdr:rowOff>
    </xdr:from>
    <xdr:ext cx="469744" cy="259045"/>
    <xdr:sp macro="" textlink="">
      <xdr:nvSpPr>
        <xdr:cNvPr id="750" name="n_2aveValue【公民館】&#10;一人当たり面積">
          <a:extLst>
            <a:ext uri="{FF2B5EF4-FFF2-40B4-BE49-F238E27FC236}">
              <a16:creationId xmlns:a16="http://schemas.microsoft.com/office/drawing/2014/main" id="{5C14A065-C1E2-43F1-A613-FA39CA15DE8A}"/>
            </a:ext>
          </a:extLst>
        </xdr:cNvPr>
        <xdr:cNvSpPr txBox="1"/>
      </xdr:nvSpPr>
      <xdr:spPr>
        <a:xfrm>
          <a:off x="17776267" y="1822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120108</xdr:rowOff>
    </xdr:from>
    <xdr:ext cx="469744" cy="259045"/>
    <xdr:sp macro="" textlink="">
      <xdr:nvSpPr>
        <xdr:cNvPr id="751" name="n_3aveValue【公民館】&#10;一人当たり面積">
          <a:extLst>
            <a:ext uri="{FF2B5EF4-FFF2-40B4-BE49-F238E27FC236}">
              <a16:creationId xmlns:a16="http://schemas.microsoft.com/office/drawing/2014/main" id="{EEC8DB7D-C30F-4493-AE0B-0D05EF72EE99}"/>
            </a:ext>
          </a:extLst>
        </xdr:cNvPr>
        <xdr:cNvSpPr txBox="1"/>
      </xdr:nvSpPr>
      <xdr:spPr>
        <a:xfrm>
          <a:off x="17001567" y="1822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119575</xdr:rowOff>
    </xdr:from>
    <xdr:ext cx="469744" cy="259045"/>
    <xdr:sp macro="" textlink="">
      <xdr:nvSpPr>
        <xdr:cNvPr id="752" name="n_4aveValue【公民館】&#10;一人当たり面積">
          <a:extLst>
            <a:ext uri="{FF2B5EF4-FFF2-40B4-BE49-F238E27FC236}">
              <a16:creationId xmlns:a16="http://schemas.microsoft.com/office/drawing/2014/main" id="{2C70124E-150C-4ABF-A901-E5BCBE9359F0}"/>
            </a:ext>
          </a:extLst>
        </xdr:cNvPr>
        <xdr:cNvSpPr txBox="1"/>
      </xdr:nvSpPr>
      <xdr:spPr>
        <a:xfrm>
          <a:off x="16226867" y="1822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67251</xdr:rowOff>
    </xdr:from>
    <xdr:ext cx="469744" cy="259045"/>
    <xdr:sp macro="" textlink="">
      <xdr:nvSpPr>
        <xdr:cNvPr id="753" name="n_1mainValue【公民館】&#10;一人当たり面積">
          <a:extLst>
            <a:ext uri="{FF2B5EF4-FFF2-40B4-BE49-F238E27FC236}">
              <a16:creationId xmlns:a16="http://schemas.microsoft.com/office/drawing/2014/main" id="{9CD0C6B7-6EFE-4B1B-9D47-C8C716D5824E}"/>
            </a:ext>
          </a:extLst>
        </xdr:cNvPr>
        <xdr:cNvSpPr txBox="1"/>
      </xdr:nvSpPr>
      <xdr:spPr>
        <a:xfrm>
          <a:off x="18561127" y="1783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71595</xdr:rowOff>
    </xdr:from>
    <xdr:ext cx="469744" cy="259045"/>
    <xdr:sp macro="" textlink="">
      <xdr:nvSpPr>
        <xdr:cNvPr id="754" name="n_2mainValue【公民館】&#10;一人当たり面積">
          <a:extLst>
            <a:ext uri="{FF2B5EF4-FFF2-40B4-BE49-F238E27FC236}">
              <a16:creationId xmlns:a16="http://schemas.microsoft.com/office/drawing/2014/main" id="{A3CE6AE4-F6D9-4C57-854A-9459EEC95FE8}"/>
            </a:ext>
          </a:extLst>
        </xdr:cNvPr>
        <xdr:cNvSpPr txBox="1"/>
      </xdr:nvSpPr>
      <xdr:spPr>
        <a:xfrm>
          <a:off x="17776267" y="1784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76243</xdr:rowOff>
    </xdr:from>
    <xdr:ext cx="469744" cy="259045"/>
    <xdr:sp macro="" textlink="">
      <xdr:nvSpPr>
        <xdr:cNvPr id="755" name="n_3mainValue【公民館】&#10;一人当たり面積">
          <a:extLst>
            <a:ext uri="{FF2B5EF4-FFF2-40B4-BE49-F238E27FC236}">
              <a16:creationId xmlns:a16="http://schemas.microsoft.com/office/drawing/2014/main" id="{DC9319FD-B056-4EA4-82BD-DE6674E9C5CF}"/>
            </a:ext>
          </a:extLst>
        </xdr:cNvPr>
        <xdr:cNvSpPr txBox="1"/>
      </xdr:nvSpPr>
      <xdr:spPr>
        <a:xfrm>
          <a:off x="17001567" y="1784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79594</xdr:rowOff>
    </xdr:from>
    <xdr:ext cx="469744" cy="259045"/>
    <xdr:sp macro="" textlink="">
      <xdr:nvSpPr>
        <xdr:cNvPr id="756" name="n_4mainValue【公民館】&#10;一人当たり面積">
          <a:extLst>
            <a:ext uri="{FF2B5EF4-FFF2-40B4-BE49-F238E27FC236}">
              <a16:creationId xmlns:a16="http://schemas.microsoft.com/office/drawing/2014/main" id="{88167D2D-D183-44BB-859C-D54E3A5684AF}"/>
            </a:ext>
          </a:extLst>
        </xdr:cNvPr>
        <xdr:cNvSpPr txBox="1"/>
      </xdr:nvSpPr>
      <xdr:spPr>
        <a:xfrm>
          <a:off x="16226867" y="1784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C8DF6285-7A91-4F2A-A596-E212C7A0794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18F8D2AD-2D71-470D-8E68-A35AC633FA7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9CAF6AE3-8346-4943-BC32-C83D77177CB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有形固定資産減価償却率について、昨年度と同様、橋梁・トンネルを除く施設類型で、類似団体内平均を上回っている。中でも、令和５年度の公民館の償却率が</a:t>
          </a:r>
          <a:r>
            <a:rPr kumimoji="1" lang="en-US" altLang="ja-JP" sz="1300">
              <a:latin typeface="ＭＳ Ｐゴシック" panose="020B0600070205080204" pitchFamily="50" charset="-128"/>
              <a:ea typeface="ＭＳ Ｐゴシック" panose="020B0600070205080204" pitchFamily="50" charset="-128"/>
            </a:rPr>
            <a:t>91.2</a:t>
          </a:r>
          <a:r>
            <a:rPr kumimoji="1" lang="ja-JP" altLang="en-US" sz="1300">
              <a:latin typeface="ＭＳ Ｐゴシック" panose="020B0600070205080204" pitchFamily="50" charset="-128"/>
              <a:ea typeface="ＭＳ Ｐゴシック" panose="020B0600070205080204" pitchFamily="50" charset="-128"/>
            </a:rPr>
            <a:t>％となっており、老朽化が進行していることが分かる。老朽化に伴う建て替え等の時期にて、複合化・集約化・多機能化などを検討していく。他施設についても、令和７年３月に改訂した学校施設等長寿命化計画をはじめ、各個別計画に基づき、修繕等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一人当たり面積についても、昨年度と同様、公民館が類似団体内平均を上回っているため、人口動態等の状況を把握しながら施設の維持管理方針、あり方を財政部門と連携して検討していく必要がある。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5D5CD59-F6B0-45D5-8A85-3CD35794CB53}"/>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92154C1-5696-45F2-9CDA-5181E6DBC80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B00272F-E813-4583-8EE0-1B1DC4CEAF6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D64E5BF-6B98-4D4E-A374-CB1711FC10D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宮崎県五ケ瀬町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F4152E1-34CC-4B44-8210-447E6B1D811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178E5E0-0F04-40E6-BAE7-63355E089D2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285EFE4-DACA-411C-9F24-52A80166AF5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E7FCC8A-AF81-45AB-9B1F-C02144BA65A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BB7A4B2-3909-4618-B7DD-823327AE530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299BE60-A1D0-4003-83F9-382243D3A79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3,385
3,376
171.73
5,969,374
5,673,621
32,592
2,623,469
4,253,660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4696856-0432-4AC9-AC58-B30AB7A4B4E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E19F66-99B6-430E-AAEC-5A6B0DD0EF5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741C30C-0105-4DA8-A18A-C1488650293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2CF21AB-4CBE-4CBA-AA1D-F17446C7EF8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9C30517-EE32-4042-B8A3-EA7CC564B17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8928AE1-D15D-4190-BD32-55B9C06FEACC}"/>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D2DB5F4-71EA-49A2-A663-5C42277C0DA5}"/>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28F6AD4-4112-4D0F-B981-9025057DB67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9BEAB85-A1B0-46B2-90AC-8930CF80F75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5DAD090-E506-4965-9930-78C82F8513C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DD32602-9EEC-4BE2-9BB7-23663DEA17C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A9B3FD8-3DFE-4CA4-A7C5-D457BAFE597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45D1D7C-0073-4DCB-9ED6-50D7C257A33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3065511-7E96-4917-B740-8F8CA20EC8D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8341C8D-5908-4CEB-A9E3-424B9F3142A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9221C09-5462-4BC4-9F89-9321E28D612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D83D0BE-0148-4138-99F2-7E2147E1A5B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62DD68F-8B43-46A9-908A-6BAD5B397EB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3BB531F-98A3-4BE2-ACBF-0ED73BDAE37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6B30F4D-918C-4A79-868F-E3AE01F3CA93}"/>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20F925D-8E34-4F46-BEFD-F0043637A2D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A080FBE-1554-4501-9413-9B10FB7E7B5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B63E706-CE82-42D5-BA96-AF1F495F599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7267572-E011-4078-8EA8-220892E629D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AA1A7FF-90F6-45CD-BC77-977D52EC853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AC7A2AF-0628-4D4F-96BA-7BC4E055E6E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47288C1-AA6F-4F68-B494-AFC2D2C4524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B3FE446-44A1-4EE2-B8B2-68FEA65A51B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1E592CF-9FF0-4E01-9B6E-DCAFBA142320}"/>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2EF67E8-D100-4773-8730-5ED72798743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19328A9-E635-4965-9C94-AD86D1EE2375}"/>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D45117A8-47EE-4968-865B-218F465AE93B}"/>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2DE4131B-0207-41B9-A2A7-C91CCE61093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F03EB302-97CF-497A-A25C-90CD54CFCEE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B709BFA-B0E6-4C5A-B0F1-127AC62242D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F675397-8431-402A-8B1E-CC98C13E51E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5DF358A-6767-42A3-A76C-D5CBDE423660}"/>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73DFA00-2A56-42C9-88F1-9604CB5F7FA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8041C54F-2935-4BEC-A48A-A435E9B5AF6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A16A827-EC89-4D80-B435-4D380E8C480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AA6C4F7-4BFE-4CC2-9761-77F36564658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B251D4D-2F1C-468B-AB8F-FEE6C66048A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165B846-2E09-4942-A064-C26ADBF6B95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C5178AC-A53E-41CC-953D-4D874DD8A19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9193C559-D961-4C94-8ED9-75F424F1BE9D}"/>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BADB5181-8984-4CBD-9032-1C6B54E73BA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F70B777-22F1-4153-B40A-CD03AA9092D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6028F45-EC24-4A7E-AA85-543F9694F34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E335381B-E362-49A5-8667-0C6FED5531A7}"/>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78ED3B3A-7EDB-4168-8D28-2DA307225F4F}"/>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55702342-5A5B-486C-975F-7417100517C4}"/>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29760DA5-CF83-47A4-91DC-4A31A99550DF}"/>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FA2A9527-2809-4E46-AA0F-3E122C79DFB1}"/>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EB08EAB9-051F-49B7-BD32-90E0AD882F71}"/>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96037F8F-187B-40ED-9943-6843D4AD7601}"/>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20745D93-266B-416A-97D9-7DAC40E19A01}"/>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15635D23-1D63-45C3-AF6B-68D27B9BF58A}"/>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7499A02F-DC68-438C-9B7F-333691847D38}"/>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1D7212D3-20E2-499B-9B56-7BEA69F8907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413C1B6D-F7BD-4102-BEC0-12862E8FC1A4}"/>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F1350CE7-47D4-4EE8-89CB-79113AF3A4F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39A6BB99-3437-48CF-82E2-D5AFB893F329}"/>
            </a:ext>
          </a:extLst>
        </xdr:cNvPr>
        <xdr:cNvCxnSpPr/>
      </xdr:nvCxnSpPr>
      <xdr:spPr>
        <a:xfrm flipV="1">
          <a:off x="4086225" y="93116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8D74430D-4ED8-4CD0-AA60-E64ACFD8788E}"/>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1D4B4C7A-912C-4C60-9AFF-7F2C5FA61F09}"/>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B50943FB-7F37-4904-BD53-FAF51550986A}"/>
            </a:ext>
          </a:extLst>
        </xdr:cNvPr>
        <xdr:cNvSpPr txBox="1"/>
      </xdr:nvSpPr>
      <xdr:spPr>
        <a:xfrm>
          <a:off x="4124960" y="909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771C3E9D-7558-4646-B674-3DD42A68D597}"/>
            </a:ext>
          </a:extLst>
        </xdr:cNvPr>
        <xdr:cNvCxnSpPr/>
      </xdr:nvCxnSpPr>
      <xdr:spPr>
        <a:xfrm>
          <a:off x="402082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125747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1196CA6E-B3D4-468F-BB6A-4EF199A38ECE}"/>
            </a:ext>
          </a:extLst>
        </xdr:cNvPr>
        <xdr:cNvSpPr txBox="1"/>
      </xdr:nvSpPr>
      <xdr:spPr>
        <a:xfrm>
          <a:off x="412496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390FE62D-0363-4B40-92FA-C1D216449FB0}"/>
            </a:ext>
          </a:extLst>
        </xdr:cNvPr>
        <xdr:cNvSpPr/>
      </xdr:nvSpPr>
      <xdr:spPr>
        <a:xfrm>
          <a:off x="4036060" y="10205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44ACBDC9-69A7-42BB-A7DE-BA940CAD048C}"/>
            </a:ext>
          </a:extLst>
        </xdr:cNvPr>
        <xdr:cNvSpPr/>
      </xdr:nvSpPr>
      <xdr:spPr>
        <a:xfrm>
          <a:off x="3312160" y="10198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0F13E405-76EB-42E1-B1FB-83CCFDC1F1F4}"/>
            </a:ext>
          </a:extLst>
        </xdr:cNvPr>
        <xdr:cNvSpPr/>
      </xdr:nvSpPr>
      <xdr:spPr>
        <a:xfrm>
          <a:off x="2514600" y="1019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25DBF16D-C058-43B6-9CE3-B40B8D41517A}"/>
            </a:ext>
          </a:extLst>
        </xdr:cNvPr>
        <xdr:cNvSpPr/>
      </xdr:nvSpPr>
      <xdr:spPr>
        <a:xfrm>
          <a:off x="1739900" y="10192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90D4F551-2F66-4E82-9911-F73A5FA51134}"/>
            </a:ext>
          </a:extLst>
        </xdr:cNvPr>
        <xdr:cNvSpPr/>
      </xdr:nvSpPr>
      <xdr:spPr>
        <a:xfrm>
          <a:off x="965200" y="10220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8B2183C1-9971-47E5-957B-BF39C1D59B1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DF185899-5C3D-4CE0-A71B-DE9929D550A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7B207835-AF27-4094-989D-086BEABD0A62}"/>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668CA0E-D0EE-41E6-8ACD-1120051AEB23}"/>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EC2647C9-6ECE-4AFC-9F45-7A37327CFBCB}"/>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82550</xdr:rowOff>
    </xdr:from>
    <xdr:to>
      <xdr:col>24</xdr:col>
      <xdr:colOff>114300</xdr:colOff>
      <xdr:row>59</xdr:row>
      <xdr:rowOff>12700</xdr:rowOff>
    </xdr:to>
    <xdr:sp macro="" textlink="">
      <xdr:nvSpPr>
        <xdr:cNvPr id="89" name="楕円 88">
          <a:extLst>
            <a:ext uri="{FF2B5EF4-FFF2-40B4-BE49-F238E27FC236}">
              <a16:creationId xmlns:a16="http://schemas.microsoft.com/office/drawing/2014/main" id="{7A62EFA2-69CE-4C03-B145-0E42CEAC188B}"/>
            </a:ext>
          </a:extLst>
        </xdr:cNvPr>
        <xdr:cNvSpPr/>
      </xdr:nvSpPr>
      <xdr:spPr>
        <a:xfrm>
          <a:off x="4036060" y="9805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105427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D703136D-B30E-48CE-AF5B-CB385F671800}"/>
            </a:ext>
          </a:extLst>
        </xdr:cNvPr>
        <xdr:cNvSpPr txBox="1"/>
      </xdr:nvSpPr>
      <xdr:spPr>
        <a:xfrm>
          <a:off x="4124960"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69215</xdr:rowOff>
    </xdr:from>
    <xdr:to>
      <xdr:col>20</xdr:col>
      <xdr:colOff>38100</xdr:colOff>
      <xdr:row>58</xdr:row>
      <xdr:rowOff>170815</xdr:rowOff>
    </xdr:to>
    <xdr:sp macro="" textlink="">
      <xdr:nvSpPr>
        <xdr:cNvPr id="91" name="楕円 90">
          <a:extLst>
            <a:ext uri="{FF2B5EF4-FFF2-40B4-BE49-F238E27FC236}">
              <a16:creationId xmlns:a16="http://schemas.microsoft.com/office/drawing/2014/main" id="{BB632956-67A1-4FC3-BA16-2062BAD09756}"/>
            </a:ext>
          </a:extLst>
        </xdr:cNvPr>
        <xdr:cNvSpPr/>
      </xdr:nvSpPr>
      <xdr:spPr>
        <a:xfrm>
          <a:off x="3312160" y="97923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120015</xdr:rowOff>
    </xdr:from>
    <xdr:to>
      <xdr:col>24</xdr:col>
      <xdr:colOff>63500</xdr:colOff>
      <xdr:row>58</xdr:row>
      <xdr:rowOff>133350</xdr:rowOff>
    </xdr:to>
    <xdr:cxnSp macro="">
      <xdr:nvCxnSpPr>
        <xdr:cNvPr id="92" name="直線コネクタ 91">
          <a:extLst>
            <a:ext uri="{FF2B5EF4-FFF2-40B4-BE49-F238E27FC236}">
              <a16:creationId xmlns:a16="http://schemas.microsoft.com/office/drawing/2014/main" id="{FBECF62E-A52A-40FA-958B-E6953D6547F1}"/>
            </a:ext>
          </a:extLst>
        </xdr:cNvPr>
        <xdr:cNvCxnSpPr/>
      </xdr:nvCxnSpPr>
      <xdr:spPr>
        <a:xfrm>
          <a:off x="3355340" y="9843135"/>
          <a:ext cx="7315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25400</xdr:rowOff>
    </xdr:from>
    <xdr:to>
      <xdr:col>15</xdr:col>
      <xdr:colOff>101600</xdr:colOff>
      <xdr:row>58</xdr:row>
      <xdr:rowOff>127000</xdr:rowOff>
    </xdr:to>
    <xdr:sp macro="" textlink="">
      <xdr:nvSpPr>
        <xdr:cNvPr id="93" name="楕円 92">
          <a:extLst>
            <a:ext uri="{FF2B5EF4-FFF2-40B4-BE49-F238E27FC236}">
              <a16:creationId xmlns:a16="http://schemas.microsoft.com/office/drawing/2014/main" id="{5B1ECAF8-0B1B-4B98-A035-A42CFC31E6A2}"/>
            </a:ext>
          </a:extLst>
        </xdr:cNvPr>
        <xdr:cNvSpPr/>
      </xdr:nvSpPr>
      <xdr:spPr>
        <a:xfrm>
          <a:off x="25146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76200</xdr:rowOff>
    </xdr:from>
    <xdr:to>
      <xdr:col>19</xdr:col>
      <xdr:colOff>177800</xdr:colOff>
      <xdr:row>58</xdr:row>
      <xdr:rowOff>120015</xdr:rowOff>
    </xdr:to>
    <xdr:cxnSp macro="">
      <xdr:nvCxnSpPr>
        <xdr:cNvPr id="94" name="直線コネクタ 93">
          <a:extLst>
            <a:ext uri="{FF2B5EF4-FFF2-40B4-BE49-F238E27FC236}">
              <a16:creationId xmlns:a16="http://schemas.microsoft.com/office/drawing/2014/main" id="{A9BD4084-9B30-4C8C-B7BF-74B0B88DE6D0}"/>
            </a:ext>
          </a:extLst>
        </xdr:cNvPr>
        <xdr:cNvCxnSpPr/>
      </xdr:nvCxnSpPr>
      <xdr:spPr>
        <a:xfrm>
          <a:off x="2565400" y="9799320"/>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154940</xdr:rowOff>
    </xdr:from>
    <xdr:to>
      <xdr:col>10</xdr:col>
      <xdr:colOff>165100</xdr:colOff>
      <xdr:row>58</xdr:row>
      <xdr:rowOff>85090</xdr:rowOff>
    </xdr:to>
    <xdr:sp macro="" textlink="">
      <xdr:nvSpPr>
        <xdr:cNvPr id="95" name="楕円 94">
          <a:extLst>
            <a:ext uri="{FF2B5EF4-FFF2-40B4-BE49-F238E27FC236}">
              <a16:creationId xmlns:a16="http://schemas.microsoft.com/office/drawing/2014/main" id="{FB3CD8D7-2976-46B9-BA62-A715A1D5C614}"/>
            </a:ext>
          </a:extLst>
        </xdr:cNvPr>
        <xdr:cNvSpPr/>
      </xdr:nvSpPr>
      <xdr:spPr>
        <a:xfrm>
          <a:off x="1739900" y="9710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34290</xdr:rowOff>
    </xdr:from>
    <xdr:to>
      <xdr:col>15</xdr:col>
      <xdr:colOff>50800</xdr:colOff>
      <xdr:row>58</xdr:row>
      <xdr:rowOff>76200</xdr:rowOff>
    </xdr:to>
    <xdr:cxnSp macro="">
      <xdr:nvCxnSpPr>
        <xdr:cNvPr id="96" name="直線コネクタ 95">
          <a:extLst>
            <a:ext uri="{FF2B5EF4-FFF2-40B4-BE49-F238E27FC236}">
              <a16:creationId xmlns:a16="http://schemas.microsoft.com/office/drawing/2014/main" id="{60B7600B-7B84-489C-BBC8-CEF88499B6F6}"/>
            </a:ext>
          </a:extLst>
        </xdr:cNvPr>
        <xdr:cNvCxnSpPr/>
      </xdr:nvCxnSpPr>
      <xdr:spPr>
        <a:xfrm>
          <a:off x="1790700" y="975741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113030</xdr:rowOff>
    </xdr:from>
    <xdr:to>
      <xdr:col>6</xdr:col>
      <xdr:colOff>38100</xdr:colOff>
      <xdr:row>58</xdr:row>
      <xdr:rowOff>43180</xdr:rowOff>
    </xdr:to>
    <xdr:sp macro="" textlink="">
      <xdr:nvSpPr>
        <xdr:cNvPr id="97" name="楕円 96">
          <a:extLst>
            <a:ext uri="{FF2B5EF4-FFF2-40B4-BE49-F238E27FC236}">
              <a16:creationId xmlns:a16="http://schemas.microsoft.com/office/drawing/2014/main" id="{8D5EED9C-930D-49F8-B7C6-C45F23C26A8C}"/>
            </a:ext>
          </a:extLst>
        </xdr:cNvPr>
        <xdr:cNvSpPr/>
      </xdr:nvSpPr>
      <xdr:spPr>
        <a:xfrm>
          <a:off x="965200" y="9668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163830</xdr:rowOff>
    </xdr:from>
    <xdr:to>
      <xdr:col>10</xdr:col>
      <xdr:colOff>114300</xdr:colOff>
      <xdr:row>58</xdr:row>
      <xdr:rowOff>34290</xdr:rowOff>
    </xdr:to>
    <xdr:cxnSp macro="">
      <xdr:nvCxnSpPr>
        <xdr:cNvPr id="98" name="直線コネクタ 97">
          <a:extLst>
            <a:ext uri="{FF2B5EF4-FFF2-40B4-BE49-F238E27FC236}">
              <a16:creationId xmlns:a16="http://schemas.microsoft.com/office/drawing/2014/main" id="{DFFEF8AF-7D66-4556-AAE4-0873E2114A78}"/>
            </a:ext>
          </a:extLst>
        </xdr:cNvPr>
        <xdr:cNvCxnSpPr/>
      </xdr:nvCxnSpPr>
      <xdr:spPr>
        <a:xfrm>
          <a:off x="1008380" y="971931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60977</xdr:rowOff>
    </xdr:from>
    <xdr:ext cx="405111" cy="259045"/>
    <xdr:sp macro="" textlink="">
      <xdr:nvSpPr>
        <xdr:cNvPr id="99" name="n_1aveValue【体育館・プール】&#10;有形固定資産減価償却率">
          <a:extLst>
            <a:ext uri="{FF2B5EF4-FFF2-40B4-BE49-F238E27FC236}">
              <a16:creationId xmlns:a16="http://schemas.microsoft.com/office/drawing/2014/main" id="{F7B25A1E-92C6-4FC9-B9A0-FD675BE5E9CD}"/>
            </a:ext>
          </a:extLst>
        </xdr:cNvPr>
        <xdr:cNvSpPr txBox="1"/>
      </xdr:nvSpPr>
      <xdr:spPr>
        <a:xfrm>
          <a:off x="3170564"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00" name="n_2aveValue【体育館・プール】&#10;有形固定資産減価償却率">
          <a:extLst>
            <a:ext uri="{FF2B5EF4-FFF2-40B4-BE49-F238E27FC236}">
              <a16:creationId xmlns:a16="http://schemas.microsoft.com/office/drawing/2014/main" id="{89B79DA7-1D5D-453C-9919-772B68942F9B}"/>
            </a:ext>
          </a:extLst>
        </xdr:cNvPr>
        <xdr:cNvSpPr txBox="1"/>
      </xdr:nvSpPr>
      <xdr:spPr>
        <a:xfrm>
          <a:off x="238570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101" name="n_3aveValue【体育館・プール】&#10;有形固定資産減価償却率">
          <a:extLst>
            <a:ext uri="{FF2B5EF4-FFF2-40B4-BE49-F238E27FC236}">
              <a16:creationId xmlns:a16="http://schemas.microsoft.com/office/drawing/2014/main" id="{2AE22381-E790-426F-AC1D-1FF75BE82B80}"/>
            </a:ext>
          </a:extLst>
        </xdr:cNvPr>
        <xdr:cNvSpPr txBox="1"/>
      </xdr:nvSpPr>
      <xdr:spPr>
        <a:xfrm>
          <a:off x="161100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83837</xdr:rowOff>
    </xdr:from>
    <xdr:ext cx="405111" cy="259045"/>
    <xdr:sp macro="" textlink="">
      <xdr:nvSpPr>
        <xdr:cNvPr id="102" name="n_4aveValue【体育館・プール】&#10;有形固定資産減価償却率">
          <a:extLst>
            <a:ext uri="{FF2B5EF4-FFF2-40B4-BE49-F238E27FC236}">
              <a16:creationId xmlns:a16="http://schemas.microsoft.com/office/drawing/2014/main" id="{503861D2-0A1B-4C52-8EFA-1049364AB775}"/>
            </a:ext>
          </a:extLst>
        </xdr:cNvPr>
        <xdr:cNvSpPr txBox="1"/>
      </xdr:nvSpPr>
      <xdr:spPr>
        <a:xfrm>
          <a:off x="83630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15892</xdr:rowOff>
    </xdr:from>
    <xdr:ext cx="405111" cy="259045"/>
    <xdr:sp macro="" textlink="">
      <xdr:nvSpPr>
        <xdr:cNvPr id="103" name="n_1mainValue【体育館・プール】&#10;有形固定資産減価償却率">
          <a:extLst>
            <a:ext uri="{FF2B5EF4-FFF2-40B4-BE49-F238E27FC236}">
              <a16:creationId xmlns:a16="http://schemas.microsoft.com/office/drawing/2014/main" id="{7883CD25-48BD-434B-B97B-B48343A3713B}"/>
            </a:ext>
          </a:extLst>
        </xdr:cNvPr>
        <xdr:cNvSpPr txBox="1"/>
      </xdr:nvSpPr>
      <xdr:spPr>
        <a:xfrm>
          <a:off x="317056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143527</xdr:rowOff>
    </xdr:from>
    <xdr:ext cx="405111" cy="259045"/>
    <xdr:sp macro="" textlink="">
      <xdr:nvSpPr>
        <xdr:cNvPr id="104" name="n_2mainValue【体育館・プール】&#10;有形固定資産減価償却率">
          <a:extLst>
            <a:ext uri="{FF2B5EF4-FFF2-40B4-BE49-F238E27FC236}">
              <a16:creationId xmlns:a16="http://schemas.microsoft.com/office/drawing/2014/main" id="{E8A6CC94-DC3F-435A-8E0A-911D8EC30862}"/>
            </a:ext>
          </a:extLst>
        </xdr:cNvPr>
        <xdr:cNvSpPr txBox="1"/>
      </xdr:nvSpPr>
      <xdr:spPr>
        <a:xfrm>
          <a:off x="238570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101617</xdr:rowOff>
    </xdr:from>
    <xdr:ext cx="405111" cy="259045"/>
    <xdr:sp macro="" textlink="">
      <xdr:nvSpPr>
        <xdr:cNvPr id="105" name="n_3mainValue【体育館・プール】&#10;有形固定資産減価償却率">
          <a:extLst>
            <a:ext uri="{FF2B5EF4-FFF2-40B4-BE49-F238E27FC236}">
              <a16:creationId xmlns:a16="http://schemas.microsoft.com/office/drawing/2014/main" id="{17C5960F-4EDF-4E6C-A712-94639ABF7CFF}"/>
            </a:ext>
          </a:extLst>
        </xdr:cNvPr>
        <xdr:cNvSpPr txBox="1"/>
      </xdr:nvSpPr>
      <xdr:spPr>
        <a:xfrm>
          <a:off x="1611004" y="94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59707</xdr:rowOff>
    </xdr:from>
    <xdr:ext cx="405111" cy="259045"/>
    <xdr:sp macro="" textlink="">
      <xdr:nvSpPr>
        <xdr:cNvPr id="106" name="n_4mainValue【体育館・プール】&#10;有形固定資産減価償却率">
          <a:extLst>
            <a:ext uri="{FF2B5EF4-FFF2-40B4-BE49-F238E27FC236}">
              <a16:creationId xmlns:a16="http://schemas.microsoft.com/office/drawing/2014/main" id="{0AF1F582-EC0A-45A0-AA3B-19BA8BA76648}"/>
            </a:ext>
          </a:extLst>
        </xdr:cNvPr>
        <xdr:cNvSpPr txBox="1"/>
      </xdr:nvSpPr>
      <xdr:spPr>
        <a:xfrm>
          <a:off x="836304" y="944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7A3765BE-3DE5-4F7D-AC22-9303A9F99BB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22647375-90A1-49C4-BEA2-1422F32A123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9786972A-E0D6-4AF8-A948-395756B79D2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76D128B5-F887-492A-8956-2557FA4478E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C36F8E0B-B3C2-4555-8ECD-607277ED76E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65B3CD19-4D6B-48EB-9373-60E71470712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33876C88-0D1E-4770-838D-F6283519D4D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4061E57B-0FCA-4DDC-84AD-098CB371E06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FA974F5E-1A3E-4526-BE7D-42798BD5E5B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6438F5D3-F844-4A93-BFE3-FB8F7E396C4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E302A415-C49F-4669-B732-281E90BBAFA9}"/>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197BBE03-B85E-45B4-B39A-80E7D01888C7}"/>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863510AD-3083-422B-A01D-3A763AC7990E}"/>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9D7A21D5-21BB-460C-BE1B-1ADA2F7A3D52}"/>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8A24D4A1-D868-4A17-9E3B-74CC0F2616F8}"/>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124854D0-46A0-471F-BC8D-01A1F06E1E4B}"/>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829133BA-0057-4C54-A979-BACE3B1ABB9E}"/>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8E80DFC2-AD0B-4618-8FE6-CE314BA41B61}"/>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35DA850D-2EA8-4241-A050-8A4CE48EE65D}"/>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18F01EF2-0DC9-4BCB-A94B-DF950A945810}"/>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76AD40D7-C123-4305-ACAD-7D9784524409}"/>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EF5B9E9A-30ED-4A70-8394-B2758DB0F54C}"/>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DAA350F6-427D-4BF4-9702-590B970D482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D4D29982-A298-4567-8DD3-0A46B185F168}"/>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268BDF49-567B-4032-A6E1-A1667DA5F8E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6B977362-4B25-4BD4-BEAC-47C59D17482A}"/>
            </a:ext>
          </a:extLst>
        </xdr:cNvPr>
        <xdr:cNvCxnSpPr/>
      </xdr:nvCxnSpPr>
      <xdr:spPr>
        <a:xfrm flipV="1">
          <a:off x="9219565" y="9267553"/>
          <a:ext cx="0" cy="1560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8B4986C0-8D0C-4EA8-A0D9-DDE7348ACB51}"/>
            </a:ext>
          </a:extLst>
        </xdr:cNvPr>
        <xdr:cNvSpPr txBox="1"/>
      </xdr:nvSpPr>
      <xdr:spPr>
        <a:xfrm>
          <a:off x="9258300" y="1083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3F917C75-FB57-470E-8287-D315C8BA0A28}"/>
            </a:ext>
          </a:extLst>
        </xdr:cNvPr>
        <xdr:cNvCxnSpPr/>
      </xdr:nvCxnSpPr>
      <xdr:spPr>
        <a:xfrm>
          <a:off x="9154160" y="10827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02B13245-9488-406E-AE6C-0D72CEDFFEDD}"/>
            </a:ext>
          </a:extLst>
        </xdr:cNvPr>
        <xdr:cNvSpPr txBox="1"/>
      </xdr:nvSpPr>
      <xdr:spPr>
        <a:xfrm>
          <a:off x="9258300" y="905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B2B69251-3289-41E9-BE1D-C3939349C70B}"/>
            </a:ext>
          </a:extLst>
        </xdr:cNvPr>
        <xdr:cNvCxnSpPr/>
      </xdr:nvCxnSpPr>
      <xdr:spPr>
        <a:xfrm>
          <a:off x="9154160" y="9267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137" name="【体育館・プール】&#10;一人当たり面積平均値テキスト">
          <a:extLst>
            <a:ext uri="{FF2B5EF4-FFF2-40B4-BE49-F238E27FC236}">
              <a16:creationId xmlns:a16="http://schemas.microsoft.com/office/drawing/2014/main" id="{30D4A43A-41B3-440C-A041-8A9E26F6FB4E}"/>
            </a:ext>
          </a:extLst>
        </xdr:cNvPr>
        <xdr:cNvSpPr txBox="1"/>
      </xdr:nvSpPr>
      <xdr:spPr>
        <a:xfrm>
          <a:off x="9258300" y="10307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B3FB2FB7-B3D9-454B-8622-082A94F9CB6C}"/>
            </a:ext>
          </a:extLst>
        </xdr:cNvPr>
        <xdr:cNvSpPr/>
      </xdr:nvSpPr>
      <xdr:spPr>
        <a:xfrm>
          <a:off x="9192260" y="104526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89199650-D516-4161-8F8F-ECDDA0C2B2B5}"/>
            </a:ext>
          </a:extLst>
        </xdr:cNvPr>
        <xdr:cNvSpPr/>
      </xdr:nvSpPr>
      <xdr:spPr>
        <a:xfrm>
          <a:off x="8445500" y="10471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FC2DE7A8-8765-4471-98F9-AF23FE6A7850}"/>
            </a:ext>
          </a:extLst>
        </xdr:cNvPr>
        <xdr:cNvSpPr/>
      </xdr:nvSpPr>
      <xdr:spPr>
        <a:xfrm>
          <a:off x="7670800" y="104862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FE6504F1-E6AB-4132-9FBE-47A1550862D3}"/>
            </a:ext>
          </a:extLst>
        </xdr:cNvPr>
        <xdr:cNvSpPr/>
      </xdr:nvSpPr>
      <xdr:spPr>
        <a:xfrm>
          <a:off x="6873240" y="104878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a:extLst>
            <a:ext uri="{FF2B5EF4-FFF2-40B4-BE49-F238E27FC236}">
              <a16:creationId xmlns:a16="http://schemas.microsoft.com/office/drawing/2014/main" id="{02067882-85D9-4058-B1C4-251A969708C4}"/>
            </a:ext>
          </a:extLst>
        </xdr:cNvPr>
        <xdr:cNvSpPr/>
      </xdr:nvSpPr>
      <xdr:spPr>
        <a:xfrm>
          <a:off x="6098540" y="104846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8535E639-45AF-4B12-8B6E-91BA2E455D1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A32EC73A-F3EC-4A41-B4D1-DA41290F9B6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CC9E89EC-ACCF-4A94-9872-9552DD6D657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9C2A0D91-3827-4353-9679-BB7F6CA9229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F56E44E0-F6AB-4E4A-AEC0-AE100C11C78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28884</xdr:rowOff>
    </xdr:from>
    <xdr:to>
      <xdr:col>55</xdr:col>
      <xdr:colOff>50800</xdr:colOff>
      <xdr:row>63</xdr:row>
      <xdr:rowOff>130484</xdr:rowOff>
    </xdr:to>
    <xdr:sp macro="" textlink="">
      <xdr:nvSpPr>
        <xdr:cNvPr id="148" name="楕円 147">
          <a:extLst>
            <a:ext uri="{FF2B5EF4-FFF2-40B4-BE49-F238E27FC236}">
              <a16:creationId xmlns:a16="http://schemas.microsoft.com/office/drawing/2014/main" id="{A77AF208-094C-42EA-BE61-C131C319C967}"/>
            </a:ext>
          </a:extLst>
        </xdr:cNvPr>
        <xdr:cNvSpPr/>
      </xdr:nvSpPr>
      <xdr:spPr>
        <a:xfrm>
          <a:off x="9192260" y="105902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7311</xdr:rowOff>
    </xdr:from>
    <xdr:ext cx="469744" cy="259045"/>
    <xdr:sp macro="" textlink="">
      <xdr:nvSpPr>
        <xdr:cNvPr id="149" name="【体育館・プール】&#10;一人当たり面積該当値テキスト">
          <a:extLst>
            <a:ext uri="{FF2B5EF4-FFF2-40B4-BE49-F238E27FC236}">
              <a16:creationId xmlns:a16="http://schemas.microsoft.com/office/drawing/2014/main" id="{9A22D156-E665-47C1-B4BE-53DC38A5FA2F}"/>
            </a:ext>
          </a:extLst>
        </xdr:cNvPr>
        <xdr:cNvSpPr txBox="1"/>
      </xdr:nvSpPr>
      <xdr:spPr>
        <a:xfrm>
          <a:off x="9258300" y="1056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36395</xdr:rowOff>
    </xdr:from>
    <xdr:to>
      <xdr:col>50</xdr:col>
      <xdr:colOff>165100</xdr:colOff>
      <xdr:row>63</xdr:row>
      <xdr:rowOff>137995</xdr:rowOff>
    </xdr:to>
    <xdr:sp macro="" textlink="">
      <xdr:nvSpPr>
        <xdr:cNvPr id="150" name="楕円 149">
          <a:extLst>
            <a:ext uri="{FF2B5EF4-FFF2-40B4-BE49-F238E27FC236}">
              <a16:creationId xmlns:a16="http://schemas.microsoft.com/office/drawing/2014/main" id="{F3841C20-BBF1-4CD5-A260-D0295D59C1BC}"/>
            </a:ext>
          </a:extLst>
        </xdr:cNvPr>
        <xdr:cNvSpPr/>
      </xdr:nvSpPr>
      <xdr:spPr>
        <a:xfrm>
          <a:off x="8445500" y="1059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79684</xdr:rowOff>
    </xdr:from>
    <xdr:to>
      <xdr:col>55</xdr:col>
      <xdr:colOff>0</xdr:colOff>
      <xdr:row>63</xdr:row>
      <xdr:rowOff>87195</xdr:rowOff>
    </xdr:to>
    <xdr:cxnSp macro="">
      <xdr:nvCxnSpPr>
        <xdr:cNvPr id="151" name="直線コネクタ 150">
          <a:extLst>
            <a:ext uri="{FF2B5EF4-FFF2-40B4-BE49-F238E27FC236}">
              <a16:creationId xmlns:a16="http://schemas.microsoft.com/office/drawing/2014/main" id="{DE3FC823-E8DB-4139-9D93-3BEDD8491EDB}"/>
            </a:ext>
          </a:extLst>
        </xdr:cNvPr>
        <xdr:cNvCxnSpPr/>
      </xdr:nvCxnSpPr>
      <xdr:spPr>
        <a:xfrm flipV="1">
          <a:off x="8496300" y="10641004"/>
          <a:ext cx="7239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42600</xdr:rowOff>
    </xdr:from>
    <xdr:to>
      <xdr:col>46</xdr:col>
      <xdr:colOff>38100</xdr:colOff>
      <xdr:row>63</xdr:row>
      <xdr:rowOff>144200</xdr:rowOff>
    </xdr:to>
    <xdr:sp macro="" textlink="">
      <xdr:nvSpPr>
        <xdr:cNvPr id="152" name="楕円 151">
          <a:extLst>
            <a:ext uri="{FF2B5EF4-FFF2-40B4-BE49-F238E27FC236}">
              <a16:creationId xmlns:a16="http://schemas.microsoft.com/office/drawing/2014/main" id="{FBABE9C7-7F51-416A-B220-DFAD2A60BEC2}"/>
            </a:ext>
          </a:extLst>
        </xdr:cNvPr>
        <xdr:cNvSpPr/>
      </xdr:nvSpPr>
      <xdr:spPr>
        <a:xfrm>
          <a:off x="7670800" y="106039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87195</xdr:rowOff>
    </xdr:from>
    <xdr:to>
      <xdr:col>50</xdr:col>
      <xdr:colOff>114300</xdr:colOff>
      <xdr:row>63</xdr:row>
      <xdr:rowOff>93400</xdr:rowOff>
    </xdr:to>
    <xdr:cxnSp macro="">
      <xdr:nvCxnSpPr>
        <xdr:cNvPr id="153" name="直線コネクタ 152">
          <a:extLst>
            <a:ext uri="{FF2B5EF4-FFF2-40B4-BE49-F238E27FC236}">
              <a16:creationId xmlns:a16="http://schemas.microsoft.com/office/drawing/2014/main" id="{CF0637D7-F719-494B-AF59-FACDF7965A1B}"/>
            </a:ext>
          </a:extLst>
        </xdr:cNvPr>
        <xdr:cNvCxnSpPr/>
      </xdr:nvCxnSpPr>
      <xdr:spPr>
        <a:xfrm flipV="1">
          <a:off x="7713980" y="10648515"/>
          <a:ext cx="78232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49131</xdr:rowOff>
    </xdr:from>
    <xdr:to>
      <xdr:col>41</xdr:col>
      <xdr:colOff>101600</xdr:colOff>
      <xdr:row>63</xdr:row>
      <xdr:rowOff>150731</xdr:rowOff>
    </xdr:to>
    <xdr:sp macro="" textlink="">
      <xdr:nvSpPr>
        <xdr:cNvPr id="154" name="楕円 153">
          <a:extLst>
            <a:ext uri="{FF2B5EF4-FFF2-40B4-BE49-F238E27FC236}">
              <a16:creationId xmlns:a16="http://schemas.microsoft.com/office/drawing/2014/main" id="{35CEDAE2-13B6-440F-9798-22DF498EF12A}"/>
            </a:ext>
          </a:extLst>
        </xdr:cNvPr>
        <xdr:cNvSpPr/>
      </xdr:nvSpPr>
      <xdr:spPr>
        <a:xfrm>
          <a:off x="6873240" y="1061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93400</xdr:rowOff>
    </xdr:from>
    <xdr:to>
      <xdr:col>45</xdr:col>
      <xdr:colOff>177800</xdr:colOff>
      <xdr:row>63</xdr:row>
      <xdr:rowOff>99931</xdr:rowOff>
    </xdr:to>
    <xdr:cxnSp macro="">
      <xdr:nvCxnSpPr>
        <xdr:cNvPr id="155" name="直線コネクタ 154">
          <a:extLst>
            <a:ext uri="{FF2B5EF4-FFF2-40B4-BE49-F238E27FC236}">
              <a16:creationId xmlns:a16="http://schemas.microsoft.com/office/drawing/2014/main" id="{6CA365A7-80FD-4D93-9BA3-32DF66C25906}"/>
            </a:ext>
          </a:extLst>
        </xdr:cNvPr>
        <xdr:cNvCxnSpPr/>
      </xdr:nvCxnSpPr>
      <xdr:spPr>
        <a:xfrm flipV="1">
          <a:off x="6924040" y="10654720"/>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53703</xdr:rowOff>
    </xdr:from>
    <xdr:to>
      <xdr:col>36</xdr:col>
      <xdr:colOff>165100</xdr:colOff>
      <xdr:row>63</xdr:row>
      <xdr:rowOff>155303</xdr:rowOff>
    </xdr:to>
    <xdr:sp macro="" textlink="">
      <xdr:nvSpPr>
        <xdr:cNvPr id="156" name="楕円 155">
          <a:extLst>
            <a:ext uri="{FF2B5EF4-FFF2-40B4-BE49-F238E27FC236}">
              <a16:creationId xmlns:a16="http://schemas.microsoft.com/office/drawing/2014/main" id="{F26D71C4-B068-43E4-A924-F2B56D83A09B}"/>
            </a:ext>
          </a:extLst>
        </xdr:cNvPr>
        <xdr:cNvSpPr/>
      </xdr:nvSpPr>
      <xdr:spPr>
        <a:xfrm>
          <a:off x="609854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99931</xdr:rowOff>
    </xdr:from>
    <xdr:to>
      <xdr:col>41</xdr:col>
      <xdr:colOff>50800</xdr:colOff>
      <xdr:row>63</xdr:row>
      <xdr:rowOff>104503</xdr:rowOff>
    </xdr:to>
    <xdr:cxnSp macro="">
      <xdr:nvCxnSpPr>
        <xdr:cNvPr id="157" name="直線コネクタ 156">
          <a:extLst>
            <a:ext uri="{FF2B5EF4-FFF2-40B4-BE49-F238E27FC236}">
              <a16:creationId xmlns:a16="http://schemas.microsoft.com/office/drawing/2014/main" id="{94AEF4B3-D278-4B07-A6B5-07ABB7F44305}"/>
            </a:ext>
          </a:extLst>
        </xdr:cNvPr>
        <xdr:cNvCxnSpPr/>
      </xdr:nvCxnSpPr>
      <xdr:spPr>
        <a:xfrm flipV="1">
          <a:off x="6149340" y="10661251"/>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158" name="n_1aveValue【体育館・プール】&#10;一人当たり面積">
          <a:extLst>
            <a:ext uri="{FF2B5EF4-FFF2-40B4-BE49-F238E27FC236}">
              <a16:creationId xmlns:a16="http://schemas.microsoft.com/office/drawing/2014/main" id="{06234BC4-A650-4F71-92C7-025DDE40CE8E}"/>
            </a:ext>
          </a:extLst>
        </xdr:cNvPr>
        <xdr:cNvSpPr txBox="1"/>
      </xdr:nvSpPr>
      <xdr:spPr>
        <a:xfrm>
          <a:off x="8271587" y="1025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159" name="n_2aveValue【体育館・プール】&#10;一人当たり面積">
          <a:extLst>
            <a:ext uri="{FF2B5EF4-FFF2-40B4-BE49-F238E27FC236}">
              <a16:creationId xmlns:a16="http://schemas.microsoft.com/office/drawing/2014/main" id="{F267F11A-9225-40C3-9968-0FCFE0A58B47}"/>
            </a:ext>
          </a:extLst>
        </xdr:cNvPr>
        <xdr:cNvSpPr txBox="1"/>
      </xdr:nvSpPr>
      <xdr:spPr>
        <a:xfrm>
          <a:off x="7509587" y="1026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160" name="n_3aveValue【体育館・プール】&#10;一人当たり面積">
          <a:extLst>
            <a:ext uri="{FF2B5EF4-FFF2-40B4-BE49-F238E27FC236}">
              <a16:creationId xmlns:a16="http://schemas.microsoft.com/office/drawing/2014/main" id="{8592A055-5379-4BBE-BCED-87C55EEB9E7A}"/>
            </a:ext>
          </a:extLst>
        </xdr:cNvPr>
        <xdr:cNvSpPr txBox="1"/>
      </xdr:nvSpPr>
      <xdr:spPr>
        <a:xfrm>
          <a:off x="6712027" y="1026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161" name="n_4aveValue【体育館・プール】&#10;一人当たり面積">
          <a:extLst>
            <a:ext uri="{FF2B5EF4-FFF2-40B4-BE49-F238E27FC236}">
              <a16:creationId xmlns:a16="http://schemas.microsoft.com/office/drawing/2014/main" id="{E9D7AAFE-3D52-4DFB-B03F-3523765D4D7B}"/>
            </a:ext>
          </a:extLst>
        </xdr:cNvPr>
        <xdr:cNvSpPr txBox="1"/>
      </xdr:nvSpPr>
      <xdr:spPr>
        <a:xfrm>
          <a:off x="5937327" y="1026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129122</xdr:rowOff>
    </xdr:from>
    <xdr:ext cx="469744" cy="259045"/>
    <xdr:sp macro="" textlink="">
      <xdr:nvSpPr>
        <xdr:cNvPr id="162" name="n_1mainValue【体育館・プール】&#10;一人当たり面積">
          <a:extLst>
            <a:ext uri="{FF2B5EF4-FFF2-40B4-BE49-F238E27FC236}">
              <a16:creationId xmlns:a16="http://schemas.microsoft.com/office/drawing/2014/main" id="{04546FF3-65A3-4EB7-9AB3-43A3F6ADA6E9}"/>
            </a:ext>
          </a:extLst>
        </xdr:cNvPr>
        <xdr:cNvSpPr txBox="1"/>
      </xdr:nvSpPr>
      <xdr:spPr>
        <a:xfrm>
          <a:off x="8271587" y="1069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135327</xdr:rowOff>
    </xdr:from>
    <xdr:ext cx="469744" cy="259045"/>
    <xdr:sp macro="" textlink="">
      <xdr:nvSpPr>
        <xdr:cNvPr id="163" name="n_2mainValue【体育館・プール】&#10;一人当たり面積">
          <a:extLst>
            <a:ext uri="{FF2B5EF4-FFF2-40B4-BE49-F238E27FC236}">
              <a16:creationId xmlns:a16="http://schemas.microsoft.com/office/drawing/2014/main" id="{A643CB66-CD6C-4ACB-A34D-C3BA8D9EA51A}"/>
            </a:ext>
          </a:extLst>
        </xdr:cNvPr>
        <xdr:cNvSpPr txBox="1"/>
      </xdr:nvSpPr>
      <xdr:spPr>
        <a:xfrm>
          <a:off x="7509587" y="1069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141858</xdr:rowOff>
    </xdr:from>
    <xdr:ext cx="469744" cy="259045"/>
    <xdr:sp macro="" textlink="">
      <xdr:nvSpPr>
        <xdr:cNvPr id="164" name="n_3mainValue【体育館・プール】&#10;一人当たり面積">
          <a:extLst>
            <a:ext uri="{FF2B5EF4-FFF2-40B4-BE49-F238E27FC236}">
              <a16:creationId xmlns:a16="http://schemas.microsoft.com/office/drawing/2014/main" id="{8BEB1909-F95B-4285-9AA5-8FF4531C538C}"/>
            </a:ext>
          </a:extLst>
        </xdr:cNvPr>
        <xdr:cNvSpPr txBox="1"/>
      </xdr:nvSpPr>
      <xdr:spPr>
        <a:xfrm>
          <a:off x="6712027" y="1070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146430</xdr:rowOff>
    </xdr:from>
    <xdr:ext cx="469744" cy="259045"/>
    <xdr:sp macro="" textlink="">
      <xdr:nvSpPr>
        <xdr:cNvPr id="165" name="n_4mainValue【体育館・プール】&#10;一人当たり面積">
          <a:extLst>
            <a:ext uri="{FF2B5EF4-FFF2-40B4-BE49-F238E27FC236}">
              <a16:creationId xmlns:a16="http://schemas.microsoft.com/office/drawing/2014/main" id="{E515B551-DDFD-4637-A910-21D000B39794}"/>
            </a:ext>
          </a:extLst>
        </xdr:cNvPr>
        <xdr:cNvSpPr txBox="1"/>
      </xdr:nvSpPr>
      <xdr:spPr>
        <a:xfrm>
          <a:off x="5937327" y="1070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93A0732F-0A7C-404F-9118-FD505626C15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6865808E-3E78-4D67-9C02-C3E629412ED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2751F9AD-5BF8-4908-A70A-0C92C47D50E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7A82407B-A0D3-4C7F-80B4-9BDD7E2F528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5D5D7C65-E079-43BC-BAF6-F3FEEAFEAD0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7EE1FCF0-F1C7-402C-9D43-C198393C1F8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AFDEADCA-F94E-44CE-A557-C16786C28F0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AC7BF8DB-8DDD-44BB-9DA0-44897CB15DFE}"/>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0AEEA219-C433-4570-B0EE-DAC79E3636C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918B9E08-89F8-4608-AE20-CC7A74C47E5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37937687-B78B-4190-AA39-509B52613448}"/>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6C569B2E-46E8-48CD-998C-94C9EAB61609}"/>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804719C5-96A0-4351-BF19-777DCF82C459}"/>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808CEF9C-C194-446E-94AF-D87AB7DB05F8}"/>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E3EE3E9D-AB5F-4AB8-88AC-6709CBBAF231}"/>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AC39B52A-B7FE-480C-AE07-D08946BC4C69}"/>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191A4F7C-3286-495A-9510-0E2441AC7AA1}"/>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73301011-E255-4B52-9FB6-B4A426F7E9FA}"/>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F3FCEC67-F169-4881-9615-DE4C0361451F}"/>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CEDD1DEA-C69A-4399-8D12-7E629DE3BDF8}"/>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451F884F-8D26-4137-B07D-2B836F3DB481}"/>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087DA233-8509-4CC5-9078-80918D5E3437}"/>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EF74239B-8A4D-4D1A-9934-832CB8AF66B4}"/>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9A94D7FF-79C3-41B8-A2C3-630E35272EAA}"/>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1BF46A3B-180B-4EC3-BA18-D65F3C222773}"/>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FD526F2F-2340-4731-A2BA-665D06AE4BFD}"/>
            </a:ext>
          </a:extLst>
        </xdr:cNvPr>
        <xdr:cNvCxnSpPr/>
      </xdr:nvCxnSpPr>
      <xdr:spPr>
        <a:xfrm flipV="1">
          <a:off x="4086225" y="13154841"/>
          <a:ext cx="0" cy="1430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7DF06C94-8D75-40F3-8C03-9466D3DCE549}"/>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04D80D7F-5A0D-4C88-A27E-86CCF165F3E4}"/>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EFF2432C-9B8B-4867-9FE8-BFC31C27FF8F}"/>
            </a:ext>
          </a:extLst>
        </xdr:cNvPr>
        <xdr:cNvSpPr txBox="1"/>
      </xdr:nvSpPr>
      <xdr:spPr>
        <a:xfrm>
          <a:off x="4124960" y="12933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5" name="直線コネクタ 194">
          <a:extLst>
            <a:ext uri="{FF2B5EF4-FFF2-40B4-BE49-F238E27FC236}">
              <a16:creationId xmlns:a16="http://schemas.microsoft.com/office/drawing/2014/main" id="{391171A2-4768-4586-BB40-BC38E378372D}"/>
            </a:ext>
          </a:extLst>
        </xdr:cNvPr>
        <xdr:cNvCxnSpPr/>
      </xdr:nvCxnSpPr>
      <xdr:spPr>
        <a:xfrm>
          <a:off x="4020820" y="131548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BB09C180-14B3-42DC-A544-F93B2101E230}"/>
            </a:ext>
          </a:extLst>
        </xdr:cNvPr>
        <xdr:cNvSpPr txBox="1"/>
      </xdr:nvSpPr>
      <xdr:spPr>
        <a:xfrm>
          <a:off x="4124960" y="13906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7" name="フローチャート: 判断 196">
          <a:extLst>
            <a:ext uri="{FF2B5EF4-FFF2-40B4-BE49-F238E27FC236}">
              <a16:creationId xmlns:a16="http://schemas.microsoft.com/office/drawing/2014/main" id="{53B1A2AF-0C58-47D0-B948-F6ADA0BCCD2A}"/>
            </a:ext>
          </a:extLst>
        </xdr:cNvPr>
        <xdr:cNvSpPr/>
      </xdr:nvSpPr>
      <xdr:spPr>
        <a:xfrm>
          <a:off x="4036060" y="139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8" name="フローチャート: 判断 197">
          <a:extLst>
            <a:ext uri="{FF2B5EF4-FFF2-40B4-BE49-F238E27FC236}">
              <a16:creationId xmlns:a16="http://schemas.microsoft.com/office/drawing/2014/main" id="{AB6C4AF2-EEC8-4C7D-B701-7CA2D3849670}"/>
            </a:ext>
          </a:extLst>
        </xdr:cNvPr>
        <xdr:cNvSpPr/>
      </xdr:nvSpPr>
      <xdr:spPr>
        <a:xfrm>
          <a:off x="3312160" y="138644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9" name="フローチャート: 判断 198">
          <a:extLst>
            <a:ext uri="{FF2B5EF4-FFF2-40B4-BE49-F238E27FC236}">
              <a16:creationId xmlns:a16="http://schemas.microsoft.com/office/drawing/2014/main" id="{4619CEE7-F674-4E0C-82CD-3F4B54A7DEB0}"/>
            </a:ext>
          </a:extLst>
        </xdr:cNvPr>
        <xdr:cNvSpPr/>
      </xdr:nvSpPr>
      <xdr:spPr>
        <a:xfrm>
          <a:off x="2514600" y="138219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00" name="フローチャート: 判断 199">
          <a:extLst>
            <a:ext uri="{FF2B5EF4-FFF2-40B4-BE49-F238E27FC236}">
              <a16:creationId xmlns:a16="http://schemas.microsoft.com/office/drawing/2014/main" id="{151C937F-E6F9-4C33-9BD3-41F2598F0912}"/>
            </a:ext>
          </a:extLst>
        </xdr:cNvPr>
        <xdr:cNvSpPr/>
      </xdr:nvSpPr>
      <xdr:spPr>
        <a:xfrm>
          <a:off x="1739900" y="137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01" name="フローチャート: 判断 200">
          <a:extLst>
            <a:ext uri="{FF2B5EF4-FFF2-40B4-BE49-F238E27FC236}">
              <a16:creationId xmlns:a16="http://schemas.microsoft.com/office/drawing/2014/main" id="{2C151656-9422-4150-90B0-F872BB78070A}"/>
            </a:ext>
          </a:extLst>
        </xdr:cNvPr>
        <xdr:cNvSpPr/>
      </xdr:nvSpPr>
      <xdr:spPr>
        <a:xfrm>
          <a:off x="965200" y="137599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1B50017E-28C7-43E3-B47A-884D92CC796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AFA14B68-E4A1-4D50-87F5-7782DECB141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96D305BC-30B0-41C7-99A1-BCB7F15CE11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CCFB46D8-6F63-49E7-BFA8-FEA1AECC1D6C}"/>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77D05A41-BD8D-4830-A3A0-B4F17A568624}"/>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75474</xdr:rowOff>
    </xdr:from>
    <xdr:to>
      <xdr:col>24</xdr:col>
      <xdr:colOff>114300</xdr:colOff>
      <xdr:row>83</xdr:row>
      <xdr:rowOff>5624</xdr:rowOff>
    </xdr:to>
    <xdr:sp macro="" textlink="">
      <xdr:nvSpPr>
        <xdr:cNvPr id="207" name="楕円 206">
          <a:extLst>
            <a:ext uri="{FF2B5EF4-FFF2-40B4-BE49-F238E27FC236}">
              <a16:creationId xmlns:a16="http://schemas.microsoft.com/office/drawing/2014/main" id="{DF00BE8D-DA61-4BD4-8616-50FC772DAC03}"/>
            </a:ext>
          </a:extLst>
        </xdr:cNvPr>
        <xdr:cNvSpPr/>
      </xdr:nvSpPr>
      <xdr:spPr>
        <a:xfrm>
          <a:off x="4036060" y="13821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98351</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96DDFBE3-8796-47FC-9617-96CBFB656117}"/>
            </a:ext>
          </a:extLst>
        </xdr:cNvPr>
        <xdr:cNvSpPr txBox="1"/>
      </xdr:nvSpPr>
      <xdr:spPr>
        <a:xfrm>
          <a:off x="4124960" y="1367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65677</xdr:rowOff>
    </xdr:from>
    <xdr:to>
      <xdr:col>20</xdr:col>
      <xdr:colOff>38100</xdr:colOff>
      <xdr:row>82</xdr:row>
      <xdr:rowOff>167277</xdr:rowOff>
    </xdr:to>
    <xdr:sp macro="" textlink="">
      <xdr:nvSpPr>
        <xdr:cNvPr id="209" name="楕円 208">
          <a:extLst>
            <a:ext uri="{FF2B5EF4-FFF2-40B4-BE49-F238E27FC236}">
              <a16:creationId xmlns:a16="http://schemas.microsoft.com/office/drawing/2014/main" id="{EC1E2E79-131E-47AF-ABF7-08C1AEA25165}"/>
            </a:ext>
          </a:extLst>
        </xdr:cNvPr>
        <xdr:cNvSpPr/>
      </xdr:nvSpPr>
      <xdr:spPr>
        <a:xfrm>
          <a:off x="3312160" y="138121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116477</xdr:rowOff>
    </xdr:from>
    <xdr:to>
      <xdr:col>24</xdr:col>
      <xdr:colOff>63500</xdr:colOff>
      <xdr:row>82</xdr:row>
      <xdr:rowOff>126274</xdr:rowOff>
    </xdr:to>
    <xdr:cxnSp macro="">
      <xdr:nvCxnSpPr>
        <xdr:cNvPr id="210" name="直線コネクタ 209">
          <a:extLst>
            <a:ext uri="{FF2B5EF4-FFF2-40B4-BE49-F238E27FC236}">
              <a16:creationId xmlns:a16="http://schemas.microsoft.com/office/drawing/2014/main" id="{CEA305E1-BC3E-4BB0-ACAF-AD2228D6562E}"/>
            </a:ext>
          </a:extLst>
        </xdr:cNvPr>
        <xdr:cNvCxnSpPr/>
      </xdr:nvCxnSpPr>
      <xdr:spPr>
        <a:xfrm>
          <a:off x="3355340" y="13862957"/>
          <a:ext cx="7315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29755</xdr:rowOff>
    </xdr:from>
    <xdr:to>
      <xdr:col>15</xdr:col>
      <xdr:colOff>101600</xdr:colOff>
      <xdr:row>82</xdr:row>
      <xdr:rowOff>131355</xdr:rowOff>
    </xdr:to>
    <xdr:sp macro="" textlink="">
      <xdr:nvSpPr>
        <xdr:cNvPr id="211" name="楕円 210">
          <a:extLst>
            <a:ext uri="{FF2B5EF4-FFF2-40B4-BE49-F238E27FC236}">
              <a16:creationId xmlns:a16="http://schemas.microsoft.com/office/drawing/2014/main" id="{8D74097B-369D-4DE5-A231-04FFBB199FCE}"/>
            </a:ext>
          </a:extLst>
        </xdr:cNvPr>
        <xdr:cNvSpPr/>
      </xdr:nvSpPr>
      <xdr:spPr>
        <a:xfrm>
          <a:off x="2514600" y="1377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80555</xdr:rowOff>
    </xdr:from>
    <xdr:to>
      <xdr:col>19</xdr:col>
      <xdr:colOff>177800</xdr:colOff>
      <xdr:row>82</xdr:row>
      <xdr:rowOff>116477</xdr:rowOff>
    </xdr:to>
    <xdr:cxnSp macro="">
      <xdr:nvCxnSpPr>
        <xdr:cNvPr id="212" name="直線コネクタ 211">
          <a:extLst>
            <a:ext uri="{FF2B5EF4-FFF2-40B4-BE49-F238E27FC236}">
              <a16:creationId xmlns:a16="http://schemas.microsoft.com/office/drawing/2014/main" id="{8B41C2AE-1440-4484-BFF6-15D3C28D2E3B}"/>
            </a:ext>
          </a:extLst>
        </xdr:cNvPr>
        <xdr:cNvCxnSpPr/>
      </xdr:nvCxnSpPr>
      <xdr:spPr>
        <a:xfrm>
          <a:off x="2565400" y="13827035"/>
          <a:ext cx="78994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165281</xdr:rowOff>
    </xdr:from>
    <xdr:to>
      <xdr:col>10</xdr:col>
      <xdr:colOff>165100</xdr:colOff>
      <xdr:row>82</xdr:row>
      <xdr:rowOff>95431</xdr:rowOff>
    </xdr:to>
    <xdr:sp macro="" textlink="">
      <xdr:nvSpPr>
        <xdr:cNvPr id="213" name="楕円 212">
          <a:extLst>
            <a:ext uri="{FF2B5EF4-FFF2-40B4-BE49-F238E27FC236}">
              <a16:creationId xmlns:a16="http://schemas.microsoft.com/office/drawing/2014/main" id="{09A2D768-3581-4DCB-B129-BBD1A849DBAC}"/>
            </a:ext>
          </a:extLst>
        </xdr:cNvPr>
        <xdr:cNvSpPr/>
      </xdr:nvSpPr>
      <xdr:spPr>
        <a:xfrm>
          <a:off x="1739900" y="13744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44631</xdr:rowOff>
    </xdr:from>
    <xdr:to>
      <xdr:col>15</xdr:col>
      <xdr:colOff>50800</xdr:colOff>
      <xdr:row>82</xdr:row>
      <xdr:rowOff>80555</xdr:rowOff>
    </xdr:to>
    <xdr:cxnSp macro="">
      <xdr:nvCxnSpPr>
        <xdr:cNvPr id="214" name="直線コネクタ 213">
          <a:extLst>
            <a:ext uri="{FF2B5EF4-FFF2-40B4-BE49-F238E27FC236}">
              <a16:creationId xmlns:a16="http://schemas.microsoft.com/office/drawing/2014/main" id="{4F5142F3-C2E5-4D12-8228-642262B25AD8}"/>
            </a:ext>
          </a:extLst>
        </xdr:cNvPr>
        <xdr:cNvCxnSpPr/>
      </xdr:nvCxnSpPr>
      <xdr:spPr>
        <a:xfrm>
          <a:off x="1790700" y="13791111"/>
          <a:ext cx="7747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127726</xdr:rowOff>
    </xdr:from>
    <xdr:to>
      <xdr:col>6</xdr:col>
      <xdr:colOff>38100</xdr:colOff>
      <xdr:row>82</xdr:row>
      <xdr:rowOff>57876</xdr:rowOff>
    </xdr:to>
    <xdr:sp macro="" textlink="">
      <xdr:nvSpPr>
        <xdr:cNvPr id="215" name="楕円 214">
          <a:extLst>
            <a:ext uri="{FF2B5EF4-FFF2-40B4-BE49-F238E27FC236}">
              <a16:creationId xmlns:a16="http://schemas.microsoft.com/office/drawing/2014/main" id="{7EA1E2FA-4986-4582-B0FE-473FDB63A774}"/>
            </a:ext>
          </a:extLst>
        </xdr:cNvPr>
        <xdr:cNvSpPr/>
      </xdr:nvSpPr>
      <xdr:spPr>
        <a:xfrm>
          <a:off x="965200" y="137065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7076</xdr:rowOff>
    </xdr:from>
    <xdr:to>
      <xdr:col>10</xdr:col>
      <xdr:colOff>114300</xdr:colOff>
      <xdr:row>82</xdr:row>
      <xdr:rowOff>44631</xdr:rowOff>
    </xdr:to>
    <xdr:cxnSp macro="">
      <xdr:nvCxnSpPr>
        <xdr:cNvPr id="216" name="直線コネクタ 215">
          <a:extLst>
            <a:ext uri="{FF2B5EF4-FFF2-40B4-BE49-F238E27FC236}">
              <a16:creationId xmlns:a16="http://schemas.microsoft.com/office/drawing/2014/main" id="{8AD2A315-4C47-473D-981B-E1A20AC23DA2}"/>
            </a:ext>
          </a:extLst>
        </xdr:cNvPr>
        <xdr:cNvCxnSpPr/>
      </xdr:nvCxnSpPr>
      <xdr:spPr>
        <a:xfrm>
          <a:off x="1008380" y="13753556"/>
          <a:ext cx="78232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39206</xdr:rowOff>
    </xdr:from>
    <xdr:ext cx="405111" cy="259045"/>
    <xdr:sp macro="" textlink="">
      <xdr:nvSpPr>
        <xdr:cNvPr id="217" name="n_1aveValue【福祉施設】&#10;有形固定資産減価償却率">
          <a:extLst>
            <a:ext uri="{FF2B5EF4-FFF2-40B4-BE49-F238E27FC236}">
              <a16:creationId xmlns:a16="http://schemas.microsoft.com/office/drawing/2014/main" id="{BDE92C4C-93D7-42B6-8DD8-0E51633246A8}"/>
            </a:ext>
          </a:extLst>
        </xdr:cNvPr>
        <xdr:cNvSpPr txBox="1"/>
      </xdr:nvSpPr>
      <xdr:spPr>
        <a:xfrm>
          <a:off x="3170564" y="13953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168201</xdr:rowOff>
    </xdr:from>
    <xdr:ext cx="405111" cy="259045"/>
    <xdr:sp macro="" textlink="">
      <xdr:nvSpPr>
        <xdr:cNvPr id="218" name="n_2aveValue【福祉施設】&#10;有形固定資産減価償却率">
          <a:extLst>
            <a:ext uri="{FF2B5EF4-FFF2-40B4-BE49-F238E27FC236}">
              <a16:creationId xmlns:a16="http://schemas.microsoft.com/office/drawing/2014/main" id="{E0EA4577-52C0-4C56-BCB8-82F9826E9A50}"/>
            </a:ext>
          </a:extLst>
        </xdr:cNvPr>
        <xdr:cNvSpPr txBox="1"/>
      </xdr:nvSpPr>
      <xdr:spPr>
        <a:xfrm>
          <a:off x="2385704" y="13914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127379</xdr:rowOff>
    </xdr:from>
    <xdr:ext cx="405111" cy="259045"/>
    <xdr:sp macro="" textlink="">
      <xdr:nvSpPr>
        <xdr:cNvPr id="219" name="n_3aveValue【福祉施設】&#10;有形固定資産減価償却率">
          <a:extLst>
            <a:ext uri="{FF2B5EF4-FFF2-40B4-BE49-F238E27FC236}">
              <a16:creationId xmlns:a16="http://schemas.microsoft.com/office/drawing/2014/main" id="{46DC6306-6FC4-40BF-911B-B6ADFD911A19}"/>
            </a:ext>
          </a:extLst>
        </xdr:cNvPr>
        <xdr:cNvSpPr txBox="1"/>
      </xdr:nvSpPr>
      <xdr:spPr>
        <a:xfrm>
          <a:off x="1611004" y="1387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106153</xdr:rowOff>
    </xdr:from>
    <xdr:ext cx="405111" cy="259045"/>
    <xdr:sp macro="" textlink="">
      <xdr:nvSpPr>
        <xdr:cNvPr id="220" name="n_4aveValue【福祉施設】&#10;有形固定資産減価償却率">
          <a:extLst>
            <a:ext uri="{FF2B5EF4-FFF2-40B4-BE49-F238E27FC236}">
              <a16:creationId xmlns:a16="http://schemas.microsoft.com/office/drawing/2014/main" id="{3022A0C4-1D1B-4308-BBDB-22B5106BE859}"/>
            </a:ext>
          </a:extLst>
        </xdr:cNvPr>
        <xdr:cNvSpPr txBox="1"/>
      </xdr:nvSpPr>
      <xdr:spPr>
        <a:xfrm>
          <a:off x="836304" y="138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12354</xdr:rowOff>
    </xdr:from>
    <xdr:ext cx="405111" cy="259045"/>
    <xdr:sp macro="" textlink="">
      <xdr:nvSpPr>
        <xdr:cNvPr id="221" name="n_1mainValue【福祉施設】&#10;有形固定資産減価償却率">
          <a:extLst>
            <a:ext uri="{FF2B5EF4-FFF2-40B4-BE49-F238E27FC236}">
              <a16:creationId xmlns:a16="http://schemas.microsoft.com/office/drawing/2014/main" id="{8748B388-E5F6-40A7-8A37-0A33818EC1F1}"/>
            </a:ext>
          </a:extLst>
        </xdr:cNvPr>
        <xdr:cNvSpPr txBox="1"/>
      </xdr:nvSpPr>
      <xdr:spPr>
        <a:xfrm>
          <a:off x="3170564" y="1359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147882</xdr:rowOff>
    </xdr:from>
    <xdr:ext cx="405111" cy="259045"/>
    <xdr:sp macro="" textlink="">
      <xdr:nvSpPr>
        <xdr:cNvPr id="222" name="n_2mainValue【福祉施設】&#10;有形固定資産減価償却率">
          <a:extLst>
            <a:ext uri="{FF2B5EF4-FFF2-40B4-BE49-F238E27FC236}">
              <a16:creationId xmlns:a16="http://schemas.microsoft.com/office/drawing/2014/main" id="{A6F67458-FA8B-44EE-A5A7-5004FC3C085D}"/>
            </a:ext>
          </a:extLst>
        </xdr:cNvPr>
        <xdr:cNvSpPr txBox="1"/>
      </xdr:nvSpPr>
      <xdr:spPr>
        <a:xfrm>
          <a:off x="2385704" y="1355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111958</xdr:rowOff>
    </xdr:from>
    <xdr:ext cx="405111" cy="259045"/>
    <xdr:sp macro="" textlink="">
      <xdr:nvSpPr>
        <xdr:cNvPr id="223" name="n_3mainValue【福祉施設】&#10;有形固定資産減価償却率">
          <a:extLst>
            <a:ext uri="{FF2B5EF4-FFF2-40B4-BE49-F238E27FC236}">
              <a16:creationId xmlns:a16="http://schemas.microsoft.com/office/drawing/2014/main" id="{FF7D2A70-06FA-4E63-952B-D5260194D0F2}"/>
            </a:ext>
          </a:extLst>
        </xdr:cNvPr>
        <xdr:cNvSpPr txBox="1"/>
      </xdr:nvSpPr>
      <xdr:spPr>
        <a:xfrm>
          <a:off x="1611004" y="1352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74403</xdr:rowOff>
    </xdr:from>
    <xdr:ext cx="405111" cy="259045"/>
    <xdr:sp macro="" textlink="">
      <xdr:nvSpPr>
        <xdr:cNvPr id="224" name="n_4mainValue【福祉施設】&#10;有形固定資産減価償却率">
          <a:extLst>
            <a:ext uri="{FF2B5EF4-FFF2-40B4-BE49-F238E27FC236}">
              <a16:creationId xmlns:a16="http://schemas.microsoft.com/office/drawing/2014/main" id="{62160A49-B7D6-4B3D-B71C-88FB041624A7}"/>
            </a:ext>
          </a:extLst>
        </xdr:cNvPr>
        <xdr:cNvSpPr txBox="1"/>
      </xdr:nvSpPr>
      <xdr:spPr>
        <a:xfrm>
          <a:off x="836304" y="1348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15EA9A35-CA81-421D-B28B-F4374C838F0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E3112D8C-7BC6-44C8-AFC1-9053CAAE2FA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F7557BA1-7903-479B-9C49-E860D395F088}"/>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B0E11D66-99A3-4D79-9FB3-89AB1E136B8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275BBBF9-0C29-4D8A-A2D1-BAA8F3E8A9A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208FDD49-E4A7-476C-95F6-CEC1CA8431A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C9BB31BA-B4CE-411B-A8B5-6CCCC9D6160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CD60CC9E-99C5-43C3-B440-4CAB56FC362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33F937BA-E1FE-4417-97D6-0BFDAEC07B1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6802E513-0F5D-47B0-A74A-4744934FF1C8}"/>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id="{3AE55CA8-F4BF-464B-B2D0-2DE6B1CD165E}"/>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4A375949-1E9E-44B2-A4A2-FF2A03911CCD}"/>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id="{8D9E7F8D-439E-46DC-9714-5ECB35D525C4}"/>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DCB3FC63-D38D-448A-A24A-38D8AD7C1B3E}"/>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id="{FF05A8FE-821C-4D50-82EC-835B5BE7B5CF}"/>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A505F62E-B256-425E-A5B0-D86A8306F27A}"/>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id="{33A58689-CEC8-4C2A-A656-45A8427823CD}"/>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4EF5E5B5-7E08-49F8-AE37-BD8713FD5EB5}"/>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id="{30427A3B-7443-40EF-BE1B-5D442249108F}"/>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261D5E78-6478-4DF5-B44F-7478C5EF6B8C}"/>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47975B37-6678-4EF6-A255-D8694309F4F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B1CCCE1E-4F9B-4AA5-85FA-AC01616D295F}"/>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919AFD3D-F4C8-4520-AFEC-0CE879FC398A}"/>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8" name="直線コネクタ 247">
          <a:extLst>
            <a:ext uri="{FF2B5EF4-FFF2-40B4-BE49-F238E27FC236}">
              <a16:creationId xmlns:a16="http://schemas.microsoft.com/office/drawing/2014/main" id="{B1667B0A-AE2E-459A-8AC8-99A5C493D009}"/>
            </a:ext>
          </a:extLst>
        </xdr:cNvPr>
        <xdr:cNvCxnSpPr/>
      </xdr:nvCxnSpPr>
      <xdr:spPr>
        <a:xfrm flipV="1">
          <a:off x="9219565" y="12957429"/>
          <a:ext cx="0" cy="1561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a:extLst>
            <a:ext uri="{FF2B5EF4-FFF2-40B4-BE49-F238E27FC236}">
              <a16:creationId xmlns:a16="http://schemas.microsoft.com/office/drawing/2014/main" id="{DEFDCC19-76D5-4A52-AFDE-21F40629C64D}"/>
            </a:ext>
          </a:extLst>
        </xdr:cNvPr>
        <xdr:cNvSpPr txBox="1"/>
      </xdr:nvSpPr>
      <xdr:spPr>
        <a:xfrm>
          <a:off x="9258300"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a:extLst>
            <a:ext uri="{FF2B5EF4-FFF2-40B4-BE49-F238E27FC236}">
              <a16:creationId xmlns:a16="http://schemas.microsoft.com/office/drawing/2014/main" id="{228B67B9-06A7-4AB6-94B2-347EBEAFB5C0}"/>
            </a:ext>
          </a:extLst>
        </xdr:cNvPr>
        <xdr:cNvCxnSpPr/>
      </xdr:nvCxnSpPr>
      <xdr:spPr>
        <a:xfrm>
          <a:off x="9154160" y="145191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51" name="【福祉施設】&#10;一人当たり面積最大値テキスト">
          <a:extLst>
            <a:ext uri="{FF2B5EF4-FFF2-40B4-BE49-F238E27FC236}">
              <a16:creationId xmlns:a16="http://schemas.microsoft.com/office/drawing/2014/main" id="{A9AA981A-4C6A-42CB-A777-27A9C7DE8E23}"/>
            </a:ext>
          </a:extLst>
        </xdr:cNvPr>
        <xdr:cNvSpPr txBox="1"/>
      </xdr:nvSpPr>
      <xdr:spPr>
        <a:xfrm>
          <a:off x="9258300" y="1274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52" name="直線コネクタ 251">
          <a:extLst>
            <a:ext uri="{FF2B5EF4-FFF2-40B4-BE49-F238E27FC236}">
              <a16:creationId xmlns:a16="http://schemas.microsoft.com/office/drawing/2014/main" id="{DCD6E9F8-933D-4B8F-BE8E-933A5E128F32}"/>
            </a:ext>
          </a:extLst>
        </xdr:cNvPr>
        <xdr:cNvCxnSpPr/>
      </xdr:nvCxnSpPr>
      <xdr:spPr>
        <a:xfrm>
          <a:off x="9154160" y="12957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83075</xdr:rowOff>
    </xdr:from>
    <xdr:ext cx="469744" cy="259045"/>
    <xdr:sp macro="" textlink="">
      <xdr:nvSpPr>
        <xdr:cNvPr id="253" name="【福祉施設】&#10;一人当たり面積平均値テキスト">
          <a:extLst>
            <a:ext uri="{FF2B5EF4-FFF2-40B4-BE49-F238E27FC236}">
              <a16:creationId xmlns:a16="http://schemas.microsoft.com/office/drawing/2014/main" id="{9EC7C0E2-74C0-4FF2-BDF1-E99FDC81E970}"/>
            </a:ext>
          </a:extLst>
        </xdr:cNvPr>
        <xdr:cNvSpPr txBox="1"/>
      </xdr:nvSpPr>
      <xdr:spPr>
        <a:xfrm>
          <a:off x="9258300" y="14164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54" name="フローチャート: 判断 253">
          <a:extLst>
            <a:ext uri="{FF2B5EF4-FFF2-40B4-BE49-F238E27FC236}">
              <a16:creationId xmlns:a16="http://schemas.microsoft.com/office/drawing/2014/main" id="{6695D9F2-62F4-40DC-A38D-B8218BDA3113}"/>
            </a:ext>
          </a:extLst>
        </xdr:cNvPr>
        <xdr:cNvSpPr/>
      </xdr:nvSpPr>
      <xdr:spPr>
        <a:xfrm>
          <a:off x="9192260" y="141864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55" name="フローチャート: 判断 254">
          <a:extLst>
            <a:ext uri="{FF2B5EF4-FFF2-40B4-BE49-F238E27FC236}">
              <a16:creationId xmlns:a16="http://schemas.microsoft.com/office/drawing/2014/main" id="{C67F4892-301B-45F2-8012-CFBE8CDD5690}"/>
            </a:ext>
          </a:extLst>
        </xdr:cNvPr>
        <xdr:cNvSpPr/>
      </xdr:nvSpPr>
      <xdr:spPr>
        <a:xfrm>
          <a:off x="8445500" y="14179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6" name="フローチャート: 判断 255">
          <a:extLst>
            <a:ext uri="{FF2B5EF4-FFF2-40B4-BE49-F238E27FC236}">
              <a16:creationId xmlns:a16="http://schemas.microsoft.com/office/drawing/2014/main" id="{B23460F3-6063-4C8F-A2B4-5CC0DA2CD92C}"/>
            </a:ext>
          </a:extLst>
        </xdr:cNvPr>
        <xdr:cNvSpPr/>
      </xdr:nvSpPr>
      <xdr:spPr>
        <a:xfrm>
          <a:off x="7670800" y="141879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57" name="フローチャート: 判断 256">
          <a:extLst>
            <a:ext uri="{FF2B5EF4-FFF2-40B4-BE49-F238E27FC236}">
              <a16:creationId xmlns:a16="http://schemas.microsoft.com/office/drawing/2014/main" id="{5E0CB9DB-13F9-4A3E-9794-F3AAE1CFEC09}"/>
            </a:ext>
          </a:extLst>
        </xdr:cNvPr>
        <xdr:cNvSpPr/>
      </xdr:nvSpPr>
      <xdr:spPr>
        <a:xfrm>
          <a:off x="6873240" y="14191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8" name="フローチャート: 判断 257">
          <a:extLst>
            <a:ext uri="{FF2B5EF4-FFF2-40B4-BE49-F238E27FC236}">
              <a16:creationId xmlns:a16="http://schemas.microsoft.com/office/drawing/2014/main" id="{B7C731A7-805B-4444-AADA-9513CC728F60}"/>
            </a:ext>
          </a:extLst>
        </xdr:cNvPr>
        <xdr:cNvSpPr/>
      </xdr:nvSpPr>
      <xdr:spPr>
        <a:xfrm>
          <a:off x="6098540" y="1415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5E5133B7-13D4-4DB6-AA27-1A37EFF637C6}"/>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D963B2CD-F23B-40E0-84EC-6403A405871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7FE74F3A-C2EE-47D1-B912-965DFCFDEE4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3A631499-3B9F-47CF-9FDD-24D6FC3556D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166D04A8-6C32-4ECD-BDB5-5D47F6DD5929}"/>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81407</xdr:rowOff>
    </xdr:from>
    <xdr:to>
      <xdr:col>55</xdr:col>
      <xdr:colOff>50800</xdr:colOff>
      <xdr:row>85</xdr:row>
      <xdr:rowOff>11557</xdr:rowOff>
    </xdr:to>
    <xdr:sp macro="" textlink="">
      <xdr:nvSpPr>
        <xdr:cNvPr id="264" name="楕円 263">
          <a:extLst>
            <a:ext uri="{FF2B5EF4-FFF2-40B4-BE49-F238E27FC236}">
              <a16:creationId xmlns:a16="http://schemas.microsoft.com/office/drawing/2014/main" id="{A2E29983-A17A-41F7-AA14-C89C96F0CE41}"/>
            </a:ext>
          </a:extLst>
        </xdr:cNvPr>
        <xdr:cNvSpPr/>
      </xdr:nvSpPr>
      <xdr:spPr>
        <a:xfrm>
          <a:off x="9192260" y="141631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104284</xdr:rowOff>
    </xdr:from>
    <xdr:ext cx="469744" cy="259045"/>
    <xdr:sp macro="" textlink="">
      <xdr:nvSpPr>
        <xdr:cNvPr id="265" name="【福祉施設】&#10;一人当たり面積該当値テキスト">
          <a:extLst>
            <a:ext uri="{FF2B5EF4-FFF2-40B4-BE49-F238E27FC236}">
              <a16:creationId xmlns:a16="http://schemas.microsoft.com/office/drawing/2014/main" id="{FB71F85A-1DAD-4E64-98E9-D244CACF66E2}"/>
            </a:ext>
          </a:extLst>
        </xdr:cNvPr>
        <xdr:cNvSpPr txBox="1"/>
      </xdr:nvSpPr>
      <xdr:spPr>
        <a:xfrm>
          <a:off x="9258300" y="140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92075</xdr:rowOff>
    </xdr:from>
    <xdr:to>
      <xdr:col>50</xdr:col>
      <xdr:colOff>165100</xdr:colOff>
      <xdr:row>85</xdr:row>
      <xdr:rowOff>22225</xdr:rowOff>
    </xdr:to>
    <xdr:sp macro="" textlink="">
      <xdr:nvSpPr>
        <xdr:cNvPr id="266" name="楕円 265">
          <a:extLst>
            <a:ext uri="{FF2B5EF4-FFF2-40B4-BE49-F238E27FC236}">
              <a16:creationId xmlns:a16="http://schemas.microsoft.com/office/drawing/2014/main" id="{EF43DF9F-C808-4FB3-A864-5D8F6B7040CC}"/>
            </a:ext>
          </a:extLst>
        </xdr:cNvPr>
        <xdr:cNvSpPr/>
      </xdr:nvSpPr>
      <xdr:spPr>
        <a:xfrm>
          <a:off x="8445500" y="14173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132207</xdr:rowOff>
    </xdr:from>
    <xdr:to>
      <xdr:col>55</xdr:col>
      <xdr:colOff>0</xdr:colOff>
      <xdr:row>84</xdr:row>
      <xdr:rowOff>142875</xdr:rowOff>
    </xdr:to>
    <xdr:cxnSp macro="">
      <xdr:nvCxnSpPr>
        <xdr:cNvPr id="267" name="直線コネクタ 266">
          <a:extLst>
            <a:ext uri="{FF2B5EF4-FFF2-40B4-BE49-F238E27FC236}">
              <a16:creationId xmlns:a16="http://schemas.microsoft.com/office/drawing/2014/main" id="{DF7746AE-07AF-41E3-8F03-482382B8DE67}"/>
            </a:ext>
          </a:extLst>
        </xdr:cNvPr>
        <xdr:cNvCxnSpPr/>
      </xdr:nvCxnSpPr>
      <xdr:spPr>
        <a:xfrm flipV="1">
          <a:off x="8496300" y="14213967"/>
          <a:ext cx="7239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101219</xdr:rowOff>
    </xdr:from>
    <xdr:to>
      <xdr:col>46</xdr:col>
      <xdr:colOff>38100</xdr:colOff>
      <xdr:row>85</xdr:row>
      <xdr:rowOff>31369</xdr:rowOff>
    </xdr:to>
    <xdr:sp macro="" textlink="">
      <xdr:nvSpPr>
        <xdr:cNvPr id="268" name="楕円 267">
          <a:extLst>
            <a:ext uri="{FF2B5EF4-FFF2-40B4-BE49-F238E27FC236}">
              <a16:creationId xmlns:a16="http://schemas.microsoft.com/office/drawing/2014/main" id="{C81844A5-0D7A-4F89-B5F8-C77B34B6A5A2}"/>
            </a:ext>
          </a:extLst>
        </xdr:cNvPr>
        <xdr:cNvSpPr/>
      </xdr:nvSpPr>
      <xdr:spPr>
        <a:xfrm>
          <a:off x="7670800" y="141829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142875</xdr:rowOff>
    </xdr:from>
    <xdr:to>
      <xdr:col>50</xdr:col>
      <xdr:colOff>114300</xdr:colOff>
      <xdr:row>84</xdr:row>
      <xdr:rowOff>152019</xdr:rowOff>
    </xdr:to>
    <xdr:cxnSp macro="">
      <xdr:nvCxnSpPr>
        <xdr:cNvPr id="269" name="直線コネクタ 268">
          <a:extLst>
            <a:ext uri="{FF2B5EF4-FFF2-40B4-BE49-F238E27FC236}">
              <a16:creationId xmlns:a16="http://schemas.microsoft.com/office/drawing/2014/main" id="{D559ECD6-BCE6-43A2-953C-98F8570BF1B7}"/>
            </a:ext>
          </a:extLst>
        </xdr:cNvPr>
        <xdr:cNvCxnSpPr/>
      </xdr:nvCxnSpPr>
      <xdr:spPr>
        <a:xfrm flipV="1">
          <a:off x="7713980" y="14224635"/>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110744</xdr:rowOff>
    </xdr:from>
    <xdr:to>
      <xdr:col>41</xdr:col>
      <xdr:colOff>101600</xdr:colOff>
      <xdr:row>85</xdr:row>
      <xdr:rowOff>40894</xdr:rowOff>
    </xdr:to>
    <xdr:sp macro="" textlink="">
      <xdr:nvSpPr>
        <xdr:cNvPr id="270" name="楕円 269">
          <a:extLst>
            <a:ext uri="{FF2B5EF4-FFF2-40B4-BE49-F238E27FC236}">
              <a16:creationId xmlns:a16="http://schemas.microsoft.com/office/drawing/2014/main" id="{A78513A6-CABF-4EE9-A78A-A4B67056AC5E}"/>
            </a:ext>
          </a:extLst>
        </xdr:cNvPr>
        <xdr:cNvSpPr/>
      </xdr:nvSpPr>
      <xdr:spPr>
        <a:xfrm>
          <a:off x="6873240" y="141925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152019</xdr:rowOff>
    </xdr:from>
    <xdr:to>
      <xdr:col>45</xdr:col>
      <xdr:colOff>177800</xdr:colOff>
      <xdr:row>84</xdr:row>
      <xdr:rowOff>161544</xdr:rowOff>
    </xdr:to>
    <xdr:cxnSp macro="">
      <xdr:nvCxnSpPr>
        <xdr:cNvPr id="271" name="直線コネクタ 270">
          <a:extLst>
            <a:ext uri="{FF2B5EF4-FFF2-40B4-BE49-F238E27FC236}">
              <a16:creationId xmlns:a16="http://schemas.microsoft.com/office/drawing/2014/main" id="{609A6FFC-198D-4934-BB44-657EF9031B8F}"/>
            </a:ext>
          </a:extLst>
        </xdr:cNvPr>
        <xdr:cNvCxnSpPr/>
      </xdr:nvCxnSpPr>
      <xdr:spPr>
        <a:xfrm flipV="1">
          <a:off x="6924040" y="14233779"/>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117602</xdr:rowOff>
    </xdr:from>
    <xdr:to>
      <xdr:col>36</xdr:col>
      <xdr:colOff>165100</xdr:colOff>
      <xdr:row>85</xdr:row>
      <xdr:rowOff>47752</xdr:rowOff>
    </xdr:to>
    <xdr:sp macro="" textlink="">
      <xdr:nvSpPr>
        <xdr:cNvPr id="272" name="楕円 271">
          <a:extLst>
            <a:ext uri="{FF2B5EF4-FFF2-40B4-BE49-F238E27FC236}">
              <a16:creationId xmlns:a16="http://schemas.microsoft.com/office/drawing/2014/main" id="{2E0DD139-B4E5-4602-BB43-B3DE9263EFD2}"/>
            </a:ext>
          </a:extLst>
        </xdr:cNvPr>
        <xdr:cNvSpPr/>
      </xdr:nvSpPr>
      <xdr:spPr>
        <a:xfrm>
          <a:off x="6098540" y="141993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161544</xdr:rowOff>
    </xdr:from>
    <xdr:to>
      <xdr:col>41</xdr:col>
      <xdr:colOff>50800</xdr:colOff>
      <xdr:row>84</xdr:row>
      <xdr:rowOff>168402</xdr:rowOff>
    </xdr:to>
    <xdr:cxnSp macro="">
      <xdr:nvCxnSpPr>
        <xdr:cNvPr id="273" name="直線コネクタ 272">
          <a:extLst>
            <a:ext uri="{FF2B5EF4-FFF2-40B4-BE49-F238E27FC236}">
              <a16:creationId xmlns:a16="http://schemas.microsoft.com/office/drawing/2014/main" id="{9B4189B2-9EE1-47AE-9B91-A37DA9DD2CFB}"/>
            </a:ext>
          </a:extLst>
        </xdr:cNvPr>
        <xdr:cNvCxnSpPr/>
      </xdr:nvCxnSpPr>
      <xdr:spPr>
        <a:xfrm flipV="1">
          <a:off x="6149340" y="14243304"/>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19448</xdr:rowOff>
    </xdr:from>
    <xdr:ext cx="469744" cy="259045"/>
    <xdr:sp macro="" textlink="">
      <xdr:nvSpPr>
        <xdr:cNvPr id="274" name="n_1aveValue【福祉施設】&#10;一人当たり面積">
          <a:extLst>
            <a:ext uri="{FF2B5EF4-FFF2-40B4-BE49-F238E27FC236}">
              <a16:creationId xmlns:a16="http://schemas.microsoft.com/office/drawing/2014/main" id="{76431398-3A72-4031-BEF9-129AFF69A0FC}"/>
            </a:ext>
          </a:extLst>
        </xdr:cNvPr>
        <xdr:cNvSpPr txBox="1"/>
      </xdr:nvSpPr>
      <xdr:spPr>
        <a:xfrm>
          <a:off x="8271587" y="1426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27449</xdr:rowOff>
    </xdr:from>
    <xdr:ext cx="469744" cy="259045"/>
    <xdr:sp macro="" textlink="">
      <xdr:nvSpPr>
        <xdr:cNvPr id="275" name="n_2aveValue【福祉施設】&#10;一人当たり面積">
          <a:extLst>
            <a:ext uri="{FF2B5EF4-FFF2-40B4-BE49-F238E27FC236}">
              <a16:creationId xmlns:a16="http://schemas.microsoft.com/office/drawing/2014/main" id="{D64BAF73-6814-410C-8DDF-9419A21E95E7}"/>
            </a:ext>
          </a:extLst>
        </xdr:cNvPr>
        <xdr:cNvSpPr txBox="1"/>
      </xdr:nvSpPr>
      <xdr:spPr>
        <a:xfrm>
          <a:off x="7509587" y="1427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276" name="n_3aveValue【福祉施設】&#10;一人当たり面積">
          <a:extLst>
            <a:ext uri="{FF2B5EF4-FFF2-40B4-BE49-F238E27FC236}">
              <a16:creationId xmlns:a16="http://schemas.microsoft.com/office/drawing/2014/main" id="{E1956DF0-1487-45B2-B9E0-FA20D7AAFCE0}"/>
            </a:ext>
          </a:extLst>
        </xdr:cNvPr>
        <xdr:cNvSpPr txBox="1"/>
      </xdr:nvSpPr>
      <xdr:spPr>
        <a:xfrm>
          <a:off x="6712027" y="1397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277" name="n_4aveValue【福祉施設】&#10;一人当たり面積">
          <a:extLst>
            <a:ext uri="{FF2B5EF4-FFF2-40B4-BE49-F238E27FC236}">
              <a16:creationId xmlns:a16="http://schemas.microsoft.com/office/drawing/2014/main" id="{1A01C0C8-9BC4-46F5-A3F5-2B25A24172CA}"/>
            </a:ext>
          </a:extLst>
        </xdr:cNvPr>
        <xdr:cNvSpPr txBox="1"/>
      </xdr:nvSpPr>
      <xdr:spPr>
        <a:xfrm>
          <a:off x="5937327" y="1393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38752</xdr:rowOff>
    </xdr:from>
    <xdr:ext cx="469744" cy="259045"/>
    <xdr:sp macro="" textlink="">
      <xdr:nvSpPr>
        <xdr:cNvPr id="278" name="n_1mainValue【福祉施設】&#10;一人当たり面積">
          <a:extLst>
            <a:ext uri="{FF2B5EF4-FFF2-40B4-BE49-F238E27FC236}">
              <a16:creationId xmlns:a16="http://schemas.microsoft.com/office/drawing/2014/main" id="{AF03CDA6-D62D-46F6-A13D-03F29D75AEB9}"/>
            </a:ext>
          </a:extLst>
        </xdr:cNvPr>
        <xdr:cNvSpPr txBox="1"/>
      </xdr:nvSpPr>
      <xdr:spPr>
        <a:xfrm>
          <a:off x="8271587"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47896</xdr:rowOff>
    </xdr:from>
    <xdr:ext cx="469744" cy="259045"/>
    <xdr:sp macro="" textlink="">
      <xdr:nvSpPr>
        <xdr:cNvPr id="279" name="n_2mainValue【福祉施設】&#10;一人当たり面積">
          <a:extLst>
            <a:ext uri="{FF2B5EF4-FFF2-40B4-BE49-F238E27FC236}">
              <a16:creationId xmlns:a16="http://schemas.microsoft.com/office/drawing/2014/main" id="{C8885D9C-71EB-4E46-B98F-31F8A60D0775}"/>
            </a:ext>
          </a:extLst>
        </xdr:cNvPr>
        <xdr:cNvSpPr txBox="1"/>
      </xdr:nvSpPr>
      <xdr:spPr>
        <a:xfrm>
          <a:off x="7509587" y="1396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32021</xdr:rowOff>
    </xdr:from>
    <xdr:ext cx="469744" cy="259045"/>
    <xdr:sp macro="" textlink="">
      <xdr:nvSpPr>
        <xdr:cNvPr id="280" name="n_3mainValue【福祉施設】&#10;一人当たり面積">
          <a:extLst>
            <a:ext uri="{FF2B5EF4-FFF2-40B4-BE49-F238E27FC236}">
              <a16:creationId xmlns:a16="http://schemas.microsoft.com/office/drawing/2014/main" id="{0E1C3935-C04C-4693-86EE-1671C879D7C7}"/>
            </a:ext>
          </a:extLst>
        </xdr:cNvPr>
        <xdr:cNvSpPr txBox="1"/>
      </xdr:nvSpPr>
      <xdr:spPr>
        <a:xfrm>
          <a:off x="6712027" y="142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38879</xdr:rowOff>
    </xdr:from>
    <xdr:ext cx="469744" cy="259045"/>
    <xdr:sp macro="" textlink="">
      <xdr:nvSpPr>
        <xdr:cNvPr id="281" name="n_4mainValue【福祉施設】&#10;一人当たり面積">
          <a:extLst>
            <a:ext uri="{FF2B5EF4-FFF2-40B4-BE49-F238E27FC236}">
              <a16:creationId xmlns:a16="http://schemas.microsoft.com/office/drawing/2014/main" id="{C4DA0315-1D58-4215-9B1D-163E5B17DF97}"/>
            </a:ext>
          </a:extLst>
        </xdr:cNvPr>
        <xdr:cNvSpPr txBox="1"/>
      </xdr:nvSpPr>
      <xdr:spPr>
        <a:xfrm>
          <a:off x="5937327" y="1428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CBBD5FC3-1D03-4D92-903F-6F09154F22A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CF03D2F3-74D7-416C-B580-091DBD77AB9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93B19023-589F-46AA-8B0B-7164349E00D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B870C8AC-7903-47A8-A813-4C06448C03E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F74240D7-5ADE-4D1A-82DA-3AAB1480C66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E2ADFAA3-DBBD-4C9B-998A-5EDA97B97A5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C40B785F-E658-4460-B3A3-47CB55DD0C8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D8DB0B88-2706-40CB-A116-4DA1D5181162}"/>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EC05794A-70DE-4596-9C64-5340D4A11649}"/>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C4C41006-A236-47DA-8788-2B6D3F02435E}"/>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C1B5A8F3-3EF5-4DC7-9832-D6028C39AD0A}"/>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a:extLst>
            <a:ext uri="{FF2B5EF4-FFF2-40B4-BE49-F238E27FC236}">
              <a16:creationId xmlns:a16="http://schemas.microsoft.com/office/drawing/2014/main" id="{D1A4DB45-51D9-4BC0-A1A7-5C6B97AC9B1C}"/>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a:extLst>
            <a:ext uri="{FF2B5EF4-FFF2-40B4-BE49-F238E27FC236}">
              <a16:creationId xmlns:a16="http://schemas.microsoft.com/office/drawing/2014/main" id="{9A17FAE2-FAD7-4BF8-8C41-896BB3356066}"/>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a:extLst>
            <a:ext uri="{FF2B5EF4-FFF2-40B4-BE49-F238E27FC236}">
              <a16:creationId xmlns:a16="http://schemas.microsoft.com/office/drawing/2014/main" id="{87278A81-5678-4028-B544-C2980D6CA27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a:extLst>
            <a:ext uri="{FF2B5EF4-FFF2-40B4-BE49-F238E27FC236}">
              <a16:creationId xmlns:a16="http://schemas.microsoft.com/office/drawing/2014/main" id="{FB2001B5-B15A-485E-A0F4-D0D2149009E7}"/>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a:extLst>
            <a:ext uri="{FF2B5EF4-FFF2-40B4-BE49-F238E27FC236}">
              <a16:creationId xmlns:a16="http://schemas.microsoft.com/office/drawing/2014/main" id="{7FB0FE8A-EF7B-41E4-86D2-64C1F6005298}"/>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a:extLst>
            <a:ext uri="{FF2B5EF4-FFF2-40B4-BE49-F238E27FC236}">
              <a16:creationId xmlns:a16="http://schemas.microsoft.com/office/drawing/2014/main" id="{0544DB5E-4FE1-4BAA-9F6A-CAF768DD838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a:extLst>
            <a:ext uri="{FF2B5EF4-FFF2-40B4-BE49-F238E27FC236}">
              <a16:creationId xmlns:a16="http://schemas.microsoft.com/office/drawing/2014/main" id="{EBCE5FE4-8C86-4BAB-9AEC-4FCFA7928AAB}"/>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a:extLst>
            <a:ext uri="{FF2B5EF4-FFF2-40B4-BE49-F238E27FC236}">
              <a16:creationId xmlns:a16="http://schemas.microsoft.com/office/drawing/2014/main" id="{CA6B1349-034E-460C-B7C7-E9A218FF0F7E}"/>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a:extLst>
            <a:ext uri="{FF2B5EF4-FFF2-40B4-BE49-F238E27FC236}">
              <a16:creationId xmlns:a16="http://schemas.microsoft.com/office/drawing/2014/main" id="{5A16066E-13AC-4097-92F0-956B84505D26}"/>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a:extLst>
            <a:ext uri="{FF2B5EF4-FFF2-40B4-BE49-F238E27FC236}">
              <a16:creationId xmlns:a16="http://schemas.microsoft.com/office/drawing/2014/main" id="{4D9639A4-D22D-434D-B99E-2D1B36C85A57}"/>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9F3BCC62-F061-4479-8444-508637073BF4}"/>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a:extLst>
            <a:ext uri="{FF2B5EF4-FFF2-40B4-BE49-F238E27FC236}">
              <a16:creationId xmlns:a16="http://schemas.microsoft.com/office/drawing/2014/main" id="{82B4D17E-4FD3-4525-8D72-58A31D8F07BE}"/>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1F02E925-B326-4162-9AEF-29275ABA3251}"/>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152400</xdr:rowOff>
    </xdr:to>
    <xdr:cxnSp macro="">
      <xdr:nvCxnSpPr>
        <xdr:cNvPr id="306" name="直線コネクタ 305">
          <a:extLst>
            <a:ext uri="{FF2B5EF4-FFF2-40B4-BE49-F238E27FC236}">
              <a16:creationId xmlns:a16="http://schemas.microsoft.com/office/drawing/2014/main" id="{E1571667-EA46-451C-A274-799107CF4197}"/>
            </a:ext>
          </a:extLst>
        </xdr:cNvPr>
        <xdr:cNvCxnSpPr/>
      </xdr:nvCxnSpPr>
      <xdr:spPr>
        <a:xfrm flipV="1">
          <a:off x="4086225" y="1671828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87BFDFB0-3E9E-45B6-84C2-344A28B08843}"/>
            </a:ext>
          </a:extLst>
        </xdr:cNvPr>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8" name="直線コネクタ 307">
          <a:extLst>
            <a:ext uri="{FF2B5EF4-FFF2-40B4-BE49-F238E27FC236}">
              <a16:creationId xmlns:a16="http://schemas.microsoft.com/office/drawing/2014/main" id="{10AB39CB-73D4-4BA1-B2B6-690A74ED6FF7}"/>
            </a:ext>
          </a:extLst>
        </xdr:cNvPr>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CFA35C26-365D-4BEC-A47D-E383CDC86560}"/>
            </a:ext>
          </a:extLst>
        </xdr:cNvPr>
        <xdr:cNvSpPr txBox="1"/>
      </xdr:nvSpPr>
      <xdr:spPr>
        <a:xfrm>
          <a:off x="4124960" y="16497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310" name="直線コネクタ 309">
          <a:extLst>
            <a:ext uri="{FF2B5EF4-FFF2-40B4-BE49-F238E27FC236}">
              <a16:creationId xmlns:a16="http://schemas.microsoft.com/office/drawing/2014/main" id="{23A89D64-31B3-496B-9DE1-626D54D53436}"/>
            </a:ext>
          </a:extLst>
        </xdr:cNvPr>
        <xdr:cNvCxnSpPr/>
      </xdr:nvCxnSpPr>
      <xdr:spPr>
        <a:xfrm>
          <a:off x="4020820" y="16718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12082</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D85522DB-ADAA-42C6-A9BA-BC731A1AFF01}"/>
            </a:ext>
          </a:extLst>
        </xdr:cNvPr>
        <xdr:cNvSpPr txBox="1"/>
      </xdr:nvSpPr>
      <xdr:spPr>
        <a:xfrm>
          <a:off x="4124960" y="17446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312" name="フローチャート: 判断 311">
          <a:extLst>
            <a:ext uri="{FF2B5EF4-FFF2-40B4-BE49-F238E27FC236}">
              <a16:creationId xmlns:a16="http://schemas.microsoft.com/office/drawing/2014/main" id="{BE72186D-D2EE-41E6-8190-0D6BC05451E3}"/>
            </a:ext>
          </a:extLst>
        </xdr:cNvPr>
        <xdr:cNvSpPr/>
      </xdr:nvSpPr>
      <xdr:spPr>
        <a:xfrm>
          <a:off x="4036060" y="17595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313" name="フローチャート: 判断 312">
          <a:extLst>
            <a:ext uri="{FF2B5EF4-FFF2-40B4-BE49-F238E27FC236}">
              <a16:creationId xmlns:a16="http://schemas.microsoft.com/office/drawing/2014/main" id="{E003EE91-A693-419E-9262-2B5180019EE3}"/>
            </a:ext>
          </a:extLst>
        </xdr:cNvPr>
        <xdr:cNvSpPr/>
      </xdr:nvSpPr>
      <xdr:spPr>
        <a:xfrm>
          <a:off x="3312160" y="17599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118745</xdr:rowOff>
    </xdr:from>
    <xdr:to>
      <xdr:col>15</xdr:col>
      <xdr:colOff>101600</xdr:colOff>
      <xdr:row>105</xdr:row>
      <xdr:rowOff>48895</xdr:rowOff>
    </xdr:to>
    <xdr:sp macro="" textlink="">
      <xdr:nvSpPr>
        <xdr:cNvPr id="314" name="フローチャート: 判断 313">
          <a:extLst>
            <a:ext uri="{FF2B5EF4-FFF2-40B4-BE49-F238E27FC236}">
              <a16:creationId xmlns:a16="http://schemas.microsoft.com/office/drawing/2014/main" id="{2C0DDC9A-34A5-4DFD-9B23-A9BBEB305F62}"/>
            </a:ext>
          </a:extLst>
        </xdr:cNvPr>
        <xdr:cNvSpPr/>
      </xdr:nvSpPr>
      <xdr:spPr>
        <a:xfrm>
          <a:off x="2514600" y="17553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315" name="フローチャート: 判断 314">
          <a:extLst>
            <a:ext uri="{FF2B5EF4-FFF2-40B4-BE49-F238E27FC236}">
              <a16:creationId xmlns:a16="http://schemas.microsoft.com/office/drawing/2014/main" id="{7C5474BA-5216-4E1D-9356-E5BCA2749CE5}"/>
            </a:ext>
          </a:extLst>
        </xdr:cNvPr>
        <xdr:cNvSpPr/>
      </xdr:nvSpPr>
      <xdr:spPr>
        <a:xfrm>
          <a:off x="1739900" y="175209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46355</xdr:rowOff>
    </xdr:from>
    <xdr:to>
      <xdr:col>6</xdr:col>
      <xdr:colOff>38100</xdr:colOff>
      <xdr:row>104</xdr:row>
      <xdr:rowOff>147955</xdr:rowOff>
    </xdr:to>
    <xdr:sp macro="" textlink="">
      <xdr:nvSpPr>
        <xdr:cNvPr id="316" name="フローチャート: 判断 315">
          <a:extLst>
            <a:ext uri="{FF2B5EF4-FFF2-40B4-BE49-F238E27FC236}">
              <a16:creationId xmlns:a16="http://schemas.microsoft.com/office/drawing/2014/main" id="{DA531E89-D38D-4BCC-AD0E-1E4D6D97377A}"/>
            </a:ext>
          </a:extLst>
        </xdr:cNvPr>
        <xdr:cNvSpPr/>
      </xdr:nvSpPr>
      <xdr:spPr>
        <a:xfrm>
          <a:off x="965200" y="174809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9CD40433-81CD-40C9-A21F-BE7654488682}"/>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D6511CB7-A8FA-4F16-B936-C1A9C61F632F}"/>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40A17B14-4E71-4C9A-A998-074B65E85BE9}"/>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FB0706C-2051-46F6-9822-99EE953DD6F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734DA908-2DF4-417D-892A-9D67C23EB2D9}"/>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84455</xdr:rowOff>
    </xdr:from>
    <xdr:to>
      <xdr:col>24</xdr:col>
      <xdr:colOff>114300</xdr:colOff>
      <xdr:row>109</xdr:row>
      <xdr:rowOff>14605</xdr:rowOff>
    </xdr:to>
    <xdr:sp macro="" textlink="">
      <xdr:nvSpPr>
        <xdr:cNvPr id="322" name="楕円 321">
          <a:extLst>
            <a:ext uri="{FF2B5EF4-FFF2-40B4-BE49-F238E27FC236}">
              <a16:creationId xmlns:a16="http://schemas.microsoft.com/office/drawing/2014/main" id="{CCDAAB5B-AD0B-4EF5-B2CB-0C1F1F86AD32}"/>
            </a:ext>
          </a:extLst>
        </xdr:cNvPr>
        <xdr:cNvSpPr/>
      </xdr:nvSpPr>
      <xdr:spPr>
        <a:xfrm>
          <a:off x="4036060" y="18189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170832</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5F4D2908-0C94-40D4-98C8-CA47E68974C8}"/>
            </a:ext>
          </a:extLst>
        </xdr:cNvPr>
        <xdr:cNvSpPr txBox="1"/>
      </xdr:nvSpPr>
      <xdr:spPr>
        <a:xfrm>
          <a:off x="4124960" y="181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65405</xdr:rowOff>
    </xdr:from>
    <xdr:to>
      <xdr:col>20</xdr:col>
      <xdr:colOff>38100</xdr:colOff>
      <xdr:row>108</xdr:row>
      <xdr:rowOff>167005</xdr:rowOff>
    </xdr:to>
    <xdr:sp macro="" textlink="">
      <xdr:nvSpPr>
        <xdr:cNvPr id="324" name="楕円 323">
          <a:extLst>
            <a:ext uri="{FF2B5EF4-FFF2-40B4-BE49-F238E27FC236}">
              <a16:creationId xmlns:a16="http://schemas.microsoft.com/office/drawing/2014/main" id="{93771876-DE04-44B9-B80A-1918A58BCA1D}"/>
            </a:ext>
          </a:extLst>
        </xdr:cNvPr>
        <xdr:cNvSpPr/>
      </xdr:nvSpPr>
      <xdr:spPr>
        <a:xfrm>
          <a:off x="3312160" y="181705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116205</xdr:rowOff>
    </xdr:from>
    <xdr:to>
      <xdr:col>24</xdr:col>
      <xdr:colOff>63500</xdr:colOff>
      <xdr:row>108</xdr:row>
      <xdr:rowOff>135255</xdr:rowOff>
    </xdr:to>
    <xdr:cxnSp macro="">
      <xdr:nvCxnSpPr>
        <xdr:cNvPr id="325" name="直線コネクタ 324">
          <a:extLst>
            <a:ext uri="{FF2B5EF4-FFF2-40B4-BE49-F238E27FC236}">
              <a16:creationId xmlns:a16="http://schemas.microsoft.com/office/drawing/2014/main" id="{3FCE2D7A-E5A6-4A8F-BD85-962F8E0BC4A4}"/>
            </a:ext>
          </a:extLst>
        </xdr:cNvPr>
        <xdr:cNvCxnSpPr/>
      </xdr:nvCxnSpPr>
      <xdr:spPr>
        <a:xfrm>
          <a:off x="3355340" y="18221325"/>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23495</xdr:rowOff>
    </xdr:from>
    <xdr:to>
      <xdr:col>15</xdr:col>
      <xdr:colOff>101600</xdr:colOff>
      <xdr:row>108</xdr:row>
      <xdr:rowOff>125095</xdr:rowOff>
    </xdr:to>
    <xdr:sp macro="" textlink="">
      <xdr:nvSpPr>
        <xdr:cNvPr id="326" name="楕円 325">
          <a:extLst>
            <a:ext uri="{FF2B5EF4-FFF2-40B4-BE49-F238E27FC236}">
              <a16:creationId xmlns:a16="http://schemas.microsoft.com/office/drawing/2014/main" id="{77BF8E85-0AFD-4DD0-8AC8-B417E5B483E6}"/>
            </a:ext>
          </a:extLst>
        </xdr:cNvPr>
        <xdr:cNvSpPr/>
      </xdr:nvSpPr>
      <xdr:spPr>
        <a:xfrm>
          <a:off x="2514600" y="181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74295</xdr:rowOff>
    </xdr:from>
    <xdr:to>
      <xdr:col>19</xdr:col>
      <xdr:colOff>177800</xdr:colOff>
      <xdr:row>108</xdr:row>
      <xdr:rowOff>116205</xdr:rowOff>
    </xdr:to>
    <xdr:cxnSp macro="">
      <xdr:nvCxnSpPr>
        <xdr:cNvPr id="327" name="直線コネクタ 326">
          <a:extLst>
            <a:ext uri="{FF2B5EF4-FFF2-40B4-BE49-F238E27FC236}">
              <a16:creationId xmlns:a16="http://schemas.microsoft.com/office/drawing/2014/main" id="{39DCBEE7-2ED2-4426-8899-E5C8A2EF1242}"/>
            </a:ext>
          </a:extLst>
        </xdr:cNvPr>
        <xdr:cNvCxnSpPr/>
      </xdr:nvCxnSpPr>
      <xdr:spPr>
        <a:xfrm>
          <a:off x="2565400" y="1817941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170180</xdr:rowOff>
    </xdr:from>
    <xdr:to>
      <xdr:col>10</xdr:col>
      <xdr:colOff>165100</xdr:colOff>
      <xdr:row>108</xdr:row>
      <xdr:rowOff>100330</xdr:rowOff>
    </xdr:to>
    <xdr:sp macro="" textlink="">
      <xdr:nvSpPr>
        <xdr:cNvPr id="328" name="楕円 327">
          <a:extLst>
            <a:ext uri="{FF2B5EF4-FFF2-40B4-BE49-F238E27FC236}">
              <a16:creationId xmlns:a16="http://schemas.microsoft.com/office/drawing/2014/main" id="{F3E531DA-69A7-43B4-8E55-F1ADDA47C4B7}"/>
            </a:ext>
          </a:extLst>
        </xdr:cNvPr>
        <xdr:cNvSpPr/>
      </xdr:nvSpPr>
      <xdr:spPr>
        <a:xfrm>
          <a:off x="1739900" y="18107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49530</xdr:rowOff>
    </xdr:from>
    <xdr:to>
      <xdr:col>15</xdr:col>
      <xdr:colOff>50800</xdr:colOff>
      <xdr:row>108</xdr:row>
      <xdr:rowOff>74295</xdr:rowOff>
    </xdr:to>
    <xdr:cxnSp macro="">
      <xdr:nvCxnSpPr>
        <xdr:cNvPr id="329" name="直線コネクタ 328">
          <a:extLst>
            <a:ext uri="{FF2B5EF4-FFF2-40B4-BE49-F238E27FC236}">
              <a16:creationId xmlns:a16="http://schemas.microsoft.com/office/drawing/2014/main" id="{15CC72E4-FBEB-451B-98F7-5F82F3287246}"/>
            </a:ext>
          </a:extLst>
        </xdr:cNvPr>
        <xdr:cNvCxnSpPr/>
      </xdr:nvCxnSpPr>
      <xdr:spPr>
        <a:xfrm>
          <a:off x="1790700" y="18154650"/>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128270</xdr:rowOff>
    </xdr:from>
    <xdr:to>
      <xdr:col>6</xdr:col>
      <xdr:colOff>38100</xdr:colOff>
      <xdr:row>108</xdr:row>
      <xdr:rowOff>58420</xdr:rowOff>
    </xdr:to>
    <xdr:sp macro="" textlink="">
      <xdr:nvSpPr>
        <xdr:cNvPr id="330" name="楕円 329">
          <a:extLst>
            <a:ext uri="{FF2B5EF4-FFF2-40B4-BE49-F238E27FC236}">
              <a16:creationId xmlns:a16="http://schemas.microsoft.com/office/drawing/2014/main" id="{26BA3092-BDA4-4040-A2A1-4621F3361AF6}"/>
            </a:ext>
          </a:extLst>
        </xdr:cNvPr>
        <xdr:cNvSpPr/>
      </xdr:nvSpPr>
      <xdr:spPr>
        <a:xfrm>
          <a:off x="965200" y="18065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7620</xdr:rowOff>
    </xdr:from>
    <xdr:to>
      <xdr:col>10</xdr:col>
      <xdr:colOff>114300</xdr:colOff>
      <xdr:row>108</xdr:row>
      <xdr:rowOff>49530</xdr:rowOff>
    </xdr:to>
    <xdr:cxnSp macro="">
      <xdr:nvCxnSpPr>
        <xdr:cNvPr id="331" name="直線コネクタ 330">
          <a:extLst>
            <a:ext uri="{FF2B5EF4-FFF2-40B4-BE49-F238E27FC236}">
              <a16:creationId xmlns:a16="http://schemas.microsoft.com/office/drawing/2014/main" id="{D930ED54-A1E2-4C0C-AF6A-2058728116F8}"/>
            </a:ext>
          </a:extLst>
        </xdr:cNvPr>
        <xdr:cNvCxnSpPr/>
      </xdr:nvCxnSpPr>
      <xdr:spPr>
        <a:xfrm>
          <a:off x="1008380" y="1811274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111141</xdr:rowOff>
    </xdr:from>
    <xdr:ext cx="405111" cy="259045"/>
    <xdr:sp macro="" textlink="">
      <xdr:nvSpPr>
        <xdr:cNvPr id="332" name="n_1aveValue【市民会館】&#10;有形固定資産減価償却率">
          <a:extLst>
            <a:ext uri="{FF2B5EF4-FFF2-40B4-BE49-F238E27FC236}">
              <a16:creationId xmlns:a16="http://schemas.microsoft.com/office/drawing/2014/main" id="{C085DD4B-CCFC-45BD-BF4E-25E9EF76185E}"/>
            </a:ext>
          </a:extLst>
        </xdr:cNvPr>
        <xdr:cNvSpPr txBox="1"/>
      </xdr:nvSpPr>
      <xdr:spPr>
        <a:xfrm>
          <a:off x="3170564" y="1737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65422</xdr:rowOff>
    </xdr:from>
    <xdr:ext cx="405111" cy="259045"/>
    <xdr:sp macro="" textlink="">
      <xdr:nvSpPr>
        <xdr:cNvPr id="333" name="n_2aveValue【市民会館】&#10;有形固定資産減価償却率">
          <a:extLst>
            <a:ext uri="{FF2B5EF4-FFF2-40B4-BE49-F238E27FC236}">
              <a16:creationId xmlns:a16="http://schemas.microsoft.com/office/drawing/2014/main" id="{B07D11FC-030C-4354-981A-347ADBF76C2E}"/>
            </a:ext>
          </a:extLst>
        </xdr:cNvPr>
        <xdr:cNvSpPr txBox="1"/>
      </xdr:nvSpPr>
      <xdr:spPr>
        <a:xfrm>
          <a:off x="2385704" y="1733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33038</xdr:rowOff>
    </xdr:from>
    <xdr:ext cx="405111" cy="259045"/>
    <xdr:sp macro="" textlink="">
      <xdr:nvSpPr>
        <xdr:cNvPr id="334" name="n_3aveValue【市民会館】&#10;有形固定資産減価償却率">
          <a:extLst>
            <a:ext uri="{FF2B5EF4-FFF2-40B4-BE49-F238E27FC236}">
              <a16:creationId xmlns:a16="http://schemas.microsoft.com/office/drawing/2014/main" id="{3B87985B-CD59-4654-BDCE-056BFCAA72D3}"/>
            </a:ext>
          </a:extLst>
        </xdr:cNvPr>
        <xdr:cNvSpPr txBox="1"/>
      </xdr:nvSpPr>
      <xdr:spPr>
        <a:xfrm>
          <a:off x="1611004" y="17299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164482</xdr:rowOff>
    </xdr:from>
    <xdr:ext cx="405111" cy="259045"/>
    <xdr:sp macro="" textlink="">
      <xdr:nvSpPr>
        <xdr:cNvPr id="335" name="n_4aveValue【市民会館】&#10;有形固定資産減価償却率">
          <a:extLst>
            <a:ext uri="{FF2B5EF4-FFF2-40B4-BE49-F238E27FC236}">
              <a16:creationId xmlns:a16="http://schemas.microsoft.com/office/drawing/2014/main" id="{418FA845-7810-45E4-A31B-832BC2E6091E}"/>
            </a:ext>
          </a:extLst>
        </xdr:cNvPr>
        <xdr:cNvSpPr txBox="1"/>
      </xdr:nvSpPr>
      <xdr:spPr>
        <a:xfrm>
          <a:off x="836304" y="1726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158132</xdr:rowOff>
    </xdr:from>
    <xdr:ext cx="405111" cy="259045"/>
    <xdr:sp macro="" textlink="">
      <xdr:nvSpPr>
        <xdr:cNvPr id="336" name="n_1mainValue【市民会館】&#10;有形固定資産減価償却率">
          <a:extLst>
            <a:ext uri="{FF2B5EF4-FFF2-40B4-BE49-F238E27FC236}">
              <a16:creationId xmlns:a16="http://schemas.microsoft.com/office/drawing/2014/main" id="{0580926B-2F4F-4272-8703-098F3E34C12A}"/>
            </a:ext>
          </a:extLst>
        </xdr:cNvPr>
        <xdr:cNvSpPr txBox="1"/>
      </xdr:nvSpPr>
      <xdr:spPr>
        <a:xfrm>
          <a:off x="3170564" y="182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116222</xdr:rowOff>
    </xdr:from>
    <xdr:ext cx="405111" cy="259045"/>
    <xdr:sp macro="" textlink="">
      <xdr:nvSpPr>
        <xdr:cNvPr id="337" name="n_2mainValue【市民会館】&#10;有形固定資産減価償却率">
          <a:extLst>
            <a:ext uri="{FF2B5EF4-FFF2-40B4-BE49-F238E27FC236}">
              <a16:creationId xmlns:a16="http://schemas.microsoft.com/office/drawing/2014/main" id="{2C0CF984-6706-4375-B597-E791FE02D9EB}"/>
            </a:ext>
          </a:extLst>
        </xdr:cNvPr>
        <xdr:cNvSpPr txBox="1"/>
      </xdr:nvSpPr>
      <xdr:spPr>
        <a:xfrm>
          <a:off x="2385704" y="1822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91457</xdr:rowOff>
    </xdr:from>
    <xdr:ext cx="405111" cy="259045"/>
    <xdr:sp macro="" textlink="">
      <xdr:nvSpPr>
        <xdr:cNvPr id="338" name="n_3mainValue【市民会館】&#10;有形固定資産減価償却率">
          <a:extLst>
            <a:ext uri="{FF2B5EF4-FFF2-40B4-BE49-F238E27FC236}">
              <a16:creationId xmlns:a16="http://schemas.microsoft.com/office/drawing/2014/main" id="{DC877A86-307C-41B8-8BFF-10B5C34FFF72}"/>
            </a:ext>
          </a:extLst>
        </xdr:cNvPr>
        <xdr:cNvSpPr txBox="1"/>
      </xdr:nvSpPr>
      <xdr:spPr>
        <a:xfrm>
          <a:off x="161100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49547</xdr:rowOff>
    </xdr:from>
    <xdr:ext cx="405111" cy="259045"/>
    <xdr:sp macro="" textlink="">
      <xdr:nvSpPr>
        <xdr:cNvPr id="339" name="n_4mainValue【市民会館】&#10;有形固定資産減価償却率">
          <a:extLst>
            <a:ext uri="{FF2B5EF4-FFF2-40B4-BE49-F238E27FC236}">
              <a16:creationId xmlns:a16="http://schemas.microsoft.com/office/drawing/2014/main" id="{0D28005E-E2C9-43E8-AB26-B4EF75682BEC}"/>
            </a:ext>
          </a:extLst>
        </xdr:cNvPr>
        <xdr:cNvSpPr txBox="1"/>
      </xdr:nvSpPr>
      <xdr:spPr>
        <a:xfrm>
          <a:off x="836304" y="181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0D7C9D87-788D-4083-8D11-EFA45486F46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C86D9FED-C8E1-4861-B910-AF3E16EEC0B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EB089CA8-56D0-47C7-8897-619F4E2399C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DFC6F71B-8E9E-4518-A5F3-94F2A1B0868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F40B8B3C-1DB5-4086-86F9-206FD00D402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11FE7919-F239-4BB5-852E-B754D900F35C}"/>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4C16DEDC-D409-4CE0-A029-B366B37677D1}"/>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DB467E12-2B9B-4590-ACE6-562A8948EA29}"/>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49DC05D6-A3EA-4F52-830D-4C9C2E88A254}"/>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DD229176-0DC3-4B5F-A1B2-D3A6B7F03651}"/>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a:extLst>
            <a:ext uri="{FF2B5EF4-FFF2-40B4-BE49-F238E27FC236}">
              <a16:creationId xmlns:a16="http://schemas.microsoft.com/office/drawing/2014/main" id="{A433BB9A-F86C-44DE-99D8-0EACD75D27A0}"/>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a:extLst>
            <a:ext uri="{FF2B5EF4-FFF2-40B4-BE49-F238E27FC236}">
              <a16:creationId xmlns:a16="http://schemas.microsoft.com/office/drawing/2014/main" id="{DEB572DA-1C26-4A6D-A51D-4992AE0A266E}"/>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a:extLst>
            <a:ext uri="{FF2B5EF4-FFF2-40B4-BE49-F238E27FC236}">
              <a16:creationId xmlns:a16="http://schemas.microsoft.com/office/drawing/2014/main" id="{E7017BA3-11E6-4C4C-B6A5-F51D3C70A9A6}"/>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a:extLst>
            <a:ext uri="{FF2B5EF4-FFF2-40B4-BE49-F238E27FC236}">
              <a16:creationId xmlns:a16="http://schemas.microsoft.com/office/drawing/2014/main" id="{0103F993-52C7-48A4-A5A5-BD83990B242F}"/>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a:extLst>
            <a:ext uri="{FF2B5EF4-FFF2-40B4-BE49-F238E27FC236}">
              <a16:creationId xmlns:a16="http://schemas.microsoft.com/office/drawing/2014/main" id="{83080089-A98F-4B30-BFBE-C0FC4FCFACDD}"/>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a:extLst>
            <a:ext uri="{FF2B5EF4-FFF2-40B4-BE49-F238E27FC236}">
              <a16:creationId xmlns:a16="http://schemas.microsoft.com/office/drawing/2014/main" id="{94240BE5-9EB9-4C6A-8B3C-62930638AE67}"/>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a:extLst>
            <a:ext uri="{FF2B5EF4-FFF2-40B4-BE49-F238E27FC236}">
              <a16:creationId xmlns:a16="http://schemas.microsoft.com/office/drawing/2014/main" id="{BAFD309E-7B0F-47CB-B96F-C6F6B3C602B3}"/>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a:extLst>
            <a:ext uri="{FF2B5EF4-FFF2-40B4-BE49-F238E27FC236}">
              <a16:creationId xmlns:a16="http://schemas.microsoft.com/office/drawing/2014/main" id="{11EA0CAE-032B-4440-A996-533AA0A15886}"/>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2FE579E4-D987-460E-8674-5A3AA5530404}"/>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BBA16D58-E806-4FFE-A49D-AD74F8A02288}"/>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3033818C-72AE-4448-B961-199580403C4A}"/>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45568</xdr:rowOff>
    </xdr:to>
    <xdr:cxnSp macro="">
      <xdr:nvCxnSpPr>
        <xdr:cNvPr id="361" name="直線コネクタ 360">
          <a:extLst>
            <a:ext uri="{FF2B5EF4-FFF2-40B4-BE49-F238E27FC236}">
              <a16:creationId xmlns:a16="http://schemas.microsoft.com/office/drawing/2014/main" id="{FB6124AB-6BD7-40E0-8CB6-21549FA4001D}"/>
            </a:ext>
          </a:extLst>
        </xdr:cNvPr>
        <xdr:cNvCxnSpPr/>
      </xdr:nvCxnSpPr>
      <xdr:spPr>
        <a:xfrm flipV="1">
          <a:off x="9219565" y="16706849"/>
          <a:ext cx="0" cy="1443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49395</xdr:rowOff>
    </xdr:from>
    <xdr:ext cx="469744" cy="259045"/>
    <xdr:sp macro="" textlink="">
      <xdr:nvSpPr>
        <xdr:cNvPr id="362" name="【市民会館】&#10;一人当たり面積最小値テキスト">
          <a:extLst>
            <a:ext uri="{FF2B5EF4-FFF2-40B4-BE49-F238E27FC236}">
              <a16:creationId xmlns:a16="http://schemas.microsoft.com/office/drawing/2014/main" id="{778DE946-AD6F-4F6A-AE35-8CD95383302E}"/>
            </a:ext>
          </a:extLst>
        </xdr:cNvPr>
        <xdr:cNvSpPr txBox="1"/>
      </xdr:nvSpPr>
      <xdr:spPr>
        <a:xfrm>
          <a:off x="9258300" y="1815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45568</xdr:rowOff>
    </xdr:from>
    <xdr:to>
      <xdr:col>55</xdr:col>
      <xdr:colOff>88900</xdr:colOff>
      <xdr:row>108</xdr:row>
      <xdr:rowOff>45568</xdr:rowOff>
    </xdr:to>
    <xdr:cxnSp macro="">
      <xdr:nvCxnSpPr>
        <xdr:cNvPr id="363" name="直線コネクタ 362">
          <a:extLst>
            <a:ext uri="{FF2B5EF4-FFF2-40B4-BE49-F238E27FC236}">
              <a16:creationId xmlns:a16="http://schemas.microsoft.com/office/drawing/2014/main" id="{74D94589-F7CE-4C07-B804-C7596E6B19CA}"/>
            </a:ext>
          </a:extLst>
        </xdr:cNvPr>
        <xdr:cNvCxnSpPr/>
      </xdr:nvCxnSpPr>
      <xdr:spPr>
        <a:xfrm>
          <a:off x="9154160" y="18150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64" name="【市民会館】&#10;一人当たり面積最大値テキスト">
          <a:extLst>
            <a:ext uri="{FF2B5EF4-FFF2-40B4-BE49-F238E27FC236}">
              <a16:creationId xmlns:a16="http://schemas.microsoft.com/office/drawing/2014/main" id="{0EDD65F8-F70E-4C40-B4C8-242D5192F01C}"/>
            </a:ext>
          </a:extLst>
        </xdr:cNvPr>
        <xdr:cNvSpPr txBox="1"/>
      </xdr:nvSpPr>
      <xdr:spPr>
        <a:xfrm>
          <a:off x="9258300" y="1648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65" name="直線コネクタ 364">
          <a:extLst>
            <a:ext uri="{FF2B5EF4-FFF2-40B4-BE49-F238E27FC236}">
              <a16:creationId xmlns:a16="http://schemas.microsoft.com/office/drawing/2014/main" id="{D50EF63C-CB07-4DB3-94A8-9CE032B7EE81}"/>
            </a:ext>
          </a:extLst>
        </xdr:cNvPr>
        <xdr:cNvCxnSpPr/>
      </xdr:nvCxnSpPr>
      <xdr:spPr>
        <a:xfrm>
          <a:off x="915416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80281</xdr:rowOff>
    </xdr:from>
    <xdr:ext cx="469744" cy="259045"/>
    <xdr:sp macro="" textlink="">
      <xdr:nvSpPr>
        <xdr:cNvPr id="366" name="【市民会館】&#10;一人当たり面積平均値テキスト">
          <a:extLst>
            <a:ext uri="{FF2B5EF4-FFF2-40B4-BE49-F238E27FC236}">
              <a16:creationId xmlns:a16="http://schemas.microsoft.com/office/drawing/2014/main" id="{8531025D-AD44-4E25-8EA6-B1B8A7D96874}"/>
            </a:ext>
          </a:extLst>
        </xdr:cNvPr>
        <xdr:cNvSpPr txBox="1"/>
      </xdr:nvSpPr>
      <xdr:spPr>
        <a:xfrm>
          <a:off x="9258300" y="17514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57404</xdr:rowOff>
    </xdr:from>
    <xdr:to>
      <xdr:col>55</xdr:col>
      <xdr:colOff>50800</xdr:colOff>
      <xdr:row>105</xdr:row>
      <xdr:rowOff>159004</xdr:rowOff>
    </xdr:to>
    <xdr:sp macro="" textlink="">
      <xdr:nvSpPr>
        <xdr:cNvPr id="367" name="フローチャート: 判断 366">
          <a:extLst>
            <a:ext uri="{FF2B5EF4-FFF2-40B4-BE49-F238E27FC236}">
              <a16:creationId xmlns:a16="http://schemas.microsoft.com/office/drawing/2014/main" id="{0F545608-2EBB-4729-ABB6-D64ECAA897AB}"/>
            </a:ext>
          </a:extLst>
        </xdr:cNvPr>
        <xdr:cNvSpPr/>
      </xdr:nvSpPr>
      <xdr:spPr>
        <a:xfrm>
          <a:off x="9192260" y="176596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89408</xdr:rowOff>
    </xdr:from>
    <xdr:to>
      <xdr:col>50</xdr:col>
      <xdr:colOff>165100</xdr:colOff>
      <xdr:row>106</xdr:row>
      <xdr:rowOff>19558</xdr:rowOff>
    </xdr:to>
    <xdr:sp macro="" textlink="">
      <xdr:nvSpPr>
        <xdr:cNvPr id="368" name="フローチャート: 判断 367">
          <a:extLst>
            <a:ext uri="{FF2B5EF4-FFF2-40B4-BE49-F238E27FC236}">
              <a16:creationId xmlns:a16="http://schemas.microsoft.com/office/drawing/2014/main" id="{7361019A-6B55-4B06-870D-2D1D12C40014}"/>
            </a:ext>
          </a:extLst>
        </xdr:cNvPr>
        <xdr:cNvSpPr/>
      </xdr:nvSpPr>
      <xdr:spPr>
        <a:xfrm>
          <a:off x="8445500" y="176916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102667</xdr:rowOff>
    </xdr:from>
    <xdr:to>
      <xdr:col>46</xdr:col>
      <xdr:colOff>38100</xdr:colOff>
      <xdr:row>106</xdr:row>
      <xdr:rowOff>32817</xdr:rowOff>
    </xdr:to>
    <xdr:sp macro="" textlink="">
      <xdr:nvSpPr>
        <xdr:cNvPr id="369" name="フローチャート: 判断 368">
          <a:extLst>
            <a:ext uri="{FF2B5EF4-FFF2-40B4-BE49-F238E27FC236}">
              <a16:creationId xmlns:a16="http://schemas.microsoft.com/office/drawing/2014/main" id="{9C843239-AD92-4319-B738-8064E26BEFF8}"/>
            </a:ext>
          </a:extLst>
        </xdr:cNvPr>
        <xdr:cNvSpPr/>
      </xdr:nvSpPr>
      <xdr:spPr>
        <a:xfrm>
          <a:off x="7670800" y="177048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2997</xdr:rowOff>
    </xdr:from>
    <xdr:to>
      <xdr:col>41</xdr:col>
      <xdr:colOff>101600</xdr:colOff>
      <xdr:row>106</xdr:row>
      <xdr:rowOff>104597</xdr:rowOff>
    </xdr:to>
    <xdr:sp macro="" textlink="">
      <xdr:nvSpPr>
        <xdr:cNvPr id="370" name="フローチャート: 判断 369">
          <a:extLst>
            <a:ext uri="{FF2B5EF4-FFF2-40B4-BE49-F238E27FC236}">
              <a16:creationId xmlns:a16="http://schemas.microsoft.com/office/drawing/2014/main" id="{BF431A90-F08D-4A95-9186-D0486186F039}"/>
            </a:ext>
          </a:extLst>
        </xdr:cNvPr>
        <xdr:cNvSpPr/>
      </xdr:nvSpPr>
      <xdr:spPr>
        <a:xfrm>
          <a:off x="6873240" y="1777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130556</xdr:rowOff>
    </xdr:from>
    <xdr:to>
      <xdr:col>36</xdr:col>
      <xdr:colOff>165100</xdr:colOff>
      <xdr:row>106</xdr:row>
      <xdr:rowOff>60706</xdr:rowOff>
    </xdr:to>
    <xdr:sp macro="" textlink="">
      <xdr:nvSpPr>
        <xdr:cNvPr id="371" name="フローチャート: 判断 370">
          <a:extLst>
            <a:ext uri="{FF2B5EF4-FFF2-40B4-BE49-F238E27FC236}">
              <a16:creationId xmlns:a16="http://schemas.microsoft.com/office/drawing/2014/main" id="{525A1240-145E-40EC-AF9C-DC7D948EFDC9}"/>
            </a:ext>
          </a:extLst>
        </xdr:cNvPr>
        <xdr:cNvSpPr/>
      </xdr:nvSpPr>
      <xdr:spPr>
        <a:xfrm>
          <a:off x="6098540" y="177327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166E0770-6009-466D-90CF-CEBA18BD06B6}"/>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BEE3DBB6-A699-4B77-9BFD-06547ACA1E0A}"/>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EC50ACBC-B19E-496A-865E-BC2FC6882E7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B239DF2D-A075-4B63-87F3-CFE03DB94AEF}"/>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505DE092-63CD-4C17-8D4B-1D56C936AA17}"/>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112268</xdr:rowOff>
    </xdr:from>
    <xdr:to>
      <xdr:col>55</xdr:col>
      <xdr:colOff>50800</xdr:colOff>
      <xdr:row>107</xdr:row>
      <xdr:rowOff>42418</xdr:rowOff>
    </xdr:to>
    <xdr:sp macro="" textlink="">
      <xdr:nvSpPr>
        <xdr:cNvPr id="377" name="楕円 376">
          <a:extLst>
            <a:ext uri="{FF2B5EF4-FFF2-40B4-BE49-F238E27FC236}">
              <a16:creationId xmlns:a16="http://schemas.microsoft.com/office/drawing/2014/main" id="{AED65498-59F3-481B-9853-21A51B127A7C}"/>
            </a:ext>
          </a:extLst>
        </xdr:cNvPr>
        <xdr:cNvSpPr/>
      </xdr:nvSpPr>
      <xdr:spPr>
        <a:xfrm>
          <a:off x="9192260" y="178821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90695</xdr:rowOff>
    </xdr:from>
    <xdr:ext cx="469744" cy="259045"/>
    <xdr:sp macro="" textlink="">
      <xdr:nvSpPr>
        <xdr:cNvPr id="378" name="【市民会館】&#10;一人当たり面積該当値テキスト">
          <a:extLst>
            <a:ext uri="{FF2B5EF4-FFF2-40B4-BE49-F238E27FC236}">
              <a16:creationId xmlns:a16="http://schemas.microsoft.com/office/drawing/2014/main" id="{98549DA9-7D17-4CF2-9349-B492A117A5F6}"/>
            </a:ext>
          </a:extLst>
        </xdr:cNvPr>
        <xdr:cNvSpPr txBox="1"/>
      </xdr:nvSpPr>
      <xdr:spPr>
        <a:xfrm>
          <a:off x="9258300" y="178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120955</xdr:rowOff>
    </xdr:from>
    <xdr:to>
      <xdr:col>50</xdr:col>
      <xdr:colOff>165100</xdr:colOff>
      <xdr:row>107</xdr:row>
      <xdr:rowOff>51105</xdr:rowOff>
    </xdr:to>
    <xdr:sp macro="" textlink="">
      <xdr:nvSpPr>
        <xdr:cNvPr id="379" name="楕円 378">
          <a:extLst>
            <a:ext uri="{FF2B5EF4-FFF2-40B4-BE49-F238E27FC236}">
              <a16:creationId xmlns:a16="http://schemas.microsoft.com/office/drawing/2014/main" id="{4755CB29-6384-43EE-B5EA-9ECB81A819CB}"/>
            </a:ext>
          </a:extLst>
        </xdr:cNvPr>
        <xdr:cNvSpPr/>
      </xdr:nvSpPr>
      <xdr:spPr>
        <a:xfrm>
          <a:off x="8445500" y="17890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163068</xdr:rowOff>
    </xdr:from>
    <xdr:to>
      <xdr:col>55</xdr:col>
      <xdr:colOff>0</xdr:colOff>
      <xdr:row>107</xdr:row>
      <xdr:rowOff>305</xdr:rowOff>
    </xdr:to>
    <xdr:cxnSp macro="">
      <xdr:nvCxnSpPr>
        <xdr:cNvPr id="380" name="直線コネクタ 379">
          <a:extLst>
            <a:ext uri="{FF2B5EF4-FFF2-40B4-BE49-F238E27FC236}">
              <a16:creationId xmlns:a16="http://schemas.microsoft.com/office/drawing/2014/main" id="{85E11282-5C87-46AD-AC53-F54807229544}"/>
            </a:ext>
          </a:extLst>
        </xdr:cNvPr>
        <xdr:cNvCxnSpPr/>
      </xdr:nvCxnSpPr>
      <xdr:spPr>
        <a:xfrm flipV="1">
          <a:off x="8496300" y="17932908"/>
          <a:ext cx="7239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127812</xdr:rowOff>
    </xdr:from>
    <xdr:to>
      <xdr:col>46</xdr:col>
      <xdr:colOff>38100</xdr:colOff>
      <xdr:row>107</xdr:row>
      <xdr:rowOff>57962</xdr:rowOff>
    </xdr:to>
    <xdr:sp macro="" textlink="">
      <xdr:nvSpPr>
        <xdr:cNvPr id="381" name="楕円 380">
          <a:extLst>
            <a:ext uri="{FF2B5EF4-FFF2-40B4-BE49-F238E27FC236}">
              <a16:creationId xmlns:a16="http://schemas.microsoft.com/office/drawing/2014/main" id="{290D2588-06F3-4FAA-B33F-AA95E8D0D897}"/>
            </a:ext>
          </a:extLst>
        </xdr:cNvPr>
        <xdr:cNvSpPr/>
      </xdr:nvSpPr>
      <xdr:spPr>
        <a:xfrm>
          <a:off x="7670800" y="178976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305</xdr:rowOff>
    </xdr:from>
    <xdr:to>
      <xdr:col>50</xdr:col>
      <xdr:colOff>114300</xdr:colOff>
      <xdr:row>107</xdr:row>
      <xdr:rowOff>7162</xdr:rowOff>
    </xdr:to>
    <xdr:cxnSp macro="">
      <xdr:nvCxnSpPr>
        <xdr:cNvPr id="382" name="直線コネクタ 381">
          <a:extLst>
            <a:ext uri="{FF2B5EF4-FFF2-40B4-BE49-F238E27FC236}">
              <a16:creationId xmlns:a16="http://schemas.microsoft.com/office/drawing/2014/main" id="{5C156CFB-F190-4C72-8938-0B4778DFD223}"/>
            </a:ext>
          </a:extLst>
        </xdr:cNvPr>
        <xdr:cNvCxnSpPr/>
      </xdr:nvCxnSpPr>
      <xdr:spPr>
        <a:xfrm flipV="1">
          <a:off x="7713980" y="17937785"/>
          <a:ext cx="78232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135586</xdr:rowOff>
    </xdr:from>
    <xdr:to>
      <xdr:col>41</xdr:col>
      <xdr:colOff>101600</xdr:colOff>
      <xdr:row>107</xdr:row>
      <xdr:rowOff>65736</xdr:rowOff>
    </xdr:to>
    <xdr:sp macro="" textlink="">
      <xdr:nvSpPr>
        <xdr:cNvPr id="383" name="楕円 382">
          <a:extLst>
            <a:ext uri="{FF2B5EF4-FFF2-40B4-BE49-F238E27FC236}">
              <a16:creationId xmlns:a16="http://schemas.microsoft.com/office/drawing/2014/main" id="{AC1FE202-08FA-4846-8F81-BCFBFA4C0248}"/>
            </a:ext>
          </a:extLst>
        </xdr:cNvPr>
        <xdr:cNvSpPr/>
      </xdr:nvSpPr>
      <xdr:spPr>
        <a:xfrm>
          <a:off x="6873240" y="17905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7162</xdr:rowOff>
    </xdr:from>
    <xdr:to>
      <xdr:col>45</xdr:col>
      <xdr:colOff>177800</xdr:colOff>
      <xdr:row>107</xdr:row>
      <xdr:rowOff>14936</xdr:rowOff>
    </xdr:to>
    <xdr:cxnSp macro="">
      <xdr:nvCxnSpPr>
        <xdr:cNvPr id="384" name="直線コネクタ 383">
          <a:extLst>
            <a:ext uri="{FF2B5EF4-FFF2-40B4-BE49-F238E27FC236}">
              <a16:creationId xmlns:a16="http://schemas.microsoft.com/office/drawing/2014/main" id="{6F1B2461-6D49-45C6-9FC9-4C1A13209DFE}"/>
            </a:ext>
          </a:extLst>
        </xdr:cNvPr>
        <xdr:cNvCxnSpPr/>
      </xdr:nvCxnSpPr>
      <xdr:spPr>
        <a:xfrm flipV="1">
          <a:off x="6924040" y="17944642"/>
          <a:ext cx="789940" cy="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141072</xdr:rowOff>
    </xdr:from>
    <xdr:to>
      <xdr:col>36</xdr:col>
      <xdr:colOff>165100</xdr:colOff>
      <xdr:row>107</xdr:row>
      <xdr:rowOff>71222</xdr:rowOff>
    </xdr:to>
    <xdr:sp macro="" textlink="">
      <xdr:nvSpPr>
        <xdr:cNvPr id="385" name="楕円 384">
          <a:extLst>
            <a:ext uri="{FF2B5EF4-FFF2-40B4-BE49-F238E27FC236}">
              <a16:creationId xmlns:a16="http://schemas.microsoft.com/office/drawing/2014/main" id="{4D1406F0-B54B-46BE-A641-8A1B828B2317}"/>
            </a:ext>
          </a:extLst>
        </xdr:cNvPr>
        <xdr:cNvSpPr/>
      </xdr:nvSpPr>
      <xdr:spPr>
        <a:xfrm>
          <a:off x="6098540" y="179109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14936</xdr:rowOff>
    </xdr:from>
    <xdr:to>
      <xdr:col>41</xdr:col>
      <xdr:colOff>50800</xdr:colOff>
      <xdr:row>107</xdr:row>
      <xdr:rowOff>20422</xdr:rowOff>
    </xdr:to>
    <xdr:cxnSp macro="">
      <xdr:nvCxnSpPr>
        <xdr:cNvPr id="386" name="直線コネクタ 385">
          <a:extLst>
            <a:ext uri="{FF2B5EF4-FFF2-40B4-BE49-F238E27FC236}">
              <a16:creationId xmlns:a16="http://schemas.microsoft.com/office/drawing/2014/main" id="{79FCDFFA-DAC0-4C8C-98F4-935254A8E4D3}"/>
            </a:ext>
          </a:extLst>
        </xdr:cNvPr>
        <xdr:cNvCxnSpPr/>
      </xdr:nvCxnSpPr>
      <xdr:spPr>
        <a:xfrm flipV="1">
          <a:off x="6149340" y="17952416"/>
          <a:ext cx="7747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36085</xdr:rowOff>
    </xdr:from>
    <xdr:ext cx="469744" cy="259045"/>
    <xdr:sp macro="" textlink="">
      <xdr:nvSpPr>
        <xdr:cNvPr id="387" name="n_1aveValue【市民会館】&#10;一人当たり面積">
          <a:extLst>
            <a:ext uri="{FF2B5EF4-FFF2-40B4-BE49-F238E27FC236}">
              <a16:creationId xmlns:a16="http://schemas.microsoft.com/office/drawing/2014/main" id="{3F7FC356-047C-4425-9B93-DDB6174D3EDD}"/>
            </a:ext>
          </a:extLst>
        </xdr:cNvPr>
        <xdr:cNvSpPr txBox="1"/>
      </xdr:nvSpPr>
      <xdr:spPr>
        <a:xfrm>
          <a:off x="8271587" y="174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49344</xdr:rowOff>
    </xdr:from>
    <xdr:ext cx="469744" cy="259045"/>
    <xdr:sp macro="" textlink="">
      <xdr:nvSpPr>
        <xdr:cNvPr id="388" name="n_2aveValue【市民会館】&#10;一人当たり面積">
          <a:extLst>
            <a:ext uri="{FF2B5EF4-FFF2-40B4-BE49-F238E27FC236}">
              <a16:creationId xmlns:a16="http://schemas.microsoft.com/office/drawing/2014/main" id="{6ADE9B80-45BD-4B6A-8ADE-1BC0281493C0}"/>
            </a:ext>
          </a:extLst>
        </xdr:cNvPr>
        <xdr:cNvSpPr txBox="1"/>
      </xdr:nvSpPr>
      <xdr:spPr>
        <a:xfrm>
          <a:off x="7509587" y="1748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121124</xdr:rowOff>
    </xdr:from>
    <xdr:ext cx="469744" cy="259045"/>
    <xdr:sp macro="" textlink="">
      <xdr:nvSpPr>
        <xdr:cNvPr id="389" name="n_3aveValue【市民会館】&#10;一人当たり面積">
          <a:extLst>
            <a:ext uri="{FF2B5EF4-FFF2-40B4-BE49-F238E27FC236}">
              <a16:creationId xmlns:a16="http://schemas.microsoft.com/office/drawing/2014/main" id="{5EB97720-95B7-4E8F-AA6F-82A7A987D9B9}"/>
            </a:ext>
          </a:extLst>
        </xdr:cNvPr>
        <xdr:cNvSpPr txBox="1"/>
      </xdr:nvSpPr>
      <xdr:spPr>
        <a:xfrm>
          <a:off x="6712027" y="175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77233</xdr:rowOff>
    </xdr:from>
    <xdr:ext cx="469744" cy="259045"/>
    <xdr:sp macro="" textlink="">
      <xdr:nvSpPr>
        <xdr:cNvPr id="390" name="n_4aveValue【市民会館】&#10;一人当たり面積">
          <a:extLst>
            <a:ext uri="{FF2B5EF4-FFF2-40B4-BE49-F238E27FC236}">
              <a16:creationId xmlns:a16="http://schemas.microsoft.com/office/drawing/2014/main" id="{A0C3388E-2443-421A-8FED-9FC0AAE1C1B2}"/>
            </a:ext>
          </a:extLst>
        </xdr:cNvPr>
        <xdr:cNvSpPr txBox="1"/>
      </xdr:nvSpPr>
      <xdr:spPr>
        <a:xfrm>
          <a:off x="5937327" y="1751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42232</xdr:rowOff>
    </xdr:from>
    <xdr:ext cx="469744" cy="259045"/>
    <xdr:sp macro="" textlink="">
      <xdr:nvSpPr>
        <xdr:cNvPr id="391" name="n_1mainValue【市民会館】&#10;一人当たり面積">
          <a:extLst>
            <a:ext uri="{FF2B5EF4-FFF2-40B4-BE49-F238E27FC236}">
              <a16:creationId xmlns:a16="http://schemas.microsoft.com/office/drawing/2014/main" id="{F17F87EA-602D-4D99-B89C-005B17FB0617}"/>
            </a:ext>
          </a:extLst>
        </xdr:cNvPr>
        <xdr:cNvSpPr txBox="1"/>
      </xdr:nvSpPr>
      <xdr:spPr>
        <a:xfrm>
          <a:off x="8271587" y="17979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49089</xdr:rowOff>
    </xdr:from>
    <xdr:ext cx="469744" cy="259045"/>
    <xdr:sp macro="" textlink="">
      <xdr:nvSpPr>
        <xdr:cNvPr id="392" name="n_2mainValue【市民会館】&#10;一人当たり面積">
          <a:extLst>
            <a:ext uri="{FF2B5EF4-FFF2-40B4-BE49-F238E27FC236}">
              <a16:creationId xmlns:a16="http://schemas.microsoft.com/office/drawing/2014/main" id="{675E6475-B1CF-4333-BF36-6898CCC004FE}"/>
            </a:ext>
          </a:extLst>
        </xdr:cNvPr>
        <xdr:cNvSpPr txBox="1"/>
      </xdr:nvSpPr>
      <xdr:spPr>
        <a:xfrm>
          <a:off x="7509587" y="1798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56863</xdr:rowOff>
    </xdr:from>
    <xdr:ext cx="469744" cy="259045"/>
    <xdr:sp macro="" textlink="">
      <xdr:nvSpPr>
        <xdr:cNvPr id="393" name="n_3mainValue【市民会館】&#10;一人当たり面積">
          <a:extLst>
            <a:ext uri="{FF2B5EF4-FFF2-40B4-BE49-F238E27FC236}">
              <a16:creationId xmlns:a16="http://schemas.microsoft.com/office/drawing/2014/main" id="{85FC33E6-D019-454B-B33B-2CBF447F3D04}"/>
            </a:ext>
          </a:extLst>
        </xdr:cNvPr>
        <xdr:cNvSpPr txBox="1"/>
      </xdr:nvSpPr>
      <xdr:spPr>
        <a:xfrm>
          <a:off x="6712027" y="1799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62349</xdr:rowOff>
    </xdr:from>
    <xdr:ext cx="469744" cy="259045"/>
    <xdr:sp macro="" textlink="">
      <xdr:nvSpPr>
        <xdr:cNvPr id="394" name="n_4mainValue【市民会館】&#10;一人当たり面積">
          <a:extLst>
            <a:ext uri="{FF2B5EF4-FFF2-40B4-BE49-F238E27FC236}">
              <a16:creationId xmlns:a16="http://schemas.microsoft.com/office/drawing/2014/main" id="{ADDA56A5-2B0E-4C39-A0C9-52B0A6CB2E09}"/>
            </a:ext>
          </a:extLst>
        </xdr:cNvPr>
        <xdr:cNvSpPr txBox="1"/>
      </xdr:nvSpPr>
      <xdr:spPr>
        <a:xfrm>
          <a:off x="5937327" y="1799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CA69193F-133A-4401-9E20-DE97B6794C9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38EDC230-2295-4C9C-8673-7298A1B106F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8A757379-BF84-420C-994D-712798E6E5D8}"/>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46F3DE75-A6C9-4B2F-8870-858D95C4D3C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AE4D6A3D-A08F-4D8E-B51B-F594CB7D030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638A58-584A-4281-90BE-EC81CB19715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5F96345F-7C54-43DB-82A2-98909DA85FC1}"/>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F1375CB-9A1B-42CB-8FBA-35F28B431F9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F0170DE3-1367-4A8A-9BCF-1F8E546EDC5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5A475596-96B8-4CCD-A3C9-580C01E8254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390D807B-2E27-4688-89B0-682CEC1FD9B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182A2156-B7F8-413A-93E7-0363B3A46FB4}"/>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B09AA8AF-8171-48D3-8684-1CF14F84BF2F}"/>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CEE3D4C1-937A-4CB9-B1BC-1AF1E9C63063}"/>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CD64BDC-7DB3-4C27-A7FF-4477CFFD0D85}"/>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58280F4D-646E-488B-83C0-F00D553F19B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4EB3BCC2-016E-418D-8D71-807A34711744}"/>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6AFC3680-7B17-4AFF-B6BA-F76F186F55C3}"/>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9A72BE84-0BD2-48CE-A9DF-B3E5B61AFA0C}"/>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937299BF-80B0-4AFF-97DC-09B5194F6BBC}"/>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5F971216-2713-4AC6-80B7-58CCFE3C8944}"/>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3DED5798-D984-4EDC-8729-11A58E2E2DC8}"/>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8F6E21A0-59D4-48BB-937F-5CEDA8F2108D}"/>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77AC74A7-BA8C-4E40-A6D2-004A682EE41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60F686C9-6CC1-4EB8-AE64-0FBC7E22BD3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D055E82-E41B-4414-B6CE-C3EBA113B310}"/>
            </a:ext>
          </a:extLst>
        </xdr:cNvPr>
        <xdr:cNvCxnSpPr/>
      </xdr:nvCxnSpPr>
      <xdr:spPr>
        <a:xfrm flipV="1">
          <a:off x="14375764" y="560015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5A023EAF-816F-48BF-AA43-AC2D9CE9DC9B}"/>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A79C3100-044E-4BAE-A24A-F9C3AD3F711B}"/>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23" name="【一般廃棄物処理施設】&#10;有形固定資産減価償却率最大値テキスト">
          <a:extLst>
            <a:ext uri="{FF2B5EF4-FFF2-40B4-BE49-F238E27FC236}">
              <a16:creationId xmlns:a16="http://schemas.microsoft.com/office/drawing/2014/main" id="{59965510-BBD1-4BE6-8C8B-E85E53EABF6D}"/>
            </a:ext>
          </a:extLst>
        </xdr:cNvPr>
        <xdr:cNvSpPr txBox="1"/>
      </xdr:nvSpPr>
      <xdr:spPr>
        <a:xfrm>
          <a:off x="14414500" y="5379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24" name="直線コネクタ 423">
          <a:extLst>
            <a:ext uri="{FF2B5EF4-FFF2-40B4-BE49-F238E27FC236}">
              <a16:creationId xmlns:a16="http://schemas.microsoft.com/office/drawing/2014/main" id="{D8D796E9-DF58-4905-8B4C-2D759434D5AF}"/>
            </a:ext>
          </a:extLst>
        </xdr:cNvPr>
        <xdr:cNvCxnSpPr/>
      </xdr:nvCxnSpPr>
      <xdr:spPr>
        <a:xfrm>
          <a:off x="14287500" y="5600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CB54CF6B-EE12-4146-8F0E-95E3F06237EF}"/>
            </a:ext>
          </a:extLst>
        </xdr:cNvPr>
        <xdr:cNvSpPr txBox="1"/>
      </xdr:nvSpPr>
      <xdr:spPr>
        <a:xfrm>
          <a:off x="14414500" y="63162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426" name="フローチャート: 判断 425">
          <a:extLst>
            <a:ext uri="{FF2B5EF4-FFF2-40B4-BE49-F238E27FC236}">
              <a16:creationId xmlns:a16="http://schemas.microsoft.com/office/drawing/2014/main" id="{1E6982EF-9D96-4497-82E5-B52A9404958F}"/>
            </a:ext>
          </a:extLst>
        </xdr:cNvPr>
        <xdr:cNvSpPr/>
      </xdr:nvSpPr>
      <xdr:spPr>
        <a:xfrm>
          <a:off x="14325600" y="64610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427" name="フローチャート: 判断 426">
          <a:extLst>
            <a:ext uri="{FF2B5EF4-FFF2-40B4-BE49-F238E27FC236}">
              <a16:creationId xmlns:a16="http://schemas.microsoft.com/office/drawing/2014/main" id="{9235A127-DC0F-42BF-9A92-5B6A929FB720}"/>
            </a:ext>
          </a:extLst>
        </xdr:cNvPr>
        <xdr:cNvSpPr/>
      </xdr:nvSpPr>
      <xdr:spPr>
        <a:xfrm>
          <a:off x="13578840" y="6451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428" name="フローチャート: 判断 427">
          <a:extLst>
            <a:ext uri="{FF2B5EF4-FFF2-40B4-BE49-F238E27FC236}">
              <a16:creationId xmlns:a16="http://schemas.microsoft.com/office/drawing/2014/main" id="{6C84100A-71CD-41BD-8AC1-F5D8923F51DA}"/>
            </a:ext>
          </a:extLst>
        </xdr:cNvPr>
        <xdr:cNvSpPr/>
      </xdr:nvSpPr>
      <xdr:spPr>
        <a:xfrm>
          <a:off x="12804140" y="638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429" name="フローチャート: 判断 428">
          <a:extLst>
            <a:ext uri="{FF2B5EF4-FFF2-40B4-BE49-F238E27FC236}">
              <a16:creationId xmlns:a16="http://schemas.microsoft.com/office/drawing/2014/main" id="{4B5D6628-EA59-455F-9B8D-59E9E553C5BE}"/>
            </a:ext>
          </a:extLst>
        </xdr:cNvPr>
        <xdr:cNvSpPr/>
      </xdr:nvSpPr>
      <xdr:spPr>
        <a:xfrm>
          <a:off x="12029440" y="64055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30" name="フローチャート: 判断 429">
          <a:extLst>
            <a:ext uri="{FF2B5EF4-FFF2-40B4-BE49-F238E27FC236}">
              <a16:creationId xmlns:a16="http://schemas.microsoft.com/office/drawing/2014/main" id="{DBB2021E-5B84-4BEE-B03A-692AE46E504A}"/>
            </a:ext>
          </a:extLst>
        </xdr:cNvPr>
        <xdr:cNvSpPr/>
      </xdr:nvSpPr>
      <xdr:spPr>
        <a:xfrm>
          <a:off x="1123188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488F8CC-9209-4D95-BC5E-7D970804CE8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50A8AAB-1D66-40E4-832F-930B4320FB9C}"/>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FADC999-3C1E-4B3B-BF1C-F2EE3B0251D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A061FC5C-D56A-43B6-96C2-32064640CE66}"/>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32F46D9-26F9-4C1D-A1DD-9BCDE0F9530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77651</xdr:rowOff>
    </xdr:from>
    <xdr:to>
      <xdr:col>85</xdr:col>
      <xdr:colOff>177800</xdr:colOff>
      <xdr:row>40</xdr:row>
      <xdr:rowOff>7801</xdr:rowOff>
    </xdr:to>
    <xdr:sp macro="" textlink="">
      <xdr:nvSpPr>
        <xdr:cNvPr id="436" name="楕円 435">
          <a:extLst>
            <a:ext uri="{FF2B5EF4-FFF2-40B4-BE49-F238E27FC236}">
              <a16:creationId xmlns:a16="http://schemas.microsoft.com/office/drawing/2014/main" id="{1BD407A2-38F7-4C2F-B336-7F8C15A619E9}"/>
            </a:ext>
          </a:extLst>
        </xdr:cNvPr>
        <xdr:cNvSpPr/>
      </xdr:nvSpPr>
      <xdr:spPr>
        <a:xfrm>
          <a:off x="14325600" y="661561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56078</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9B24270B-BE62-4E43-BE7D-33F8E93A75D6}"/>
            </a:ext>
          </a:extLst>
        </xdr:cNvPr>
        <xdr:cNvSpPr txBox="1"/>
      </xdr:nvSpPr>
      <xdr:spPr>
        <a:xfrm>
          <a:off x="14414500" y="659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35197</xdr:rowOff>
    </xdr:from>
    <xdr:to>
      <xdr:col>81</xdr:col>
      <xdr:colOff>101600</xdr:colOff>
      <xdr:row>39</xdr:row>
      <xdr:rowOff>136797</xdr:rowOff>
    </xdr:to>
    <xdr:sp macro="" textlink="">
      <xdr:nvSpPr>
        <xdr:cNvPr id="438" name="楕円 437">
          <a:extLst>
            <a:ext uri="{FF2B5EF4-FFF2-40B4-BE49-F238E27FC236}">
              <a16:creationId xmlns:a16="http://schemas.microsoft.com/office/drawing/2014/main" id="{5C921FC1-06A8-4B42-BC45-1179939DAC21}"/>
            </a:ext>
          </a:extLst>
        </xdr:cNvPr>
        <xdr:cNvSpPr/>
      </xdr:nvSpPr>
      <xdr:spPr>
        <a:xfrm>
          <a:off x="1357884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85997</xdr:rowOff>
    </xdr:from>
    <xdr:to>
      <xdr:col>85</xdr:col>
      <xdr:colOff>127000</xdr:colOff>
      <xdr:row>39</xdr:row>
      <xdr:rowOff>128451</xdr:rowOff>
    </xdr:to>
    <xdr:cxnSp macro="">
      <xdr:nvCxnSpPr>
        <xdr:cNvPr id="439" name="直線コネクタ 438">
          <a:extLst>
            <a:ext uri="{FF2B5EF4-FFF2-40B4-BE49-F238E27FC236}">
              <a16:creationId xmlns:a16="http://schemas.microsoft.com/office/drawing/2014/main" id="{82042594-9BBF-47E5-821B-06B18AC921B3}"/>
            </a:ext>
          </a:extLst>
        </xdr:cNvPr>
        <xdr:cNvCxnSpPr/>
      </xdr:nvCxnSpPr>
      <xdr:spPr>
        <a:xfrm>
          <a:off x="13629640" y="6623957"/>
          <a:ext cx="74676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121738</xdr:rowOff>
    </xdr:from>
    <xdr:to>
      <xdr:col>76</xdr:col>
      <xdr:colOff>165100</xdr:colOff>
      <xdr:row>39</xdr:row>
      <xdr:rowOff>51888</xdr:rowOff>
    </xdr:to>
    <xdr:sp macro="" textlink="">
      <xdr:nvSpPr>
        <xdr:cNvPr id="440" name="楕円 439">
          <a:extLst>
            <a:ext uri="{FF2B5EF4-FFF2-40B4-BE49-F238E27FC236}">
              <a16:creationId xmlns:a16="http://schemas.microsoft.com/office/drawing/2014/main" id="{ED368FB7-1B88-41EC-8F7C-D5CD6908A77D}"/>
            </a:ext>
          </a:extLst>
        </xdr:cNvPr>
        <xdr:cNvSpPr/>
      </xdr:nvSpPr>
      <xdr:spPr>
        <a:xfrm>
          <a:off x="12804140" y="64920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1088</xdr:rowOff>
    </xdr:from>
    <xdr:to>
      <xdr:col>81</xdr:col>
      <xdr:colOff>50800</xdr:colOff>
      <xdr:row>39</xdr:row>
      <xdr:rowOff>85997</xdr:rowOff>
    </xdr:to>
    <xdr:cxnSp macro="">
      <xdr:nvCxnSpPr>
        <xdr:cNvPr id="441" name="直線コネクタ 440">
          <a:extLst>
            <a:ext uri="{FF2B5EF4-FFF2-40B4-BE49-F238E27FC236}">
              <a16:creationId xmlns:a16="http://schemas.microsoft.com/office/drawing/2014/main" id="{1347FBFB-0001-4A5C-9C57-C7B4B5422D6F}"/>
            </a:ext>
          </a:extLst>
        </xdr:cNvPr>
        <xdr:cNvCxnSpPr/>
      </xdr:nvCxnSpPr>
      <xdr:spPr>
        <a:xfrm>
          <a:off x="12854940" y="6539048"/>
          <a:ext cx="7747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120106</xdr:rowOff>
    </xdr:from>
    <xdr:to>
      <xdr:col>72</xdr:col>
      <xdr:colOff>38100</xdr:colOff>
      <xdr:row>39</xdr:row>
      <xdr:rowOff>50256</xdr:rowOff>
    </xdr:to>
    <xdr:sp macro="" textlink="">
      <xdr:nvSpPr>
        <xdr:cNvPr id="442" name="楕円 441">
          <a:extLst>
            <a:ext uri="{FF2B5EF4-FFF2-40B4-BE49-F238E27FC236}">
              <a16:creationId xmlns:a16="http://schemas.microsoft.com/office/drawing/2014/main" id="{015CF6D2-DBEB-4D1F-90AA-2C29ED875506}"/>
            </a:ext>
          </a:extLst>
        </xdr:cNvPr>
        <xdr:cNvSpPr/>
      </xdr:nvSpPr>
      <xdr:spPr>
        <a:xfrm>
          <a:off x="12029440" y="64904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170906</xdr:rowOff>
    </xdr:from>
    <xdr:to>
      <xdr:col>76</xdr:col>
      <xdr:colOff>114300</xdr:colOff>
      <xdr:row>39</xdr:row>
      <xdr:rowOff>1088</xdr:rowOff>
    </xdr:to>
    <xdr:cxnSp macro="">
      <xdr:nvCxnSpPr>
        <xdr:cNvPr id="443" name="直線コネクタ 442">
          <a:extLst>
            <a:ext uri="{FF2B5EF4-FFF2-40B4-BE49-F238E27FC236}">
              <a16:creationId xmlns:a16="http://schemas.microsoft.com/office/drawing/2014/main" id="{789399A1-2C34-4941-88D5-E9547AB4C743}"/>
            </a:ext>
          </a:extLst>
        </xdr:cNvPr>
        <xdr:cNvCxnSpPr/>
      </xdr:nvCxnSpPr>
      <xdr:spPr>
        <a:xfrm>
          <a:off x="12072620" y="654122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77651</xdr:rowOff>
    </xdr:from>
    <xdr:to>
      <xdr:col>67</xdr:col>
      <xdr:colOff>101600</xdr:colOff>
      <xdr:row>39</xdr:row>
      <xdr:rowOff>7801</xdr:rowOff>
    </xdr:to>
    <xdr:sp macro="" textlink="">
      <xdr:nvSpPr>
        <xdr:cNvPr id="444" name="楕円 443">
          <a:extLst>
            <a:ext uri="{FF2B5EF4-FFF2-40B4-BE49-F238E27FC236}">
              <a16:creationId xmlns:a16="http://schemas.microsoft.com/office/drawing/2014/main" id="{69D65972-0F08-4AEB-A340-9394DBC634C5}"/>
            </a:ext>
          </a:extLst>
        </xdr:cNvPr>
        <xdr:cNvSpPr/>
      </xdr:nvSpPr>
      <xdr:spPr>
        <a:xfrm>
          <a:off x="11231880" y="64479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128451</xdr:rowOff>
    </xdr:from>
    <xdr:to>
      <xdr:col>71</xdr:col>
      <xdr:colOff>177800</xdr:colOff>
      <xdr:row>38</xdr:row>
      <xdr:rowOff>170906</xdr:rowOff>
    </xdr:to>
    <xdr:cxnSp macro="">
      <xdr:nvCxnSpPr>
        <xdr:cNvPr id="445" name="直線コネクタ 444">
          <a:extLst>
            <a:ext uri="{FF2B5EF4-FFF2-40B4-BE49-F238E27FC236}">
              <a16:creationId xmlns:a16="http://schemas.microsoft.com/office/drawing/2014/main" id="{D1E4F14C-59D8-46C2-9C77-F88D1177E533}"/>
            </a:ext>
          </a:extLst>
        </xdr:cNvPr>
        <xdr:cNvCxnSpPr/>
      </xdr:nvCxnSpPr>
      <xdr:spPr>
        <a:xfrm>
          <a:off x="11282680" y="6498771"/>
          <a:ext cx="78994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D6F8BA88-A1F1-482B-8F51-82C7D3B3893C}"/>
            </a:ext>
          </a:extLst>
        </xdr:cNvPr>
        <xdr:cNvSpPr txBox="1"/>
      </xdr:nvSpPr>
      <xdr:spPr>
        <a:xfrm>
          <a:off x="13437244" y="623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C20B441B-2C9C-401C-BE75-A43AD78CC7D6}"/>
            </a:ext>
          </a:extLst>
        </xdr:cNvPr>
        <xdr:cNvSpPr txBox="1"/>
      </xdr:nvSpPr>
      <xdr:spPr>
        <a:xfrm>
          <a:off x="12675244" y="617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F915139C-E049-4A00-A06C-91355D7DBE44}"/>
            </a:ext>
          </a:extLst>
        </xdr:cNvPr>
        <xdr:cNvSpPr txBox="1"/>
      </xdr:nvSpPr>
      <xdr:spPr>
        <a:xfrm>
          <a:off x="119005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8DCD291A-6779-4A05-9F6A-64571B9B1603}"/>
            </a:ext>
          </a:extLst>
        </xdr:cNvPr>
        <xdr:cNvSpPr txBox="1"/>
      </xdr:nvSpPr>
      <xdr:spPr>
        <a:xfrm>
          <a:off x="1110298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127924</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78C046B4-70E2-4E13-9A62-C09B621E44D7}"/>
            </a:ext>
          </a:extLst>
        </xdr:cNvPr>
        <xdr:cNvSpPr txBox="1"/>
      </xdr:nvSpPr>
      <xdr:spPr>
        <a:xfrm>
          <a:off x="134372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43015</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EFD646E6-DE64-4D03-97D6-5C24E489BBBA}"/>
            </a:ext>
          </a:extLst>
        </xdr:cNvPr>
        <xdr:cNvSpPr txBox="1"/>
      </xdr:nvSpPr>
      <xdr:spPr>
        <a:xfrm>
          <a:off x="12675244" y="6580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41383</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14828511-834E-4F2F-94C5-8D1BE39EC336}"/>
            </a:ext>
          </a:extLst>
        </xdr:cNvPr>
        <xdr:cNvSpPr txBox="1"/>
      </xdr:nvSpPr>
      <xdr:spPr>
        <a:xfrm>
          <a:off x="119005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170378</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C45B4698-719D-4C86-AE68-57C729D603B2}"/>
            </a:ext>
          </a:extLst>
        </xdr:cNvPr>
        <xdr:cNvSpPr txBox="1"/>
      </xdr:nvSpPr>
      <xdr:spPr>
        <a:xfrm>
          <a:off x="11102984" y="6540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C0C56602-9F42-43EF-9849-D557DDE00F6B}"/>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E0AD539E-92CD-4A7D-94BA-1B88FD5FA5B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DBFEC94A-2CE2-4A2D-A585-2768B5918444}"/>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4478865E-7B2F-4064-9160-582F8F68AB9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D8E51BBE-9803-46CB-B3C2-1039C54258B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533A176B-F358-4A43-9BA9-51C3DC7CEE3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86B612E8-89C0-4E78-BAA9-B38A693B6FB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6D53C6B9-8A91-4897-BD55-170EE9797D3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2787C96A-B9C1-4854-845A-CA99161E6E89}"/>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2DF9FF9E-C2C9-4624-979C-05D1611A698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C8A2A32F-B589-4DB8-B8FF-E74FB1C7DDA4}"/>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5" name="テキスト ボックス 464">
          <a:extLst>
            <a:ext uri="{FF2B5EF4-FFF2-40B4-BE49-F238E27FC236}">
              <a16:creationId xmlns:a16="http://schemas.microsoft.com/office/drawing/2014/main" id="{D7FD9E07-01A3-42C5-90C5-D0EFDA8BCD1F}"/>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F3B588A3-D5CE-45D4-8F96-B9517429540C}"/>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7" name="テキスト ボックス 466">
          <a:extLst>
            <a:ext uri="{FF2B5EF4-FFF2-40B4-BE49-F238E27FC236}">
              <a16:creationId xmlns:a16="http://schemas.microsoft.com/office/drawing/2014/main" id="{9900109E-51D1-4190-BE5E-B34BC967B103}"/>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66073F8D-17FF-493D-918F-1DCA9969B599}"/>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9" name="テキスト ボックス 468">
          <a:extLst>
            <a:ext uri="{FF2B5EF4-FFF2-40B4-BE49-F238E27FC236}">
              <a16:creationId xmlns:a16="http://schemas.microsoft.com/office/drawing/2014/main" id="{CF32D9C9-F2DB-4313-B9FF-34E0856DAEE2}"/>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06FECEF6-04A4-4FE5-8BC5-A418C011F261}"/>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1" name="テキスト ボックス 470">
          <a:extLst>
            <a:ext uri="{FF2B5EF4-FFF2-40B4-BE49-F238E27FC236}">
              <a16:creationId xmlns:a16="http://schemas.microsoft.com/office/drawing/2014/main" id="{24C7903A-38EB-448C-AC97-C6083D517026}"/>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EF4E7424-6E9B-4116-BB98-3991D06DEBB3}"/>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73" name="テキスト ボックス 472">
          <a:extLst>
            <a:ext uri="{FF2B5EF4-FFF2-40B4-BE49-F238E27FC236}">
              <a16:creationId xmlns:a16="http://schemas.microsoft.com/office/drawing/2014/main" id="{A0A9A0B7-D151-4129-8AA9-D1559C4D16AC}"/>
            </a:ext>
          </a:extLst>
        </xdr:cNvPr>
        <xdr:cNvSpPr txBox="1"/>
      </xdr:nvSpPr>
      <xdr:spPr>
        <a:xfrm>
          <a:off x="15499308" y="571538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274E899F-0E7E-4E52-817B-5A2DF4F2D232}"/>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5" name="テキスト ボックス 474">
          <a:extLst>
            <a:ext uri="{FF2B5EF4-FFF2-40B4-BE49-F238E27FC236}">
              <a16:creationId xmlns:a16="http://schemas.microsoft.com/office/drawing/2014/main" id="{6D424889-9E11-44B3-863E-75A86FC7F410}"/>
            </a:ext>
          </a:extLst>
        </xdr:cNvPr>
        <xdr:cNvSpPr txBox="1"/>
      </xdr:nvSpPr>
      <xdr:spPr>
        <a:xfrm>
          <a:off x="15499308" y="539642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DE419497-154D-4BB1-8264-3566BC4C745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7" name="テキスト ボックス 476">
          <a:extLst>
            <a:ext uri="{FF2B5EF4-FFF2-40B4-BE49-F238E27FC236}">
              <a16:creationId xmlns:a16="http://schemas.microsoft.com/office/drawing/2014/main" id="{BB21527A-BA7E-4BD8-AA6A-925AA1FA8F75}"/>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a:extLst>
            <a:ext uri="{FF2B5EF4-FFF2-40B4-BE49-F238E27FC236}">
              <a16:creationId xmlns:a16="http://schemas.microsoft.com/office/drawing/2014/main" id="{CD95C40C-C5A5-40F3-BCE7-FC718A0C160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479" name="直線コネクタ 478">
          <a:extLst>
            <a:ext uri="{FF2B5EF4-FFF2-40B4-BE49-F238E27FC236}">
              <a16:creationId xmlns:a16="http://schemas.microsoft.com/office/drawing/2014/main" id="{5F7B30C7-AAC2-4ACA-8873-3A4334176AE9}"/>
            </a:ext>
          </a:extLst>
        </xdr:cNvPr>
        <xdr:cNvCxnSpPr/>
      </xdr:nvCxnSpPr>
      <xdr:spPr>
        <a:xfrm flipV="1">
          <a:off x="19509104" y="5676722"/>
          <a:ext cx="0" cy="145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480" name="【一般廃棄物処理施設】&#10;一人当たり有形固定資産（償却資産）額最小値テキスト">
          <a:extLst>
            <a:ext uri="{FF2B5EF4-FFF2-40B4-BE49-F238E27FC236}">
              <a16:creationId xmlns:a16="http://schemas.microsoft.com/office/drawing/2014/main" id="{09711C5E-322F-4DEA-8ADE-9F5366073739}"/>
            </a:ext>
          </a:extLst>
        </xdr:cNvPr>
        <xdr:cNvSpPr txBox="1"/>
      </xdr:nvSpPr>
      <xdr:spPr>
        <a:xfrm>
          <a:off x="19547840" y="71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481" name="直線コネクタ 480">
          <a:extLst>
            <a:ext uri="{FF2B5EF4-FFF2-40B4-BE49-F238E27FC236}">
              <a16:creationId xmlns:a16="http://schemas.microsoft.com/office/drawing/2014/main" id="{DFBD9FFE-7870-4576-8F1A-A56762D3D35C}"/>
            </a:ext>
          </a:extLst>
        </xdr:cNvPr>
        <xdr:cNvCxnSpPr/>
      </xdr:nvCxnSpPr>
      <xdr:spPr>
        <a:xfrm>
          <a:off x="19443700" y="7131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482" name="【一般廃棄物処理施設】&#10;一人当たり有形固定資産（償却資産）額最大値テキスト">
          <a:extLst>
            <a:ext uri="{FF2B5EF4-FFF2-40B4-BE49-F238E27FC236}">
              <a16:creationId xmlns:a16="http://schemas.microsoft.com/office/drawing/2014/main" id="{9F73DF15-F82A-49F4-96AD-EFCCF0C65AE1}"/>
            </a:ext>
          </a:extLst>
        </xdr:cNvPr>
        <xdr:cNvSpPr txBox="1"/>
      </xdr:nvSpPr>
      <xdr:spPr>
        <a:xfrm>
          <a:off x="19547840" y="5455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483" name="直線コネクタ 482">
          <a:extLst>
            <a:ext uri="{FF2B5EF4-FFF2-40B4-BE49-F238E27FC236}">
              <a16:creationId xmlns:a16="http://schemas.microsoft.com/office/drawing/2014/main" id="{3DE973FD-2EC6-43E7-A7A9-E670AD923827}"/>
            </a:ext>
          </a:extLst>
        </xdr:cNvPr>
        <xdr:cNvCxnSpPr/>
      </xdr:nvCxnSpPr>
      <xdr:spPr>
        <a:xfrm>
          <a:off x="19443700" y="56767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484" name="【一般廃棄物処理施設】&#10;一人当たり有形固定資産（償却資産）額平均値テキスト">
          <a:extLst>
            <a:ext uri="{FF2B5EF4-FFF2-40B4-BE49-F238E27FC236}">
              <a16:creationId xmlns:a16="http://schemas.microsoft.com/office/drawing/2014/main" id="{5CC1482F-F225-4409-9D87-9181682F6BFC}"/>
            </a:ext>
          </a:extLst>
        </xdr:cNvPr>
        <xdr:cNvSpPr txBox="1"/>
      </xdr:nvSpPr>
      <xdr:spPr>
        <a:xfrm>
          <a:off x="19547840" y="6723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485" name="フローチャート: 判断 484">
          <a:extLst>
            <a:ext uri="{FF2B5EF4-FFF2-40B4-BE49-F238E27FC236}">
              <a16:creationId xmlns:a16="http://schemas.microsoft.com/office/drawing/2014/main" id="{46F69339-6B17-4AA5-849C-A7E513924791}"/>
            </a:ext>
          </a:extLst>
        </xdr:cNvPr>
        <xdr:cNvSpPr/>
      </xdr:nvSpPr>
      <xdr:spPr>
        <a:xfrm>
          <a:off x="19458940" y="6872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486" name="フローチャート: 判断 485">
          <a:extLst>
            <a:ext uri="{FF2B5EF4-FFF2-40B4-BE49-F238E27FC236}">
              <a16:creationId xmlns:a16="http://schemas.microsoft.com/office/drawing/2014/main" id="{3366C939-FF0C-488E-82AE-91F89449961B}"/>
            </a:ext>
          </a:extLst>
        </xdr:cNvPr>
        <xdr:cNvSpPr/>
      </xdr:nvSpPr>
      <xdr:spPr>
        <a:xfrm>
          <a:off x="18735040" y="68863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487" name="フローチャート: 判断 486">
          <a:extLst>
            <a:ext uri="{FF2B5EF4-FFF2-40B4-BE49-F238E27FC236}">
              <a16:creationId xmlns:a16="http://schemas.microsoft.com/office/drawing/2014/main" id="{61784F50-0D33-4000-88EE-E5158C019AC3}"/>
            </a:ext>
          </a:extLst>
        </xdr:cNvPr>
        <xdr:cNvSpPr/>
      </xdr:nvSpPr>
      <xdr:spPr>
        <a:xfrm>
          <a:off x="17937480" y="689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488" name="フローチャート: 判断 487">
          <a:extLst>
            <a:ext uri="{FF2B5EF4-FFF2-40B4-BE49-F238E27FC236}">
              <a16:creationId xmlns:a16="http://schemas.microsoft.com/office/drawing/2014/main" id="{DA903E77-7D92-4790-8F2F-C321C86B6449}"/>
            </a:ext>
          </a:extLst>
        </xdr:cNvPr>
        <xdr:cNvSpPr/>
      </xdr:nvSpPr>
      <xdr:spPr>
        <a:xfrm>
          <a:off x="17162780" y="691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489" name="フローチャート: 判断 488">
          <a:extLst>
            <a:ext uri="{FF2B5EF4-FFF2-40B4-BE49-F238E27FC236}">
              <a16:creationId xmlns:a16="http://schemas.microsoft.com/office/drawing/2014/main" id="{024EC6D3-E533-47E0-87BD-D2C9164353D0}"/>
            </a:ext>
          </a:extLst>
        </xdr:cNvPr>
        <xdr:cNvSpPr/>
      </xdr:nvSpPr>
      <xdr:spPr>
        <a:xfrm>
          <a:off x="16388080" y="69146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064533B-DBE6-4FEE-B638-09BE44F28018}"/>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8311BBC-E45A-4A7C-A277-19CAAFEDF57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DD2FD3A1-577F-4845-B9BD-1DDC574E21B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D01074AB-D72D-4288-8AC0-6F641A4F809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B87081B5-70BE-4815-8BCC-3C74EDEBB31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161242</xdr:rowOff>
    </xdr:from>
    <xdr:to>
      <xdr:col>116</xdr:col>
      <xdr:colOff>114300</xdr:colOff>
      <xdr:row>42</xdr:row>
      <xdr:rowOff>91392</xdr:rowOff>
    </xdr:to>
    <xdr:sp macro="" textlink="">
      <xdr:nvSpPr>
        <xdr:cNvPr id="495" name="楕円 494">
          <a:extLst>
            <a:ext uri="{FF2B5EF4-FFF2-40B4-BE49-F238E27FC236}">
              <a16:creationId xmlns:a16="http://schemas.microsoft.com/office/drawing/2014/main" id="{433D0839-BBA0-47C5-AB61-76D0D4A7ECC5}"/>
            </a:ext>
          </a:extLst>
        </xdr:cNvPr>
        <xdr:cNvSpPr/>
      </xdr:nvSpPr>
      <xdr:spPr>
        <a:xfrm>
          <a:off x="19458940" y="70344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76169</xdr:rowOff>
    </xdr:from>
    <xdr:ext cx="534377" cy="259045"/>
    <xdr:sp macro="" textlink="">
      <xdr:nvSpPr>
        <xdr:cNvPr id="496" name="【一般廃棄物処理施設】&#10;一人当たり有形固定資産（償却資産）額該当値テキスト">
          <a:extLst>
            <a:ext uri="{FF2B5EF4-FFF2-40B4-BE49-F238E27FC236}">
              <a16:creationId xmlns:a16="http://schemas.microsoft.com/office/drawing/2014/main" id="{74DEBBA5-9B36-4C07-AB33-C840A7261CA2}"/>
            </a:ext>
          </a:extLst>
        </xdr:cNvPr>
        <xdr:cNvSpPr txBox="1"/>
      </xdr:nvSpPr>
      <xdr:spPr>
        <a:xfrm>
          <a:off x="19547840" y="694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162753</xdr:rowOff>
    </xdr:from>
    <xdr:to>
      <xdr:col>112</xdr:col>
      <xdr:colOff>38100</xdr:colOff>
      <xdr:row>42</xdr:row>
      <xdr:rowOff>92903</xdr:rowOff>
    </xdr:to>
    <xdr:sp macro="" textlink="">
      <xdr:nvSpPr>
        <xdr:cNvPr id="497" name="楕円 496">
          <a:extLst>
            <a:ext uri="{FF2B5EF4-FFF2-40B4-BE49-F238E27FC236}">
              <a16:creationId xmlns:a16="http://schemas.microsoft.com/office/drawing/2014/main" id="{66BE4408-907E-4B4E-9362-71A57E5E330C}"/>
            </a:ext>
          </a:extLst>
        </xdr:cNvPr>
        <xdr:cNvSpPr/>
      </xdr:nvSpPr>
      <xdr:spPr>
        <a:xfrm>
          <a:off x="18735040" y="70359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40592</xdr:rowOff>
    </xdr:from>
    <xdr:to>
      <xdr:col>116</xdr:col>
      <xdr:colOff>63500</xdr:colOff>
      <xdr:row>42</xdr:row>
      <xdr:rowOff>42103</xdr:rowOff>
    </xdr:to>
    <xdr:cxnSp macro="">
      <xdr:nvCxnSpPr>
        <xdr:cNvPr id="498" name="直線コネクタ 497">
          <a:extLst>
            <a:ext uri="{FF2B5EF4-FFF2-40B4-BE49-F238E27FC236}">
              <a16:creationId xmlns:a16="http://schemas.microsoft.com/office/drawing/2014/main" id="{87A59E74-5947-49DA-BED1-7E713150C110}"/>
            </a:ext>
          </a:extLst>
        </xdr:cNvPr>
        <xdr:cNvCxnSpPr/>
      </xdr:nvCxnSpPr>
      <xdr:spPr>
        <a:xfrm flipV="1">
          <a:off x="18778220" y="7081472"/>
          <a:ext cx="731520" cy="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165160</xdr:rowOff>
    </xdr:from>
    <xdr:to>
      <xdr:col>107</xdr:col>
      <xdr:colOff>101600</xdr:colOff>
      <xdr:row>42</xdr:row>
      <xdr:rowOff>95310</xdr:rowOff>
    </xdr:to>
    <xdr:sp macro="" textlink="">
      <xdr:nvSpPr>
        <xdr:cNvPr id="499" name="楕円 498">
          <a:extLst>
            <a:ext uri="{FF2B5EF4-FFF2-40B4-BE49-F238E27FC236}">
              <a16:creationId xmlns:a16="http://schemas.microsoft.com/office/drawing/2014/main" id="{BFFCCC3A-FF63-4273-980B-FD66B97B39DC}"/>
            </a:ext>
          </a:extLst>
        </xdr:cNvPr>
        <xdr:cNvSpPr/>
      </xdr:nvSpPr>
      <xdr:spPr>
        <a:xfrm>
          <a:off x="17937480" y="7038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42103</xdr:rowOff>
    </xdr:from>
    <xdr:to>
      <xdr:col>111</xdr:col>
      <xdr:colOff>177800</xdr:colOff>
      <xdr:row>42</xdr:row>
      <xdr:rowOff>44510</xdr:rowOff>
    </xdr:to>
    <xdr:cxnSp macro="">
      <xdr:nvCxnSpPr>
        <xdr:cNvPr id="500" name="直線コネクタ 499">
          <a:extLst>
            <a:ext uri="{FF2B5EF4-FFF2-40B4-BE49-F238E27FC236}">
              <a16:creationId xmlns:a16="http://schemas.microsoft.com/office/drawing/2014/main" id="{9D794087-E3C9-4B17-9160-4F800EF194B4}"/>
            </a:ext>
          </a:extLst>
        </xdr:cNvPr>
        <xdr:cNvCxnSpPr/>
      </xdr:nvCxnSpPr>
      <xdr:spPr>
        <a:xfrm flipV="1">
          <a:off x="17988280" y="7082983"/>
          <a:ext cx="789940" cy="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165732</xdr:rowOff>
    </xdr:from>
    <xdr:to>
      <xdr:col>102</xdr:col>
      <xdr:colOff>165100</xdr:colOff>
      <xdr:row>42</xdr:row>
      <xdr:rowOff>95882</xdr:rowOff>
    </xdr:to>
    <xdr:sp macro="" textlink="">
      <xdr:nvSpPr>
        <xdr:cNvPr id="501" name="楕円 500">
          <a:extLst>
            <a:ext uri="{FF2B5EF4-FFF2-40B4-BE49-F238E27FC236}">
              <a16:creationId xmlns:a16="http://schemas.microsoft.com/office/drawing/2014/main" id="{587E513D-D0F3-41F1-9BF1-3B17A3C9AE20}"/>
            </a:ext>
          </a:extLst>
        </xdr:cNvPr>
        <xdr:cNvSpPr/>
      </xdr:nvSpPr>
      <xdr:spPr>
        <a:xfrm>
          <a:off x="17162780" y="70389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44510</xdr:rowOff>
    </xdr:from>
    <xdr:to>
      <xdr:col>107</xdr:col>
      <xdr:colOff>50800</xdr:colOff>
      <xdr:row>42</xdr:row>
      <xdr:rowOff>45082</xdr:rowOff>
    </xdr:to>
    <xdr:cxnSp macro="">
      <xdr:nvCxnSpPr>
        <xdr:cNvPr id="502" name="直線コネクタ 501">
          <a:extLst>
            <a:ext uri="{FF2B5EF4-FFF2-40B4-BE49-F238E27FC236}">
              <a16:creationId xmlns:a16="http://schemas.microsoft.com/office/drawing/2014/main" id="{F2BA9ADB-C2CD-4A54-B2A6-96960885960C}"/>
            </a:ext>
          </a:extLst>
        </xdr:cNvPr>
        <xdr:cNvCxnSpPr/>
      </xdr:nvCxnSpPr>
      <xdr:spPr>
        <a:xfrm flipV="1">
          <a:off x="17213580" y="7085390"/>
          <a:ext cx="7747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167642</xdr:rowOff>
    </xdr:from>
    <xdr:to>
      <xdr:col>98</xdr:col>
      <xdr:colOff>38100</xdr:colOff>
      <xdr:row>42</xdr:row>
      <xdr:rowOff>97792</xdr:rowOff>
    </xdr:to>
    <xdr:sp macro="" textlink="">
      <xdr:nvSpPr>
        <xdr:cNvPr id="503" name="楕円 502">
          <a:extLst>
            <a:ext uri="{FF2B5EF4-FFF2-40B4-BE49-F238E27FC236}">
              <a16:creationId xmlns:a16="http://schemas.microsoft.com/office/drawing/2014/main" id="{C2401936-471C-46B0-9E34-71CA71B372FB}"/>
            </a:ext>
          </a:extLst>
        </xdr:cNvPr>
        <xdr:cNvSpPr/>
      </xdr:nvSpPr>
      <xdr:spPr>
        <a:xfrm>
          <a:off x="16388080" y="70408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45082</xdr:rowOff>
    </xdr:from>
    <xdr:to>
      <xdr:col>102</xdr:col>
      <xdr:colOff>114300</xdr:colOff>
      <xdr:row>42</xdr:row>
      <xdr:rowOff>46992</xdr:rowOff>
    </xdr:to>
    <xdr:cxnSp macro="">
      <xdr:nvCxnSpPr>
        <xdr:cNvPr id="504" name="直線コネクタ 503">
          <a:extLst>
            <a:ext uri="{FF2B5EF4-FFF2-40B4-BE49-F238E27FC236}">
              <a16:creationId xmlns:a16="http://schemas.microsoft.com/office/drawing/2014/main" id="{296B1CAA-6565-48A3-A7EB-6978A6A34ECD}"/>
            </a:ext>
          </a:extLst>
        </xdr:cNvPr>
        <xdr:cNvCxnSpPr/>
      </xdr:nvCxnSpPr>
      <xdr:spPr>
        <a:xfrm flipV="1">
          <a:off x="16431260" y="7085962"/>
          <a:ext cx="782320" cy="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505" name="n_1aveValue【一般廃棄物処理施設】&#10;一人当たり有形固定資産（償却資産）額">
          <a:extLst>
            <a:ext uri="{FF2B5EF4-FFF2-40B4-BE49-F238E27FC236}">
              <a16:creationId xmlns:a16="http://schemas.microsoft.com/office/drawing/2014/main" id="{010C52F1-7E47-4DCF-BB9B-3E96E4BC8147}"/>
            </a:ext>
          </a:extLst>
        </xdr:cNvPr>
        <xdr:cNvSpPr txBox="1"/>
      </xdr:nvSpPr>
      <xdr:spPr>
        <a:xfrm>
          <a:off x="18496495" y="666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506" name="n_2aveValue【一般廃棄物処理施設】&#10;一人当たり有形固定資産（償却資産）額">
          <a:extLst>
            <a:ext uri="{FF2B5EF4-FFF2-40B4-BE49-F238E27FC236}">
              <a16:creationId xmlns:a16="http://schemas.microsoft.com/office/drawing/2014/main" id="{400339BA-1C2D-410C-B187-304D55EC3BEA}"/>
            </a:ext>
          </a:extLst>
        </xdr:cNvPr>
        <xdr:cNvSpPr txBox="1"/>
      </xdr:nvSpPr>
      <xdr:spPr>
        <a:xfrm>
          <a:off x="17734495" y="667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507" name="n_3aveValue【一般廃棄物処理施設】&#10;一人当たり有形固定資産（償却資産）額">
          <a:extLst>
            <a:ext uri="{FF2B5EF4-FFF2-40B4-BE49-F238E27FC236}">
              <a16:creationId xmlns:a16="http://schemas.microsoft.com/office/drawing/2014/main" id="{C4BACAAC-4B80-414E-8E03-A52EB5E37286}"/>
            </a:ext>
          </a:extLst>
        </xdr:cNvPr>
        <xdr:cNvSpPr txBox="1"/>
      </xdr:nvSpPr>
      <xdr:spPr>
        <a:xfrm>
          <a:off x="16936935" y="669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508" name="n_4aveValue【一般廃棄物処理施設】&#10;一人当たり有形固定資産（償却資産）額">
          <a:extLst>
            <a:ext uri="{FF2B5EF4-FFF2-40B4-BE49-F238E27FC236}">
              <a16:creationId xmlns:a16="http://schemas.microsoft.com/office/drawing/2014/main" id="{07E1D43B-63F2-4C4C-A871-0B96FFF3E6CA}"/>
            </a:ext>
          </a:extLst>
        </xdr:cNvPr>
        <xdr:cNvSpPr txBox="1"/>
      </xdr:nvSpPr>
      <xdr:spPr>
        <a:xfrm>
          <a:off x="16162235" y="669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84030</xdr:rowOff>
    </xdr:from>
    <xdr:ext cx="534377" cy="259045"/>
    <xdr:sp macro="" textlink="">
      <xdr:nvSpPr>
        <xdr:cNvPr id="509" name="n_1mainValue【一般廃棄物処理施設】&#10;一人当たり有形固定資産（償却資産）額">
          <a:extLst>
            <a:ext uri="{FF2B5EF4-FFF2-40B4-BE49-F238E27FC236}">
              <a16:creationId xmlns:a16="http://schemas.microsoft.com/office/drawing/2014/main" id="{BDE5A033-F795-4ECD-B3F9-F598FA5D33A4}"/>
            </a:ext>
          </a:extLst>
        </xdr:cNvPr>
        <xdr:cNvSpPr txBox="1"/>
      </xdr:nvSpPr>
      <xdr:spPr>
        <a:xfrm>
          <a:off x="18528811" y="712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86437</xdr:rowOff>
    </xdr:from>
    <xdr:ext cx="534377" cy="259045"/>
    <xdr:sp macro="" textlink="">
      <xdr:nvSpPr>
        <xdr:cNvPr id="510" name="n_2mainValue【一般廃棄物処理施設】&#10;一人当たり有形固定資産（償却資産）額">
          <a:extLst>
            <a:ext uri="{FF2B5EF4-FFF2-40B4-BE49-F238E27FC236}">
              <a16:creationId xmlns:a16="http://schemas.microsoft.com/office/drawing/2014/main" id="{7C96D1CF-230B-484F-A69A-C3126BCA172F}"/>
            </a:ext>
          </a:extLst>
        </xdr:cNvPr>
        <xdr:cNvSpPr txBox="1"/>
      </xdr:nvSpPr>
      <xdr:spPr>
        <a:xfrm>
          <a:off x="17766811" y="712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87009</xdr:rowOff>
    </xdr:from>
    <xdr:ext cx="534377" cy="259045"/>
    <xdr:sp macro="" textlink="">
      <xdr:nvSpPr>
        <xdr:cNvPr id="511" name="n_3mainValue【一般廃棄物処理施設】&#10;一人当たり有形固定資産（償却資産）額">
          <a:extLst>
            <a:ext uri="{FF2B5EF4-FFF2-40B4-BE49-F238E27FC236}">
              <a16:creationId xmlns:a16="http://schemas.microsoft.com/office/drawing/2014/main" id="{D1BC1120-191C-4354-B62A-C54CD69FB79B}"/>
            </a:ext>
          </a:extLst>
        </xdr:cNvPr>
        <xdr:cNvSpPr txBox="1"/>
      </xdr:nvSpPr>
      <xdr:spPr>
        <a:xfrm>
          <a:off x="16969251" y="712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88919</xdr:rowOff>
    </xdr:from>
    <xdr:ext cx="534377" cy="259045"/>
    <xdr:sp macro="" textlink="">
      <xdr:nvSpPr>
        <xdr:cNvPr id="512" name="n_4mainValue【一般廃棄物処理施設】&#10;一人当たり有形固定資産（償却資産）額">
          <a:extLst>
            <a:ext uri="{FF2B5EF4-FFF2-40B4-BE49-F238E27FC236}">
              <a16:creationId xmlns:a16="http://schemas.microsoft.com/office/drawing/2014/main" id="{834DD04E-B80E-4242-86C3-DE53E291DDFB}"/>
            </a:ext>
          </a:extLst>
        </xdr:cNvPr>
        <xdr:cNvSpPr txBox="1"/>
      </xdr:nvSpPr>
      <xdr:spPr>
        <a:xfrm>
          <a:off x="16194551" y="71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1023D433-51E6-47F8-B972-B2233765725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109CB347-82AA-4E6A-977F-0956EA7378F9}"/>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2945E533-AFE4-47C1-BAC3-68C3852BBFF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7C8C169A-7D6E-4905-8F96-8A5A697DE83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F71CE96F-8A66-4BEB-958E-FF0771856F0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8434047D-C386-43BA-BEFF-EAFC6531827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2ED52187-35E4-4273-8E3E-D9CD09ACCD65}"/>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DE676656-C91A-454A-B19F-695E8D2F3B88}"/>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a:extLst>
            <a:ext uri="{FF2B5EF4-FFF2-40B4-BE49-F238E27FC236}">
              <a16:creationId xmlns:a16="http://schemas.microsoft.com/office/drawing/2014/main" id="{305AF203-0C56-45E5-B68F-7B753959635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a:extLst>
            <a:ext uri="{FF2B5EF4-FFF2-40B4-BE49-F238E27FC236}">
              <a16:creationId xmlns:a16="http://schemas.microsoft.com/office/drawing/2014/main" id="{9CA6060E-8015-40EE-8ACA-306B48329EE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a:extLst>
            <a:ext uri="{FF2B5EF4-FFF2-40B4-BE49-F238E27FC236}">
              <a16:creationId xmlns:a16="http://schemas.microsoft.com/office/drawing/2014/main" id="{194105A8-22F5-4A0D-B6B8-2FA3A206211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a:extLst>
            <a:ext uri="{FF2B5EF4-FFF2-40B4-BE49-F238E27FC236}">
              <a16:creationId xmlns:a16="http://schemas.microsoft.com/office/drawing/2014/main" id="{861ED3EF-1E57-4D5E-A01A-D7C21A5F8BB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a:extLst>
            <a:ext uri="{FF2B5EF4-FFF2-40B4-BE49-F238E27FC236}">
              <a16:creationId xmlns:a16="http://schemas.microsoft.com/office/drawing/2014/main" id="{ABF1A6F6-F3AA-4F2B-A926-40544556C2A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a:extLst>
            <a:ext uri="{FF2B5EF4-FFF2-40B4-BE49-F238E27FC236}">
              <a16:creationId xmlns:a16="http://schemas.microsoft.com/office/drawing/2014/main" id="{0E90172F-677A-4589-9694-0A644B9ECE9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a:extLst>
            <a:ext uri="{FF2B5EF4-FFF2-40B4-BE49-F238E27FC236}">
              <a16:creationId xmlns:a16="http://schemas.microsoft.com/office/drawing/2014/main" id="{831D1B9C-D606-4255-A8EF-08519F4F064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a:extLst>
            <a:ext uri="{FF2B5EF4-FFF2-40B4-BE49-F238E27FC236}">
              <a16:creationId xmlns:a16="http://schemas.microsoft.com/office/drawing/2014/main" id="{0785B45E-3C71-4C69-8519-E496E3E549EB}"/>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179E4FA3-67A6-4213-B839-994546B0584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36AB8AC4-60C5-4EF8-A9C0-27EC3C4CA80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100D5F46-8D88-45EF-A347-B8428F02964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098A51F9-61DF-4C93-ABA1-63D0A552863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1E48064F-795A-4CBD-B72C-F048D07DBA3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701C3501-BE10-47E1-B414-EE23D9F0002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269A08C9-E421-4F7F-8EE1-E77FDFD1058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499B4A08-637F-44E6-B76E-0FA5CD17214D}"/>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a:extLst>
            <a:ext uri="{FF2B5EF4-FFF2-40B4-BE49-F238E27FC236}">
              <a16:creationId xmlns:a16="http://schemas.microsoft.com/office/drawing/2014/main" id="{A78C21A6-F2FF-4DA5-A66C-B28863E8CF9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a:extLst>
            <a:ext uri="{FF2B5EF4-FFF2-40B4-BE49-F238E27FC236}">
              <a16:creationId xmlns:a16="http://schemas.microsoft.com/office/drawing/2014/main" id="{AF3A8191-2278-45A6-8634-16858FFB28F5}"/>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a:extLst>
            <a:ext uri="{FF2B5EF4-FFF2-40B4-BE49-F238E27FC236}">
              <a16:creationId xmlns:a16="http://schemas.microsoft.com/office/drawing/2014/main" id="{04B3E77C-79C1-4054-ABA1-E3C4DBB363D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0" name="直線コネクタ 539">
          <a:extLst>
            <a:ext uri="{FF2B5EF4-FFF2-40B4-BE49-F238E27FC236}">
              <a16:creationId xmlns:a16="http://schemas.microsoft.com/office/drawing/2014/main" id="{8D822AAB-C031-4022-A57F-5EC57646FB11}"/>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1" name="テキスト ボックス 540">
          <a:extLst>
            <a:ext uri="{FF2B5EF4-FFF2-40B4-BE49-F238E27FC236}">
              <a16:creationId xmlns:a16="http://schemas.microsoft.com/office/drawing/2014/main" id="{A8AD1011-DF06-47F3-BA92-A0A9C482797A}"/>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2" name="直線コネクタ 541">
          <a:extLst>
            <a:ext uri="{FF2B5EF4-FFF2-40B4-BE49-F238E27FC236}">
              <a16:creationId xmlns:a16="http://schemas.microsoft.com/office/drawing/2014/main" id="{DBC61590-2543-428B-8344-9645A5645AB7}"/>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3" name="テキスト ボックス 542">
          <a:extLst>
            <a:ext uri="{FF2B5EF4-FFF2-40B4-BE49-F238E27FC236}">
              <a16:creationId xmlns:a16="http://schemas.microsoft.com/office/drawing/2014/main" id="{C2774B36-3E62-4313-96DE-533D4B2FFD06}"/>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4" name="直線コネクタ 543">
          <a:extLst>
            <a:ext uri="{FF2B5EF4-FFF2-40B4-BE49-F238E27FC236}">
              <a16:creationId xmlns:a16="http://schemas.microsoft.com/office/drawing/2014/main" id="{082088F3-D4AD-4ADD-B14E-068F21E29818}"/>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5" name="テキスト ボックス 544">
          <a:extLst>
            <a:ext uri="{FF2B5EF4-FFF2-40B4-BE49-F238E27FC236}">
              <a16:creationId xmlns:a16="http://schemas.microsoft.com/office/drawing/2014/main" id="{AF9528C0-A498-47C9-824E-8BA4313DB209}"/>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6" name="直線コネクタ 545">
          <a:extLst>
            <a:ext uri="{FF2B5EF4-FFF2-40B4-BE49-F238E27FC236}">
              <a16:creationId xmlns:a16="http://schemas.microsoft.com/office/drawing/2014/main" id="{3FAA2957-2F36-4262-B9C8-4766104BD9C6}"/>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7" name="テキスト ボックス 546">
          <a:extLst>
            <a:ext uri="{FF2B5EF4-FFF2-40B4-BE49-F238E27FC236}">
              <a16:creationId xmlns:a16="http://schemas.microsoft.com/office/drawing/2014/main" id="{3B4182A5-3226-4A72-8E92-D821970B77D6}"/>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8" name="直線コネクタ 547">
          <a:extLst>
            <a:ext uri="{FF2B5EF4-FFF2-40B4-BE49-F238E27FC236}">
              <a16:creationId xmlns:a16="http://schemas.microsoft.com/office/drawing/2014/main" id="{9E22A4F9-10FA-4944-83A8-30058FB9C67F}"/>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9" name="テキスト ボックス 548">
          <a:extLst>
            <a:ext uri="{FF2B5EF4-FFF2-40B4-BE49-F238E27FC236}">
              <a16:creationId xmlns:a16="http://schemas.microsoft.com/office/drawing/2014/main" id="{6ECC0D5F-A110-435E-A9D4-AD5977A3640E}"/>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0" name="直線コネクタ 549">
          <a:extLst>
            <a:ext uri="{FF2B5EF4-FFF2-40B4-BE49-F238E27FC236}">
              <a16:creationId xmlns:a16="http://schemas.microsoft.com/office/drawing/2014/main" id="{AD8FCEFB-73AC-4E51-A293-EE199D2DA332}"/>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1" name="テキスト ボックス 550">
          <a:extLst>
            <a:ext uri="{FF2B5EF4-FFF2-40B4-BE49-F238E27FC236}">
              <a16:creationId xmlns:a16="http://schemas.microsoft.com/office/drawing/2014/main" id="{B06A1281-A6EE-4C82-A973-50F86A365517}"/>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a:extLst>
            <a:ext uri="{FF2B5EF4-FFF2-40B4-BE49-F238E27FC236}">
              <a16:creationId xmlns:a16="http://schemas.microsoft.com/office/drawing/2014/main" id="{23F4DC1A-367A-4997-BDAF-EBF3D3CDCCC2}"/>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a:extLst>
            <a:ext uri="{FF2B5EF4-FFF2-40B4-BE49-F238E27FC236}">
              <a16:creationId xmlns:a16="http://schemas.microsoft.com/office/drawing/2014/main" id="{8C9EE005-156F-4A05-A436-ED2779F09CB5}"/>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554" name="直線コネクタ 553">
          <a:extLst>
            <a:ext uri="{FF2B5EF4-FFF2-40B4-BE49-F238E27FC236}">
              <a16:creationId xmlns:a16="http://schemas.microsoft.com/office/drawing/2014/main" id="{31F75BC9-5F84-416D-AC59-6DA699322124}"/>
            </a:ext>
          </a:extLst>
        </xdr:cNvPr>
        <xdr:cNvCxnSpPr/>
      </xdr:nvCxnSpPr>
      <xdr:spPr>
        <a:xfrm flipV="1">
          <a:off x="14375764" y="13050882"/>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5" name="【消防施設】&#10;有形固定資産減価償却率最小値テキスト">
          <a:extLst>
            <a:ext uri="{FF2B5EF4-FFF2-40B4-BE49-F238E27FC236}">
              <a16:creationId xmlns:a16="http://schemas.microsoft.com/office/drawing/2014/main" id="{34363CD2-14AA-4114-921D-091956798601}"/>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6" name="直線コネクタ 555">
          <a:extLst>
            <a:ext uri="{FF2B5EF4-FFF2-40B4-BE49-F238E27FC236}">
              <a16:creationId xmlns:a16="http://schemas.microsoft.com/office/drawing/2014/main" id="{EAF92ACB-421E-490A-9CB3-679D9BFF875F}"/>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557" name="【消防施設】&#10;有形固定資産減価償却率最大値テキスト">
          <a:extLst>
            <a:ext uri="{FF2B5EF4-FFF2-40B4-BE49-F238E27FC236}">
              <a16:creationId xmlns:a16="http://schemas.microsoft.com/office/drawing/2014/main" id="{93F2194E-BD18-424E-9DE0-F4D4AE0B31D5}"/>
            </a:ext>
          </a:extLst>
        </xdr:cNvPr>
        <xdr:cNvSpPr txBox="1"/>
      </xdr:nvSpPr>
      <xdr:spPr>
        <a:xfrm>
          <a:off x="14414500" y="128299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558" name="直線コネクタ 557">
          <a:extLst>
            <a:ext uri="{FF2B5EF4-FFF2-40B4-BE49-F238E27FC236}">
              <a16:creationId xmlns:a16="http://schemas.microsoft.com/office/drawing/2014/main" id="{1A052838-BDC3-4FCC-843C-A389FF761A80}"/>
            </a:ext>
          </a:extLst>
        </xdr:cNvPr>
        <xdr:cNvCxnSpPr/>
      </xdr:nvCxnSpPr>
      <xdr:spPr>
        <a:xfrm>
          <a:off x="14287500" y="13050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559" name="【消防施設】&#10;有形固定資産減価償却率平均値テキスト">
          <a:extLst>
            <a:ext uri="{FF2B5EF4-FFF2-40B4-BE49-F238E27FC236}">
              <a16:creationId xmlns:a16="http://schemas.microsoft.com/office/drawing/2014/main" id="{D10625A7-FF99-433C-86BD-A5131297AE11}"/>
            </a:ext>
          </a:extLst>
        </xdr:cNvPr>
        <xdr:cNvSpPr txBox="1"/>
      </xdr:nvSpPr>
      <xdr:spPr>
        <a:xfrm>
          <a:off x="14414500" y="1379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560" name="フローチャート: 判断 559">
          <a:extLst>
            <a:ext uri="{FF2B5EF4-FFF2-40B4-BE49-F238E27FC236}">
              <a16:creationId xmlns:a16="http://schemas.microsoft.com/office/drawing/2014/main" id="{06D74FCB-C130-4C92-8EB4-53FFB81F921B}"/>
            </a:ext>
          </a:extLst>
        </xdr:cNvPr>
        <xdr:cNvSpPr/>
      </xdr:nvSpPr>
      <xdr:spPr>
        <a:xfrm>
          <a:off x="14325600" y="139357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561" name="フローチャート: 判断 560">
          <a:extLst>
            <a:ext uri="{FF2B5EF4-FFF2-40B4-BE49-F238E27FC236}">
              <a16:creationId xmlns:a16="http://schemas.microsoft.com/office/drawing/2014/main" id="{D77DB208-D6B6-44B5-AFBC-3A73A4908622}"/>
            </a:ext>
          </a:extLst>
        </xdr:cNvPr>
        <xdr:cNvSpPr/>
      </xdr:nvSpPr>
      <xdr:spPr>
        <a:xfrm>
          <a:off x="13578840" y="13901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562" name="フローチャート: 判断 561">
          <a:extLst>
            <a:ext uri="{FF2B5EF4-FFF2-40B4-BE49-F238E27FC236}">
              <a16:creationId xmlns:a16="http://schemas.microsoft.com/office/drawing/2014/main" id="{A87BDDA4-83FA-45E7-B4C5-67ABA979FFAB}"/>
            </a:ext>
          </a:extLst>
        </xdr:cNvPr>
        <xdr:cNvSpPr/>
      </xdr:nvSpPr>
      <xdr:spPr>
        <a:xfrm>
          <a:off x="12804140" y="13862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563" name="フローチャート: 判断 562">
          <a:extLst>
            <a:ext uri="{FF2B5EF4-FFF2-40B4-BE49-F238E27FC236}">
              <a16:creationId xmlns:a16="http://schemas.microsoft.com/office/drawing/2014/main" id="{018473ED-1DBF-4062-90F2-F67094914DEA}"/>
            </a:ext>
          </a:extLst>
        </xdr:cNvPr>
        <xdr:cNvSpPr/>
      </xdr:nvSpPr>
      <xdr:spPr>
        <a:xfrm>
          <a:off x="12029440" y="13882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564" name="フローチャート: 判断 563">
          <a:extLst>
            <a:ext uri="{FF2B5EF4-FFF2-40B4-BE49-F238E27FC236}">
              <a16:creationId xmlns:a16="http://schemas.microsoft.com/office/drawing/2014/main" id="{D8280998-071D-42CA-829E-A9F72961FFB5}"/>
            </a:ext>
          </a:extLst>
        </xdr:cNvPr>
        <xdr:cNvSpPr/>
      </xdr:nvSpPr>
      <xdr:spPr>
        <a:xfrm>
          <a:off x="11231880" y="1393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4509C1D1-ECCC-49BF-B3B4-BBCD53975EE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EAF3BFE2-B796-4084-9300-6DD363AE74EE}"/>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16A332F1-D536-44EE-A0AF-8E5213452A3A}"/>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A1C82D42-8546-4289-AC51-9300BA9CA3E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54588B69-3F0C-45C3-B935-D759AFDCB3D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47716</xdr:rowOff>
    </xdr:from>
    <xdr:to>
      <xdr:col>85</xdr:col>
      <xdr:colOff>177800</xdr:colOff>
      <xdr:row>86</xdr:row>
      <xdr:rowOff>149316</xdr:rowOff>
    </xdr:to>
    <xdr:sp macro="" textlink="">
      <xdr:nvSpPr>
        <xdr:cNvPr id="570" name="楕円 569">
          <a:extLst>
            <a:ext uri="{FF2B5EF4-FFF2-40B4-BE49-F238E27FC236}">
              <a16:creationId xmlns:a16="http://schemas.microsoft.com/office/drawing/2014/main" id="{8DB3AFC5-444A-4A4B-B3FE-DE1F6E28A4E0}"/>
            </a:ext>
          </a:extLst>
        </xdr:cNvPr>
        <xdr:cNvSpPr/>
      </xdr:nvSpPr>
      <xdr:spPr>
        <a:xfrm>
          <a:off x="14325600" y="1446475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134093</xdr:rowOff>
    </xdr:from>
    <xdr:ext cx="405111" cy="259045"/>
    <xdr:sp macro="" textlink="">
      <xdr:nvSpPr>
        <xdr:cNvPr id="571" name="【消防施設】&#10;有形固定資産減価償却率該当値テキスト">
          <a:extLst>
            <a:ext uri="{FF2B5EF4-FFF2-40B4-BE49-F238E27FC236}">
              <a16:creationId xmlns:a16="http://schemas.microsoft.com/office/drawing/2014/main" id="{DF7839C4-B37A-4D63-BBBD-1045570072FB}"/>
            </a:ext>
          </a:extLst>
        </xdr:cNvPr>
        <xdr:cNvSpPr txBox="1"/>
      </xdr:nvSpPr>
      <xdr:spPr>
        <a:xfrm>
          <a:off x="14414500" y="14383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41184</xdr:rowOff>
    </xdr:from>
    <xdr:to>
      <xdr:col>81</xdr:col>
      <xdr:colOff>101600</xdr:colOff>
      <xdr:row>86</xdr:row>
      <xdr:rowOff>142784</xdr:rowOff>
    </xdr:to>
    <xdr:sp macro="" textlink="">
      <xdr:nvSpPr>
        <xdr:cNvPr id="572" name="楕円 571">
          <a:extLst>
            <a:ext uri="{FF2B5EF4-FFF2-40B4-BE49-F238E27FC236}">
              <a16:creationId xmlns:a16="http://schemas.microsoft.com/office/drawing/2014/main" id="{89218AE9-FE55-48C7-8960-3E1A41856233}"/>
            </a:ext>
          </a:extLst>
        </xdr:cNvPr>
        <xdr:cNvSpPr/>
      </xdr:nvSpPr>
      <xdr:spPr>
        <a:xfrm>
          <a:off x="13578840" y="1445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91984</xdr:rowOff>
    </xdr:from>
    <xdr:to>
      <xdr:col>85</xdr:col>
      <xdr:colOff>127000</xdr:colOff>
      <xdr:row>86</xdr:row>
      <xdr:rowOff>98516</xdr:rowOff>
    </xdr:to>
    <xdr:cxnSp macro="">
      <xdr:nvCxnSpPr>
        <xdr:cNvPr id="573" name="直線コネクタ 572">
          <a:extLst>
            <a:ext uri="{FF2B5EF4-FFF2-40B4-BE49-F238E27FC236}">
              <a16:creationId xmlns:a16="http://schemas.microsoft.com/office/drawing/2014/main" id="{6DFF408B-9461-4F3B-A9EA-7DF11717ACD8}"/>
            </a:ext>
          </a:extLst>
        </xdr:cNvPr>
        <xdr:cNvCxnSpPr/>
      </xdr:nvCxnSpPr>
      <xdr:spPr>
        <a:xfrm>
          <a:off x="13629640" y="14509024"/>
          <a:ext cx="74676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91802</xdr:rowOff>
    </xdr:from>
    <xdr:to>
      <xdr:col>76</xdr:col>
      <xdr:colOff>165100</xdr:colOff>
      <xdr:row>86</xdr:row>
      <xdr:rowOff>21952</xdr:rowOff>
    </xdr:to>
    <xdr:sp macro="" textlink="">
      <xdr:nvSpPr>
        <xdr:cNvPr id="574" name="楕円 573">
          <a:extLst>
            <a:ext uri="{FF2B5EF4-FFF2-40B4-BE49-F238E27FC236}">
              <a16:creationId xmlns:a16="http://schemas.microsoft.com/office/drawing/2014/main" id="{AF766C71-C692-4FBA-B5AC-DD3D23E51786}"/>
            </a:ext>
          </a:extLst>
        </xdr:cNvPr>
        <xdr:cNvSpPr/>
      </xdr:nvSpPr>
      <xdr:spPr>
        <a:xfrm>
          <a:off x="12804140" y="143412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142602</xdr:rowOff>
    </xdr:from>
    <xdr:to>
      <xdr:col>81</xdr:col>
      <xdr:colOff>50800</xdr:colOff>
      <xdr:row>86</xdr:row>
      <xdr:rowOff>91984</xdr:rowOff>
    </xdr:to>
    <xdr:cxnSp macro="">
      <xdr:nvCxnSpPr>
        <xdr:cNvPr id="575" name="直線コネクタ 574">
          <a:extLst>
            <a:ext uri="{FF2B5EF4-FFF2-40B4-BE49-F238E27FC236}">
              <a16:creationId xmlns:a16="http://schemas.microsoft.com/office/drawing/2014/main" id="{BD2A6945-4DCF-4675-A577-3085E98DEADC}"/>
            </a:ext>
          </a:extLst>
        </xdr:cNvPr>
        <xdr:cNvCxnSpPr/>
      </xdr:nvCxnSpPr>
      <xdr:spPr>
        <a:xfrm>
          <a:off x="12854940" y="14392002"/>
          <a:ext cx="774700" cy="11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77107</xdr:rowOff>
    </xdr:from>
    <xdr:to>
      <xdr:col>72</xdr:col>
      <xdr:colOff>38100</xdr:colOff>
      <xdr:row>86</xdr:row>
      <xdr:rowOff>7257</xdr:rowOff>
    </xdr:to>
    <xdr:sp macro="" textlink="">
      <xdr:nvSpPr>
        <xdr:cNvPr id="576" name="楕円 575">
          <a:extLst>
            <a:ext uri="{FF2B5EF4-FFF2-40B4-BE49-F238E27FC236}">
              <a16:creationId xmlns:a16="http://schemas.microsoft.com/office/drawing/2014/main" id="{0C78CDF7-E6C1-4CA9-8321-E34B036AF379}"/>
            </a:ext>
          </a:extLst>
        </xdr:cNvPr>
        <xdr:cNvSpPr/>
      </xdr:nvSpPr>
      <xdr:spPr>
        <a:xfrm>
          <a:off x="12029440" y="143265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127907</xdr:rowOff>
    </xdr:from>
    <xdr:to>
      <xdr:col>76</xdr:col>
      <xdr:colOff>114300</xdr:colOff>
      <xdr:row>85</xdr:row>
      <xdr:rowOff>142602</xdr:rowOff>
    </xdr:to>
    <xdr:cxnSp macro="">
      <xdr:nvCxnSpPr>
        <xdr:cNvPr id="577" name="直線コネクタ 576">
          <a:extLst>
            <a:ext uri="{FF2B5EF4-FFF2-40B4-BE49-F238E27FC236}">
              <a16:creationId xmlns:a16="http://schemas.microsoft.com/office/drawing/2014/main" id="{11E77C49-7AFC-42E5-BCF3-55DFBC80C201}"/>
            </a:ext>
          </a:extLst>
        </xdr:cNvPr>
        <xdr:cNvCxnSpPr/>
      </xdr:nvCxnSpPr>
      <xdr:spPr>
        <a:xfrm>
          <a:off x="12072620" y="14377307"/>
          <a:ext cx="78232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62412</xdr:rowOff>
    </xdr:from>
    <xdr:to>
      <xdr:col>67</xdr:col>
      <xdr:colOff>101600</xdr:colOff>
      <xdr:row>85</xdr:row>
      <xdr:rowOff>164012</xdr:rowOff>
    </xdr:to>
    <xdr:sp macro="" textlink="">
      <xdr:nvSpPr>
        <xdr:cNvPr id="578" name="楕円 577">
          <a:extLst>
            <a:ext uri="{FF2B5EF4-FFF2-40B4-BE49-F238E27FC236}">
              <a16:creationId xmlns:a16="http://schemas.microsoft.com/office/drawing/2014/main" id="{1342146D-F1F9-4A1D-A07B-50DC7F2B93E3}"/>
            </a:ext>
          </a:extLst>
        </xdr:cNvPr>
        <xdr:cNvSpPr/>
      </xdr:nvSpPr>
      <xdr:spPr>
        <a:xfrm>
          <a:off x="11231880" y="1431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113212</xdr:rowOff>
    </xdr:from>
    <xdr:to>
      <xdr:col>71</xdr:col>
      <xdr:colOff>177800</xdr:colOff>
      <xdr:row>85</xdr:row>
      <xdr:rowOff>127907</xdr:rowOff>
    </xdr:to>
    <xdr:cxnSp macro="">
      <xdr:nvCxnSpPr>
        <xdr:cNvPr id="579" name="直線コネクタ 578">
          <a:extLst>
            <a:ext uri="{FF2B5EF4-FFF2-40B4-BE49-F238E27FC236}">
              <a16:creationId xmlns:a16="http://schemas.microsoft.com/office/drawing/2014/main" id="{1039FA3B-0745-4DAE-8C9E-106CF3F65A47}"/>
            </a:ext>
          </a:extLst>
        </xdr:cNvPr>
        <xdr:cNvCxnSpPr/>
      </xdr:nvCxnSpPr>
      <xdr:spPr>
        <a:xfrm>
          <a:off x="11282680" y="14362612"/>
          <a:ext cx="78994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580" name="n_1aveValue【消防施設】&#10;有形固定資産減価償却率">
          <a:extLst>
            <a:ext uri="{FF2B5EF4-FFF2-40B4-BE49-F238E27FC236}">
              <a16:creationId xmlns:a16="http://schemas.microsoft.com/office/drawing/2014/main" id="{426C1829-FE57-4C89-A93E-B63B7F16F5E1}"/>
            </a:ext>
          </a:extLst>
        </xdr:cNvPr>
        <xdr:cNvSpPr txBox="1"/>
      </xdr:nvSpPr>
      <xdr:spPr>
        <a:xfrm>
          <a:off x="134372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581" name="n_2aveValue【消防施設】&#10;有形固定資産減価償却率">
          <a:extLst>
            <a:ext uri="{FF2B5EF4-FFF2-40B4-BE49-F238E27FC236}">
              <a16:creationId xmlns:a16="http://schemas.microsoft.com/office/drawing/2014/main" id="{CEA1DE33-D7D6-41F4-8B85-88ECE3616004}"/>
            </a:ext>
          </a:extLst>
        </xdr:cNvPr>
        <xdr:cNvSpPr txBox="1"/>
      </xdr:nvSpPr>
      <xdr:spPr>
        <a:xfrm>
          <a:off x="12675244" y="136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582" name="n_3aveValue【消防施設】&#10;有形固定資産減価償却率">
          <a:extLst>
            <a:ext uri="{FF2B5EF4-FFF2-40B4-BE49-F238E27FC236}">
              <a16:creationId xmlns:a16="http://schemas.microsoft.com/office/drawing/2014/main" id="{6D133CD7-FF63-4FEB-BEED-62353866D899}"/>
            </a:ext>
          </a:extLst>
        </xdr:cNvPr>
        <xdr:cNvSpPr txBox="1"/>
      </xdr:nvSpPr>
      <xdr:spPr>
        <a:xfrm>
          <a:off x="11900544" y="13661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583" name="n_4aveValue【消防施設】&#10;有形固定資産減価償却率">
          <a:extLst>
            <a:ext uri="{FF2B5EF4-FFF2-40B4-BE49-F238E27FC236}">
              <a16:creationId xmlns:a16="http://schemas.microsoft.com/office/drawing/2014/main" id="{3D47AE67-7B9F-4FC3-B1B4-B2324529644D}"/>
            </a:ext>
          </a:extLst>
        </xdr:cNvPr>
        <xdr:cNvSpPr txBox="1"/>
      </xdr:nvSpPr>
      <xdr:spPr>
        <a:xfrm>
          <a:off x="11102984" y="1372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133911</xdr:rowOff>
    </xdr:from>
    <xdr:ext cx="405111" cy="259045"/>
    <xdr:sp macro="" textlink="">
      <xdr:nvSpPr>
        <xdr:cNvPr id="584" name="n_1mainValue【消防施設】&#10;有形固定資産減価償却率">
          <a:extLst>
            <a:ext uri="{FF2B5EF4-FFF2-40B4-BE49-F238E27FC236}">
              <a16:creationId xmlns:a16="http://schemas.microsoft.com/office/drawing/2014/main" id="{D82C907A-0D4D-45A6-B473-1E64901933A4}"/>
            </a:ext>
          </a:extLst>
        </xdr:cNvPr>
        <xdr:cNvSpPr txBox="1"/>
      </xdr:nvSpPr>
      <xdr:spPr>
        <a:xfrm>
          <a:off x="13437244" y="1455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13079</xdr:rowOff>
    </xdr:from>
    <xdr:ext cx="405111" cy="259045"/>
    <xdr:sp macro="" textlink="">
      <xdr:nvSpPr>
        <xdr:cNvPr id="585" name="n_2mainValue【消防施設】&#10;有形固定資産減価償却率">
          <a:extLst>
            <a:ext uri="{FF2B5EF4-FFF2-40B4-BE49-F238E27FC236}">
              <a16:creationId xmlns:a16="http://schemas.microsoft.com/office/drawing/2014/main" id="{926ABD3E-E26C-432E-B7C3-89AE1735593D}"/>
            </a:ext>
          </a:extLst>
        </xdr:cNvPr>
        <xdr:cNvSpPr txBox="1"/>
      </xdr:nvSpPr>
      <xdr:spPr>
        <a:xfrm>
          <a:off x="12675244" y="14430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169834</xdr:rowOff>
    </xdr:from>
    <xdr:ext cx="405111" cy="259045"/>
    <xdr:sp macro="" textlink="">
      <xdr:nvSpPr>
        <xdr:cNvPr id="586" name="n_3mainValue【消防施設】&#10;有形固定資産減価償却率">
          <a:extLst>
            <a:ext uri="{FF2B5EF4-FFF2-40B4-BE49-F238E27FC236}">
              <a16:creationId xmlns:a16="http://schemas.microsoft.com/office/drawing/2014/main" id="{1AADC12F-1021-462B-A282-DFB36200269E}"/>
            </a:ext>
          </a:extLst>
        </xdr:cNvPr>
        <xdr:cNvSpPr txBox="1"/>
      </xdr:nvSpPr>
      <xdr:spPr>
        <a:xfrm>
          <a:off x="11900544" y="14419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155139</xdr:rowOff>
    </xdr:from>
    <xdr:ext cx="405111" cy="259045"/>
    <xdr:sp macro="" textlink="">
      <xdr:nvSpPr>
        <xdr:cNvPr id="587" name="n_4mainValue【消防施設】&#10;有形固定資産減価償却率">
          <a:extLst>
            <a:ext uri="{FF2B5EF4-FFF2-40B4-BE49-F238E27FC236}">
              <a16:creationId xmlns:a16="http://schemas.microsoft.com/office/drawing/2014/main" id="{B8502902-568E-423C-B973-0DE07856CF1B}"/>
            </a:ext>
          </a:extLst>
        </xdr:cNvPr>
        <xdr:cNvSpPr txBox="1"/>
      </xdr:nvSpPr>
      <xdr:spPr>
        <a:xfrm>
          <a:off x="11102984" y="1440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a:extLst>
            <a:ext uri="{FF2B5EF4-FFF2-40B4-BE49-F238E27FC236}">
              <a16:creationId xmlns:a16="http://schemas.microsoft.com/office/drawing/2014/main" id="{5BA21AE5-D224-4682-8644-004CD1F1A06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a:extLst>
            <a:ext uri="{FF2B5EF4-FFF2-40B4-BE49-F238E27FC236}">
              <a16:creationId xmlns:a16="http://schemas.microsoft.com/office/drawing/2014/main" id="{A0C4CFB3-A0A8-4BB4-8942-8C0A1538508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a:extLst>
            <a:ext uri="{FF2B5EF4-FFF2-40B4-BE49-F238E27FC236}">
              <a16:creationId xmlns:a16="http://schemas.microsoft.com/office/drawing/2014/main" id="{C16404C8-026C-4170-9E2E-1938C5A7785A}"/>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a:extLst>
            <a:ext uri="{FF2B5EF4-FFF2-40B4-BE49-F238E27FC236}">
              <a16:creationId xmlns:a16="http://schemas.microsoft.com/office/drawing/2014/main" id="{D16F061A-7748-404B-8145-4C850C7E3DC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a:extLst>
            <a:ext uri="{FF2B5EF4-FFF2-40B4-BE49-F238E27FC236}">
              <a16:creationId xmlns:a16="http://schemas.microsoft.com/office/drawing/2014/main" id="{B764EBAD-F756-48A1-87C3-CA10052A725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a:extLst>
            <a:ext uri="{FF2B5EF4-FFF2-40B4-BE49-F238E27FC236}">
              <a16:creationId xmlns:a16="http://schemas.microsoft.com/office/drawing/2014/main" id="{DC0BF0AB-5D72-43D7-A9E3-286C3A22481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a:extLst>
            <a:ext uri="{FF2B5EF4-FFF2-40B4-BE49-F238E27FC236}">
              <a16:creationId xmlns:a16="http://schemas.microsoft.com/office/drawing/2014/main" id="{3F01E203-9A75-4F8F-8C84-3E202E4C8FA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a:extLst>
            <a:ext uri="{FF2B5EF4-FFF2-40B4-BE49-F238E27FC236}">
              <a16:creationId xmlns:a16="http://schemas.microsoft.com/office/drawing/2014/main" id="{FD3E1755-2ACA-487B-A3EB-2B01E94616E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a:extLst>
            <a:ext uri="{FF2B5EF4-FFF2-40B4-BE49-F238E27FC236}">
              <a16:creationId xmlns:a16="http://schemas.microsoft.com/office/drawing/2014/main" id="{D5DC493E-8A3A-4BED-A3AD-52F2962E1BA5}"/>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a:extLst>
            <a:ext uri="{FF2B5EF4-FFF2-40B4-BE49-F238E27FC236}">
              <a16:creationId xmlns:a16="http://schemas.microsoft.com/office/drawing/2014/main" id="{67BEDF1A-8C4D-4EDE-99FE-D6A5CB96CF46}"/>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8" name="直線コネクタ 597">
          <a:extLst>
            <a:ext uri="{FF2B5EF4-FFF2-40B4-BE49-F238E27FC236}">
              <a16:creationId xmlns:a16="http://schemas.microsoft.com/office/drawing/2014/main" id="{21EBF296-7129-4461-B64E-206F913BCE49}"/>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9" name="テキスト ボックス 598">
          <a:extLst>
            <a:ext uri="{FF2B5EF4-FFF2-40B4-BE49-F238E27FC236}">
              <a16:creationId xmlns:a16="http://schemas.microsoft.com/office/drawing/2014/main" id="{A20B9684-E45F-489A-90DD-85BAD6908949}"/>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0" name="直線コネクタ 599">
          <a:extLst>
            <a:ext uri="{FF2B5EF4-FFF2-40B4-BE49-F238E27FC236}">
              <a16:creationId xmlns:a16="http://schemas.microsoft.com/office/drawing/2014/main" id="{B8D8EAB0-A750-4D80-B25D-0910E33D012D}"/>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1" name="テキスト ボックス 600">
          <a:extLst>
            <a:ext uri="{FF2B5EF4-FFF2-40B4-BE49-F238E27FC236}">
              <a16:creationId xmlns:a16="http://schemas.microsoft.com/office/drawing/2014/main" id="{6B3A339A-9329-461A-8A60-ECDE0A8F5D58}"/>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2" name="直線コネクタ 601">
          <a:extLst>
            <a:ext uri="{FF2B5EF4-FFF2-40B4-BE49-F238E27FC236}">
              <a16:creationId xmlns:a16="http://schemas.microsoft.com/office/drawing/2014/main" id="{86C2A66E-CB4B-43CE-8A02-90C96190D653}"/>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3" name="テキスト ボックス 602">
          <a:extLst>
            <a:ext uri="{FF2B5EF4-FFF2-40B4-BE49-F238E27FC236}">
              <a16:creationId xmlns:a16="http://schemas.microsoft.com/office/drawing/2014/main" id="{0AF010D1-8E1E-494B-9072-593FE0977A6B}"/>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4" name="直線コネクタ 603">
          <a:extLst>
            <a:ext uri="{FF2B5EF4-FFF2-40B4-BE49-F238E27FC236}">
              <a16:creationId xmlns:a16="http://schemas.microsoft.com/office/drawing/2014/main" id="{17080B44-449B-4244-B6D4-D7203F360665}"/>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5" name="テキスト ボックス 604">
          <a:extLst>
            <a:ext uri="{FF2B5EF4-FFF2-40B4-BE49-F238E27FC236}">
              <a16:creationId xmlns:a16="http://schemas.microsoft.com/office/drawing/2014/main" id="{3922C624-C4E2-4A1A-8209-2540EA01B936}"/>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6" name="直線コネクタ 605">
          <a:extLst>
            <a:ext uri="{FF2B5EF4-FFF2-40B4-BE49-F238E27FC236}">
              <a16:creationId xmlns:a16="http://schemas.microsoft.com/office/drawing/2014/main" id="{219790F4-3E86-4A11-835B-F5E81A6AFAA1}"/>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7" name="テキスト ボックス 606">
          <a:extLst>
            <a:ext uri="{FF2B5EF4-FFF2-40B4-BE49-F238E27FC236}">
              <a16:creationId xmlns:a16="http://schemas.microsoft.com/office/drawing/2014/main" id="{4E8E3BC2-78D9-4B78-AA55-F7345E5D7054}"/>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8" name="直線コネクタ 607">
          <a:extLst>
            <a:ext uri="{FF2B5EF4-FFF2-40B4-BE49-F238E27FC236}">
              <a16:creationId xmlns:a16="http://schemas.microsoft.com/office/drawing/2014/main" id="{84CF97B2-4355-417B-9BDA-B5821136B711}"/>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609" name="テキスト ボックス 608">
          <a:extLst>
            <a:ext uri="{FF2B5EF4-FFF2-40B4-BE49-F238E27FC236}">
              <a16:creationId xmlns:a16="http://schemas.microsoft.com/office/drawing/2014/main" id="{E0BEF098-F712-4CBC-952C-BF116D4BE564}"/>
            </a:ext>
          </a:extLst>
        </xdr:cNvPr>
        <xdr:cNvSpPr txBox="1"/>
      </xdr:nvSpPr>
      <xdr:spPr>
        <a:xfrm>
          <a:off x="1563072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0" name="【消防施設】&#10;一人当たり面積グラフ枠">
          <a:extLst>
            <a:ext uri="{FF2B5EF4-FFF2-40B4-BE49-F238E27FC236}">
              <a16:creationId xmlns:a16="http://schemas.microsoft.com/office/drawing/2014/main" id="{1F293EF2-1A07-4F34-A098-8FD25E78557B}"/>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611" name="直線コネクタ 610">
          <a:extLst>
            <a:ext uri="{FF2B5EF4-FFF2-40B4-BE49-F238E27FC236}">
              <a16:creationId xmlns:a16="http://schemas.microsoft.com/office/drawing/2014/main" id="{ECF56B11-23EA-4FEE-95BF-E64340A3E876}"/>
            </a:ext>
          </a:extLst>
        </xdr:cNvPr>
        <xdr:cNvCxnSpPr/>
      </xdr:nvCxnSpPr>
      <xdr:spPr>
        <a:xfrm flipV="1">
          <a:off x="19509104" y="13162788"/>
          <a:ext cx="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612" name="【消防施設】&#10;一人当たり面積最小値テキスト">
          <a:extLst>
            <a:ext uri="{FF2B5EF4-FFF2-40B4-BE49-F238E27FC236}">
              <a16:creationId xmlns:a16="http://schemas.microsoft.com/office/drawing/2014/main" id="{869307DC-D674-4414-99A1-B172C998014E}"/>
            </a:ext>
          </a:extLst>
        </xdr:cNvPr>
        <xdr:cNvSpPr txBox="1"/>
      </xdr:nvSpPr>
      <xdr:spPr>
        <a:xfrm>
          <a:off x="19547840" y="1453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613" name="直線コネクタ 612">
          <a:extLst>
            <a:ext uri="{FF2B5EF4-FFF2-40B4-BE49-F238E27FC236}">
              <a16:creationId xmlns:a16="http://schemas.microsoft.com/office/drawing/2014/main" id="{2BDB2CC7-C968-49DF-B3C9-7B516DD76021}"/>
            </a:ext>
          </a:extLst>
        </xdr:cNvPr>
        <xdr:cNvCxnSpPr/>
      </xdr:nvCxnSpPr>
      <xdr:spPr>
        <a:xfrm>
          <a:off x="19443700" y="145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614" name="【消防施設】&#10;一人当たり面積最大値テキスト">
          <a:extLst>
            <a:ext uri="{FF2B5EF4-FFF2-40B4-BE49-F238E27FC236}">
              <a16:creationId xmlns:a16="http://schemas.microsoft.com/office/drawing/2014/main" id="{C0D230C7-7A34-4D1B-BF09-79CDBA07882E}"/>
            </a:ext>
          </a:extLst>
        </xdr:cNvPr>
        <xdr:cNvSpPr txBox="1"/>
      </xdr:nvSpPr>
      <xdr:spPr>
        <a:xfrm>
          <a:off x="19547840" y="1294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615" name="直線コネクタ 614">
          <a:extLst>
            <a:ext uri="{FF2B5EF4-FFF2-40B4-BE49-F238E27FC236}">
              <a16:creationId xmlns:a16="http://schemas.microsoft.com/office/drawing/2014/main" id="{83266CDA-6680-4603-A91F-DD23518F2110}"/>
            </a:ext>
          </a:extLst>
        </xdr:cNvPr>
        <xdr:cNvCxnSpPr/>
      </xdr:nvCxnSpPr>
      <xdr:spPr>
        <a:xfrm>
          <a:off x="19443700" y="131627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616" name="【消防施設】&#10;一人当たり面積平均値テキスト">
          <a:extLst>
            <a:ext uri="{FF2B5EF4-FFF2-40B4-BE49-F238E27FC236}">
              <a16:creationId xmlns:a16="http://schemas.microsoft.com/office/drawing/2014/main" id="{F9982E16-4BA3-486D-8B74-2DFAD0009E73}"/>
            </a:ext>
          </a:extLst>
        </xdr:cNvPr>
        <xdr:cNvSpPr txBox="1"/>
      </xdr:nvSpPr>
      <xdr:spPr>
        <a:xfrm>
          <a:off x="19547840" y="14263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617" name="フローチャート: 判断 616">
          <a:extLst>
            <a:ext uri="{FF2B5EF4-FFF2-40B4-BE49-F238E27FC236}">
              <a16:creationId xmlns:a16="http://schemas.microsoft.com/office/drawing/2014/main" id="{4BF6BA73-5CF2-4C26-9AD0-9BF766AA0825}"/>
            </a:ext>
          </a:extLst>
        </xdr:cNvPr>
        <xdr:cNvSpPr/>
      </xdr:nvSpPr>
      <xdr:spPr>
        <a:xfrm>
          <a:off x="19458940" y="144125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618" name="フローチャート: 判断 617">
          <a:extLst>
            <a:ext uri="{FF2B5EF4-FFF2-40B4-BE49-F238E27FC236}">
              <a16:creationId xmlns:a16="http://schemas.microsoft.com/office/drawing/2014/main" id="{4BFCF1BC-5F36-420F-B962-A0FE28E80461}"/>
            </a:ext>
          </a:extLst>
        </xdr:cNvPr>
        <xdr:cNvSpPr/>
      </xdr:nvSpPr>
      <xdr:spPr>
        <a:xfrm>
          <a:off x="18735040" y="144190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619" name="フローチャート: 判断 618">
          <a:extLst>
            <a:ext uri="{FF2B5EF4-FFF2-40B4-BE49-F238E27FC236}">
              <a16:creationId xmlns:a16="http://schemas.microsoft.com/office/drawing/2014/main" id="{2DB3105E-4E7F-40E3-A667-276451FF72AF}"/>
            </a:ext>
          </a:extLst>
        </xdr:cNvPr>
        <xdr:cNvSpPr/>
      </xdr:nvSpPr>
      <xdr:spPr>
        <a:xfrm>
          <a:off x="17937480" y="14419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620" name="フローチャート: 判断 619">
          <a:extLst>
            <a:ext uri="{FF2B5EF4-FFF2-40B4-BE49-F238E27FC236}">
              <a16:creationId xmlns:a16="http://schemas.microsoft.com/office/drawing/2014/main" id="{3F197922-B547-4FC1-9FF8-CED74B322268}"/>
            </a:ext>
          </a:extLst>
        </xdr:cNvPr>
        <xdr:cNvSpPr/>
      </xdr:nvSpPr>
      <xdr:spPr>
        <a:xfrm>
          <a:off x="17162780" y="14424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621" name="フローチャート: 判断 620">
          <a:extLst>
            <a:ext uri="{FF2B5EF4-FFF2-40B4-BE49-F238E27FC236}">
              <a16:creationId xmlns:a16="http://schemas.microsoft.com/office/drawing/2014/main" id="{2FA745E8-FC8E-4001-8CCF-A2117EBB15E3}"/>
            </a:ext>
          </a:extLst>
        </xdr:cNvPr>
        <xdr:cNvSpPr/>
      </xdr:nvSpPr>
      <xdr:spPr>
        <a:xfrm>
          <a:off x="16388080" y="144241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86199565-4E12-4D31-AE6C-45C662CAEDE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1B94CD87-E42A-4C3A-A358-DDA78BDACCA8}"/>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735D18B8-B2CD-4A35-B578-B65B048C670B}"/>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7EEE225B-5C1B-42DE-B6AC-D01CFB973CAD}"/>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A0607384-901A-48D9-B58F-15CEC3DAFFD1}"/>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41974</xdr:rowOff>
    </xdr:from>
    <xdr:to>
      <xdr:col>116</xdr:col>
      <xdr:colOff>114300</xdr:colOff>
      <xdr:row>86</xdr:row>
      <xdr:rowOff>143574</xdr:rowOff>
    </xdr:to>
    <xdr:sp macro="" textlink="">
      <xdr:nvSpPr>
        <xdr:cNvPr id="627" name="楕円 626">
          <a:extLst>
            <a:ext uri="{FF2B5EF4-FFF2-40B4-BE49-F238E27FC236}">
              <a16:creationId xmlns:a16="http://schemas.microsoft.com/office/drawing/2014/main" id="{08A4A404-93C1-4164-9CCD-C23073B5D0B1}"/>
            </a:ext>
          </a:extLst>
        </xdr:cNvPr>
        <xdr:cNvSpPr/>
      </xdr:nvSpPr>
      <xdr:spPr>
        <a:xfrm>
          <a:off x="19458940" y="1445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141559</xdr:rowOff>
    </xdr:from>
    <xdr:ext cx="469744" cy="259045"/>
    <xdr:sp macro="" textlink="">
      <xdr:nvSpPr>
        <xdr:cNvPr id="628" name="【消防施設】&#10;一人当たり面積該当値テキスト">
          <a:extLst>
            <a:ext uri="{FF2B5EF4-FFF2-40B4-BE49-F238E27FC236}">
              <a16:creationId xmlns:a16="http://schemas.microsoft.com/office/drawing/2014/main" id="{94C6D3C2-2009-45C8-A6C2-C7A8EA0F90AA}"/>
            </a:ext>
          </a:extLst>
        </xdr:cNvPr>
        <xdr:cNvSpPr txBox="1"/>
      </xdr:nvSpPr>
      <xdr:spPr>
        <a:xfrm>
          <a:off x="19547840" y="14390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43687</xdr:rowOff>
    </xdr:from>
    <xdr:to>
      <xdr:col>112</xdr:col>
      <xdr:colOff>38100</xdr:colOff>
      <xdr:row>86</xdr:row>
      <xdr:rowOff>145287</xdr:rowOff>
    </xdr:to>
    <xdr:sp macro="" textlink="">
      <xdr:nvSpPr>
        <xdr:cNvPr id="629" name="楕円 628">
          <a:extLst>
            <a:ext uri="{FF2B5EF4-FFF2-40B4-BE49-F238E27FC236}">
              <a16:creationId xmlns:a16="http://schemas.microsoft.com/office/drawing/2014/main" id="{34247545-87CB-4267-B73A-C3F0D29C1A31}"/>
            </a:ext>
          </a:extLst>
        </xdr:cNvPr>
        <xdr:cNvSpPr/>
      </xdr:nvSpPr>
      <xdr:spPr>
        <a:xfrm>
          <a:off x="18735040" y="144607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92774</xdr:rowOff>
    </xdr:from>
    <xdr:to>
      <xdr:col>116</xdr:col>
      <xdr:colOff>63500</xdr:colOff>
      <xdr:row>86</xdr:row>
      <xdr:rowOff>94487</xdr:rowOff>
    </xdr:to>
    <xdr:cxnSp macro="">
      <xdr:nvCxnSpPr>
        <xdr:cNvPr id="630" name="直線コネクタ 629">
          <a:extLst>
            <a:ext uri="{FF2B5EF4-FFF2-40B4-BE49-F238E27FC236}">
              <a16:creationId xmlns:a16="http://schemas.microsoft.com/office/drawing/2014/main" id="{920AF099-804A-48F4-9F15-9E06CF8EF6B6}"/>
            </a:ext>
          </a:extLst>
        </xdr:cNvPr>
        <xdr:cNvCxnSpPr/>
      </xdr:nvCxnSpPr>
      <xdr:spPr>
        <a:xfrm flipV="1">
          <a:off x="18778220" y="14509814"/>
          <a:ext cx="73152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44450</xdr:rowOff>
    </xdr:from>
    <xdr:to>
      <xdr:col>107</xdr:col>
      <xdr:colOff>101600</xdr:colOff>
      <xdr:row>86</xdr:row>
      <xdr:rowOff>146050</xdr:rowOff>
    </xdr:to>
    <xdr:sp macro="" textlink="">
      <xdr:nvSpPr>
        <xdr:cNvPr id="631" name="楕円 630">
          <a:extLst>
            <a:ext uri="{FF2B5EF4-FFF2-40B4-BE49-F238E27FC236}">
              <a16:creationId xmlns:a16="http://schemas.microsoft.com/office/drawing/2014/main" id="{3F6891F0-2F64-44E1-B9D6-9F9D779A600F}"/>
            </a:ext>
          </a:extLst>
        </xdr:cNvPr>
        <xdr:cNvSpPr/>
      </xdr:nvSpPr>
      <xdr:spPr>
        <a:xfrm>
          <a:off x="17937480" y="1446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94487</xdr:rowOff>
    </xdr:from>
    <xdr:to>
      <xdr:col>111</xdr:col>
      <xdr:colOff>177800</xdr:colOff>
      <xdr:row>86</xdr:row>
      <xdr:rowOff>95250</xdr:rowOff>
    </xdr:to>
    <xdr:cxnSp macro="">
      <xdr:nvCxnSpPr>
        <xdr:cNvPr id="632" name="直線コネクタ 631">
          <a:extLst>
            <a:ext uri="{FF2B5EF4-FFF2-40B4-BE49-F238E27FC236}">
              <a16:creationId xmlns:a16="http://schemas.microsoft.com/office/drawing/2014/main" id="{4A15DAFD-319D-4E91-9611-EAF513358947}"/>
            </a:ext>
          </a:extLst>
        </xdr:cNvPr>
        <xdr:cNvCxnSpPr/>
      </xdr:nvCxnSpPr>
      <xdr:spPr>
        <a:xfrm flipV="1">
          <a:off x="17988280" y="14511527"/>
          <a:ext cx="78994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44831</xdr:rowOff>
    </xdr:from>
    <xdr:to>
      <xdr:col>102</xdr:col>
      <xdr:colOff>165100</xdr:colOff>
      <xdr:row>86</xdr:row>
      <xdr:rowOff>146431</xdr:rowOff>
    </xdr:to>
    <xdr:sp macro="" textlink="">
      <xdr:nvSpPr>
        <xdr:cNvPr id="633" name="楕円 632">
          <a:extLst>
            <a:ext uri="{FF2B5EF4-FFF2-40B4-BE49-F238E27FC236}">
              <a16:creationId xmlns:a16="http://schemas.microsoft.com/office/drawing/2014/main" id="{E4B8F5C9-96E2-4B75-A335-C53D49B73D15}"/>
            </a:ext>
          </a:extLst>
        </xdr:cNvPr>
        <xdr:cNvSpPr/>
      </xdr:nvSpPr>
      <xdr:spPr>
        <a:xfrm>
          <a:off x="17162780" y="1446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95250</xdr:rowOff>
    </xdr:from>
    <xdr:to>
      <xdr:col>107</xdr:col>
      <xdr:colOff>50800</xdr:colOff>
      <xdr:row>86</xdr:row>
      <xdr:rowOff>95631</xdr:rowOff>
    </xdr:to>
    <xdr:cxnSp macro="">
      <xdr:nvCxnSpPr>
        <xdr:cNvPr id="634" name="直線コネクタ 633">
          <a:extLst>
            <a:ext uri="{FF2B5EF4-FFF2-40B4-BE49-F238E27FC236}">
              <a16:creationId xmlns:a16="http://schemas.microsoft.com/office/drawing/2014/main" id="{33FEC08D-4134-428C-B8C9-08A4B3A07072}"/>
            </a:ext>
          </a:extLst>
        </xdr:cNvPr>
        <xdr:cNvCxnSpPr/>
      </xdr:nvCxnSpPr>
      <xdr:spPr>
        <a:xfrm flipV="1">
          <a:off x="17213580" y="14512290"/>
          <a:ext cx="7747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45402</xdr:rowOff>
    </xdr:from>
    <xdr:to>
      <xdr:col>98</xdr:col>
      <xdr:colOff>38100</xdr:colOff>
      <xdr:row>86</xdr:row>
      <xdr:rowOff>147002</xdr:rowOff>
    </xdr:to>
    <xdr:sp macro="" textlink="">
      <xdr:nvSpPr>
        <xdr:cNvPr id="635" name="楕円 634">
          <a:extLst>
            <a:ext uri="{FF2B5EF4-FFF2-40B4-BE49-F238E27FC236}">
              <a16:creationId xmlns:a16="http://schemas.microsoft.com/office/drawing/2014/main" id="{369D4152-5868-4A72-8007-0D91705F22C0}"/>
            </a:ext>
          </a:extLst>
        </xdr:cNvPr>
        <xdr:cNvSpPr/>
      </xdr:nvSpPr>
      <xdr:spPr>
        <a:xfrm>
          <a:off x="16388080" y="144624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95631</xdr:rowOff>
    </xdr:from>
    <xdr:to>
      <xdr:col>102</xdr:col>
      <xdr:colOff>114300</xdr:colOff>
      <xdr:row>86</xdr:row>
      <xdr:rowOff>96202</xdr:rowOff>
    </xdr:to>
    <xdr:cxnSp macro="">
      <xdr:nvCxnSpPr>
        <xdr:cNvPr id="636" name="直線コネクタ 635">
          <a:extLst>
            <a:ext uri="{FF2B5EF4-FFF2-40B4-BE49-F238E27FC236}">
              <a16:creationId xmlns:a16="http://schemas.microsoft.com/office/drawing/2014/main" id="{301A7057-E221-45E0-B05C-39419F0C38A3}"/>
            </a:ext>
          </a:extLst>
        </xdr:cNvPr>
        <xdr:cNvCxnSpPr/>
      </xdr:nvCxnSpPr>
      <xdr:spPr>
        <a:xfrm flipV="1">
          <a:off x="16431260" y="14512671"/>
          <a:ext cx="78232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637" name="n_1aveValue【消防施設】&#10;一人当たり面積">
          <a:extLst>
            <a:ext uri="{FF2B5EF4-FFF2-40B4-BE49-F238E27FC236}">
              <a16:creationId xmlns:a16="http://schemas.microsoft.com/office/drawing/2014/main" id="{8E270919-190C-45EA-B725-4542D4DAD51A}"/>
            </a:ext>
          </a:extLst>
        </xdr:cNvPr>
        <xdr:cNvSpPr txBox="1"/>
      </xdr:nvSpPr>
      <xdr:spPr>
        <a:xfrm>
          <a:off x="18561127" y="1419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638" name="n_2aveValue【消防施設】&#10;一人当たり面積">
          <a:extLst>
            <a:ext uri="{FF2B5EF4-FFF2-40B4-BE49-F238E27FC236}">
              <a16:creationId xmlns:a16="http://schemas.microsoft.com/office/drawing/2014/main" id="{03CADC62-E10B-4551-86E6-C7149EB85DF4}"/>
            </a:ext>
          </a:extLst>
        </xdr:cNvPr>
        <xdr:cNvSpPr txBox="1"/>
      </xdr:nvSpPr>
      <xdr:spPr>
        <a:xfrm>
          <a:off x="17776267" y="1419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639" name="n_3aveValue【消防施設】&#10;一人当たり面積">
          <a:extLst>
            <a:ext uri="{FF2B5EF4-FFF2-40B4-BE49-F238E27FC236}">
              <a16:creationId xmlns:a16="http://schemas.microsoft.com/office/drawing/2014/main" id="{65B9F0E9-5A2D-4DAC-8B22-99BD70B5F867}"/>
            </a:ext>
          </a:extLst>
        </xdr:cNvPr>
        <xdr:cNvSpPr txBox="1"/>
      </xdr:nvSpPr>
      <xdr:spPr>
        <a:xfrm>
          <a:off x="17001567" y="1420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640" name="n_4aveValue【消防施設】&#10;一人当たり面積">
          <a:extLst>
            <a:ext uri="{FF2B5EF4-FFF2-40B4-BE49-F238E27FC236}">
              <a16:creationId xmlns:a16="http://schemas.microsoft.com/office/drawing/2014/main" id="{B3E1AFF3-65D9-4B7D-AB9A-76F40C07C403}"/>
            </a:ext>
          </a:extLst>
        </xdr:cNvPr>
        <xdr:cNvSpPr txBox="1"/>
      </xdr:nvSpPr>
      <xdr:spPr>
        <a:xfrm>
          <a:off x="16226867" y="14207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136414</xdr:rowOff>
    </xdr:from>
    <xdr:ext cx="469744" cy="259045"/>
    <xdr:sp macro="" textlink="">
      <xdr:nvSpPr>
        <xdr:cNvPr id="641" name="n_1mainValue【消防施設】&#10;一人当たり面積">
          <a:extLst>
            <a:ext uri="{FF2B5EF4-FFF2-40B4-BE49-F238E27FC236}">
              <a16:creationId xmlns:a16="http://schemas.microsoft.com/office/drawing/2014/main" id="{C0FD5C2B-B83E-42E1-85A9-C48D198DE338}"/>
            </a:ext>
          </a:extLst>
        </xdr:cNvPr>
        <xdr:cNvSpPr txBox="1"/>
      </xdr:nvSpPr>
      <xdr:spPr>
        <a:xfrm>
          <a:off x="18561127" y="1455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137177</xdr:rowOff>
    </xdr:from>
    <xdr:ext cx="469744" cy="259045"/>
    <xdr:sp macro="" textlink="">
      <xdr:nvSpPr>
        <xdr:cNvPr id="642" name="n_2mainValue【消防施設】&#10;一人当たり面積">
          <a:extLst>
            <a:ext uri="{FF2B5EF4-FFF2-40B4-BE49-F238E27FC236}">
              <a16:creationId xmlns:a16="http://schemas.microsoft.com/office/drawing/2014/main" id="{0BD6DB33-32C6-4EC4-A5EA-8001A76A2B68}"/>
            </a:ext>
          </a:extLst>
        </xdr:cNvPr>
        <xdr:cNvSpPr txBox="1"/>
      </xdr:nvSpPr>
      <xdr:spPr>
        <a:xfrm>
          <a:off x="17776267" y="1455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137558</xdr:rowOff>
    </xdr:from>
    <xdr:ext cx="469744" cy="259045"/>
    <xdr:sp macro="" textlink="">
      <xdr:nvSpPr>
        <xdr:cNvPr id="643" name="n_3mainValue【消防施設】&#10;一人当たり面積">
          <a:extLst>
            <a:ext uri="{FF2B5EF4-FFF2-40B4-BE49-F238E27FC236}">
              <a16:creationId xmlns:a16="http://schemas.microsoft.com/office/drawing/2014/main" id="{89DFA2A7-C8C6-4675-B672-874E874EF612}"/>
            </a:ext>
          </a:extLst>
        </xdr:cNvPr>
        <xdr:cNvSpPr txBox="1"/>
      </xdr:nvSpPr>
      <xdr:spPr>
        <a:xfrm>
          <a:off x="17001567" y="1455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138129</xdr:rowOff>
    </xdr:from>
    <xdr:ext cx="469744" cy="259045"/>
    <xdr:sp macro="" textlink="">
      <xdr:nvSpPr>
        <xdr:cNvPr id="644" name="n_4mainValue【消防施設】&#10;一人当たり面積">
          <a:extLst>
            <a:ext uri="{FF2B5EF4-FFF2-40B4-BE49-F238E27FC236}">
              <a16:creationId xmlns:a16="http://schemas.microsoft.com/office/drawing/2014/main" id="{CE8F964A-90D5-49E2-BB4D-248F22CB11CD}"/>
            </a:ext>
          </a:extLst>
        </xdr:cNvPr>
        <xdr:cNvSpPr txBox="1"/>
      </xdr:nvSpPr>
      <xdr:spPr>
        <a:xfrm>
          <a:off x="16226867" y="1455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CD97B13B-5A27-4522-979B-983B58F7F5E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C92258CB-4194-4A3D-A4D5-363E657DF1E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AE8A5556-1BE2-4691-8D53-C8717AF8AD6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ACB60AD8-1406-4221-B629-DA253758DE6F}"/>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BAE4A721-2FD9-4192-9D5D-8D1AAF96288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20408E45-E7A3-445A-8057-655BFAB70834}"/>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3D56E5BD-E25A-4D14-A2DE-D1A08582784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889928A0-B1EC-46E6-88FA-6E92A2C7E3B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E9984B93-B1A4-426F-991D-2BF1AE7DFB7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9F1ED34F-1C50-4748-AF3C-788F6DA23D5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id="{C9F98F7D-C6A8-47FB-82E1-B2C8CF84C9B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a:extLst>
            <a:ext uri="{FF2B5EF4-FFF2-40B4-BE49-F238E27FC236}">
              <a16:creationId xmlns:a16="http://schemas.microsoft.com/office/drawing/2014/main" id="{6996DED4-0B0E-4198-8A8B-A12DAC0DF12A}"/>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id="{86A244A4-C4E0-4D4E-AF7F-9304BCDDDB2D}"/>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a:extLst>
            <a:ext uri="{FF2B5EF4-FFF2-40B4-BE49-F238E27FC236}">
              <a16:creationId xmlns:a16="http://schemas.microsoft.com/office/drawing/2014/main" id="{2B95E0E9-E393-449A-BABF-DEB97682941D}"/>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a:extLst>
            <a:ext uri="{FF2B5EF4-FFF2-40B4-BE49-F238E27FC236}">
              <a16:creationId xmlns:a16="http://schemas.microsoft.com/office/drawing/2014/main" id="{5B072C14-C75A-49BE-8DE3-EF040D3D6A9D}"/>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a:extLst>
            <a:ext uri="{FF2B5EF4-FFF2-40B4-BE49-F238E27FC236}">
              <a16:creationId xmlns:a16="http://schemas.microsoft.com/office/drawing/2014/main" id="{56DDB23F-9018-48A3-9A56-49C9619D5A7A}"/>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a:extLst>
            <a:ext uri="{FF2B5EF4-FFF2-40B4-BE49-F238E27FC236}">
              <a16:creationId xmlns:a16="http://schemas.microsoft.com/office/drawing/2014/main" id="{EA1E5CF8-D315-41F8-B643-F6DC82DE06E9}"/>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a:extLst>
            <a:ext uri="{FF2B5EF4-FFF2-40B4-BE49-F238E27FC236}">
              <a16:creationId xmlns:a16="http://schemas.microsoft.com/office/drawing/2014/main" id="{E6B2FD66-7465-4CD9-8A3A-A66FFB65059B}"/>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a:extLst>
            <a:ext uri="{FF2B5EF4-FFF2-40B4-BE49-F238E27FC236}">
              <a16:creationId xmlns:a16="http://schemas.microsoft.com/office/drawing/2014/main" id="{1FFD5DEB-2017-464E-AE5D-67491CCDA866}"/>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a:extLst>
            <a:ext uri="{FF2B5EF4-FFF2-40B4-BE49-F238E27FC236}">
              <a16:creationId xmlns:a16="http://schemas.microsoft.com/office/drawing/2014/main" id="{579A2437-346E-49A0-93FB-792600C500F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a:extLst>
            <a:ext uri="{FF2B5EF4-FFF2-40B4-BE49-F238E27FC236}">
              <a16:creationId xmlns:a16="http://schemas.microsoft.com/office/drawing/2014/main" id="{2F3A8299-F992-4318-88C1-998FE63F98CE}"/>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a:extLst>
            <a:ext uri="{FF2B5EF4-FFF2-40B4-BE49-F238E27FC236}">
              <a16:creationId xmlns:a16="http://schemas.microsoft.com/office/drawing/2014/main" id="{2D5E860C-2ABE-4649-A17C-4DFC689208F8}"/>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7" name="テキスト ボックス 666">
          <a:extLst>
            <a:ext uri="{FF2B5EF4-FFF2-40B4-BE49-F238E27FC236}">
              <a16:creationId xmlns:a16="http://schemas.microsoft.com/office/drawing/2014/main" id="{E6561DE4-65F1-450D-A1E6-FFAA6DA7BF51}"/>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43F4432B-9395-4534-9427-BCC0E47628E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庁舎】&#10;有形固定資産減価償却率グラフ枠">
          <a:extLst>
            <a:ext uri="{FF2B5EF4-FFF2-40B4-BE49-F238E27FC236}">
              <a16:creationId xmlns:a16="http://schemas.microsoft.com/office/drawing/2014/main" id="{80EF1099-696E-44B8-B822-4ED94334F57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670" name="直線コネクタ 669">
          <a:extLst>
            <a:ext uri="{FF2B5EF4-FFF2-40B4-BE49-F238E27FC236}">
              <a16:creationId xmlns:a16="http://schemas.microsoft.com/office/drawing/2014/main" id="{4CCADC95-472A-46BE-901B-F45242334907}"/>
            </a:ext>
          </a:extLst>
        </xdr:cNvPr>
        <xdr:cNvCxnSpPr/>
      </xdr:nvCxnSpPr>
      <xdr:spPr>
        <a:xfrm flipV="1">
          <a:off x="14375764" y="16760734"/>
          <a:ext cx="0" cy="1547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1" name="【庁舎】&#10;有形固定資産減価償却率最小値テキスト">
          <a:extLst>
            <a:ext uri="{FF2B5EF4-FFF2-40B4-BE49-F238E27FC236}">
              <a16:creationId xmlns:a16="http://schemas.microsoft.com/office/drawing/2014/main" id="{9278399D-90B7-49B1-91CE-89A4FC86F22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2" name="直線コネクタ 671">
          <a:extLst>
            <a:ext uri="{FF2B5EF4-FFF2-40B4-BE49-F238E27FC236}">
              <a16:creationId xmlns:a16="http://schemas.microsoft.com/office/drawing/2014/main" id="{0545A1E2-72D3-47C8-904D-971A0C699989}"/>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673" name="【庁舎】&#10;有形固定資産減価償却率最大値テキスト">
          <a:extLst>
            <a:ext uri="{FF2B5EF4-FFF2-40B4-BE49-F238E27FC236}">
              <a16:creationId xmlns:a16="http://schemas.microsoft.com/office/drawing/2014/main" id="{BCDA2B93-2DD6-4DC9-9C05-E9E58097B332}"/>
            </a:ext>
          </a:extLst>
        </xdr:cNvPr>
        <xdr:cNvSpPr txBox="1"/>
      </xdr:nvSpPr>
      <xdr:spPr>
        <a:xfrm>
          <a:off x="14414500" y="165397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674" name="直線コネクタ 673">
          <a:extLst>
            <a:ext uri="{FF2B5EF4-FFF2-40B4-BE49-F238E27FC236}">
              <a16:creationId xmlns:a16="http://schemas.microsoft.com/office/drawing/2014/main" id="{DC9C453C-4C00-43BE-9B30-986EC71CB055}"/>
            </a:ext>
          </a:extLst>
        </xdr:cNvPr>
        <xdr:cNvCxnSpPr/>
      </xdr:nvCxnSpPr>
      <xdr:spPr>
        <a:xfrm>
          <a:off x="14287500" y="16760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675" name="【庁舎】&#10;有形固定資産減価償却率平均値テキスト">
          <a:extLst>
            <a:ext uri="{FF2B5EF4-FFF2-40B4-BE49-F238E27FC236}">
              <a16:creationId xmlns:a16="http://schemas.microsoft.com/office/drawing/2014/main" id="{D8F8ABC8-E756-4AE7-93A0-0B85BD624E6B}"/>
            </a:ext>
          </a:extLst>
        </xdr:cNvPr>
        <xdr:cNvSpPr txBox="1"/>
      </xdr:nvSpPr>
      <xdr:spPr>
        <a:xfrm>
          <a:off x="14414500" y="175004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676" name="フローチャート: 判断 675">
          <a:extLst>
            <a:ext uri="{FF2B5EF4-FFF2-40B4-BE49-F238E27FC236}">
              <a16:creationId xmlns:a16="http://schemas.microsoft.com/office/drawing/2014/main" id="{E07678DF-39D1-4DF5-8037-B98B85A69663}"/>
            </a:ext>
          </a:extLst>
        </xdr:cNvPr>
        <xdr:cNvSpPr/>
      </xdr:nvSpPr>
      <xdr:spPr>
        <a:xfrm>
          <a:off x="14325600" y="1752200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677" name="フローチャート: 判断 676">
          <a:extLst>
            <a:ext uri="{FF2B5EF4-FFF2-40B4-BE49-F238E27FC236}">
              <a16:creationId xmlns:a16="http://schemas.microsoft.com/office/drawing/2014/main" id="{BB111169-6840-4D76-AC8D-5F938D2AD58B}"/>
            </a:ext>
          </a:extLst>
        </xdr:cNvPr>
        <xdr:cNvSpPr/>
      </xdr:nvSpPr>
      <xdr:spPr>
        <a:xfrm>
          <a:off x="13578840" y="1753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678" name="フローチャート: 判断 677">
          <a:extLst>
            <a:ext uri="{FF2B5EF4-FFF2-40B4-BE49-F238E27FC236}">
              <a16:creationId xmlns:a16="http://schemas.microsoft.com/office/drawing/2014/main" id="{14D840C2-77E5-4789-BE3A-6AA0F46393D1}"/>
            </a:ext>
          </a:extLst>
        </xdr:cNvPr>
        <xdr:cNvSpPr/>
      </xdr:nvSpPr>
      <xdr:spPr>
        <a:xfrm>
          <a:off x="1280414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679" name="フローチャート: 判断 678">
          <a:extLst>
            <a:ext uri="{FF2B5EF4-FFF2-40B4-BE49-F238E27FC236}">
              <a16:creationId xmlns:a16="http://schemas.microsoft.com/office/drawing/2014/main" id="{A5B794EA-F90A-44B1-B82B-913B64729FB4}"/>
            </a:ext>
          </a:extLst>
        </xdr:cNvPr>
        <xdr:cNvSpPr/>
      </xdr:nvSpPr>
      <xdr:spPr>
        <a:xfrm>
          <a:off x="12029440" y="175922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680" name="フローチャート: 判断 679">
          <a:extLst>
            <a:ext uri="{FF2B5EF4-FFF2-40B4-BE49-F238E27FC236}">
              <a16:creationId xmlns:a16="http://schemas.microsoft.com/office/drawing/2014/main" id="{7EAF37C5-6C3A-46BA-9B98-76E965EDB2E1}"/>
            </a:ext>
          </a:extLst>
        </xdr:cNvPr>
        <xdr:cNvSpPr/>
      </xdr:nvSpPr>
      <xdr:spPr>
        <a:xfrm>
          <a:off x="1123188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AC8413D8-E551-4FE4-A886-C4B7ECD81DC3}"/>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D1AC4A8E-2240-4FCB-9F49-D6220A04AC9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5F321CA4-14AA-4832-A1E8-6FB904BDD71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9B6ED89E-FEED-4F14-9F46-55596575A45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31123079-2EDE-4F14-A577-29FC9B3F6077}"/>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4173</xdr:rowOff>
    </xdr:from>
    <xdr:to>
      <xdr:col>85</xdr:col>
      <xdr:colOff>177800</xdr:colOff>
      <xdr:row>102</xdr:row>
      <xdr:rowOff>105773</xdr:rowOff>
    </xdr:to>
    <xdr:sp macro="" textlink="">
      <xdr:nvSpPr>
        <xdr:cNvPr id="686" name="楕円 685">
          <a:extLst>
            <a:ext uri="{FF2B5EF4-FFF2-40B4-BE49-F238E27FC236}">
              <a16:creationId xmlns:a16="http://schemas.microsoft.com/office/drawing/2014/main" id="{77658AD2-8CD5-47C5-99CA-0055E4A1681C}"/>
            </a:ext>
          </a:extLst>
        </xdr:cNvPr>
        <xdr:cNvSpPr/>
      </xdr:nvSpPr>
      <xdr:spPr>
        <a:xfrm>
          <a:off x="14325600" y="1710345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27050</xdr:rowOff>
    </xdr:from>
    <xdr:ext cx="405111" cy="259045"/>
    <xdr:sp macro="" textlink="">
      <xdr:nvSpPr>
        <xdr:cNvPr id="687" name="【庁舎】&#10;有形固定資産減価償却率該当値テキスト">
          <a:extLst>
            <a:ext uri="{FF2B5EF4-FFF2-40B4-BE49-F238E27FC236}">
              <a16:creationId xmlns:a16="http://schemas.microsoft.com/office/drawing/2014/main" id="{83B6AA76-2E51-4875-860A-39BE6BD79570}"/>
            </a:ext>
          </a:extLst>
        </xdr:cNvPr>
        <xdr:cNvSpPr txBox="1"/>
      </xdr:nvSpPr>
      <xdr:spPr>
        <a:xfrm>
          <a:off x="14414500" y="16958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169092</xdr:rowOff>
    </xdr:from>
    <xdr:to>
      <xdr:col>81</xdr:col>
      <xdr:colOff>101600</xdr:colOff>
      <xdr:row>102</xdr:row>
      <xdr:rowOff>99242</xdr:rowOff>
    </xdr:to>
    <xdr:sp macro="" textlink="">
      <xdr:nvSpPr>
        <xdr:cNvPr id="688" name="楕円 687">
          <a:extLst>
            <a:ext uri="{FF2B5EF4-FFF2-40B4-BE49-F238E27FC236}">
              <a16:creationId xmlns:a16="http://schemas.microsoft.com/office/drawing/2014/main" id="{FAACF119-0236-4566-902D-07C3F9E0F552}"/>
            </a:ext>
          </a:extLst>
        </xdr:cNvPr>
        <xdr:cNvSpPr/>
      </xdr:nvSpPr>
      <xdr:spPr>
        <a:xfrm>
          <a:off x="13578840" y="17100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48442</xdr:rowOff>
    </xdr:from>
    <xdr:to>
      <xdr:col>85</xdr:col>
      <xdr:colOff>127000</xdr:colOff>
      <xdr:row>102</xdr:row>
      <xdr:rowOff>54973</xdr:rowOff>
    </xdr:to>
    <xdr:cxnSp macro="">
      <xdr:nvCxnSpPr>
        <xdr:cNvPr id="689" name="直線コネクタ 688">
          <a:extLst>
            <a:ext uri="{FF2B5EF4-FFF2-40B4-BE49-F238E27FC236}">
              <a16:creationId xmlns:a16="http://schemas.microsoft.com/office/drawing/2014/main" id="{D90C11F0-66F8-49B5-AADE-68AAC1A53DD7}"/>
            </a:ext>
          </a:extLst>
        </xdr:cNvPr>
        <xdr:cNvCxnSpPr/>
      </xdr:nvCxnSpPr>
      <xdr:spPr>
        <a:xfrm>
          <a:off x="13629640" y="17147722"/>
          <a:ext cx="74676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142966</xdr:rowOff>
    </xdr:from>
    <xdr:to>
      <xdr:col>76</xdr:col>
      <xdr:colOff>165100</xdr:colOff>
      <xdr:row>102</xdr:row>
      <xdr:rowOff>73116</xdr:rowOff>
    </xdr:to>
    <xdr:sp macro="" textlink="">
      <xdr:nvSpPr>
        <xdr:cNvPr id="690" name="楕円 689">
          <a:extLst>
            <a:ext uri="{FF2B5EF4-FFF2-40B4-BE49-F238E27FC236}">
              <a16:creationId xmlns:a16="http://schemas.microsoft.com/office/drawing/2014/main" id="{3791DDF4-2DEF-443D-9D43-311FC2133500}"/>
            </a:ext>
          </a:extLst>
        </xdr:cNvPr>
        <xdr:cNvSpPr/>
      </xdr:nvSpPr>
      <xdr:spPr>
        <a:xfrm>
          <a:off x="12804140" y="170746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22316</xdr:rowOff>
    </xdr:from>
    <xdr:to>
      <xdr:col>81</xdr:col>
      <xdr:colOff>50800</xdr:colOff>
      <xdr:row>102</xdr:row>
      <xdr:rowOff>48442</xdr:rowOff>
    </xdr:to>
    <xdr:cxnSp macro="">
      <xdr:nvCxnSpPr>
        <xdr:cNvPr id="691" name="直線コネクタ 690">
          <a:extLst>
            <a:ext uri="{FF2B5EF4-FFF2-40B4-BE49-F238E27FC236}">
              <a16:creationId xmlns:a16="http://schemas.microsoft.com/office/drawing/2014/main" id="{17E189C0-9137-4592-948C-D72E5B24A226}"/>
            </a:ext>
          </a:extLst>
        </xdr:cNvPr>
        <xdr:cNvCxnSpPr/>
      </xdr:nvCxnSpPr>
      <xdr:spPr>
        <a:xfrm>
          <a:off x="12854940" y="17121596"/>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125005</xdr:rowOff>
    </xdr:from>
    <xdr:to>
      <xdr:col>72</xdr:col>
      <xdr:colOff>38100</xdr:colOff>
      <xdr:row>109</xdr:row>
      <xdr:rowOff>55155</xdr:rowOff>
    </xdr:to>
    <xdr:sp macro="" textlink="">
      <xdr:nvSpPr>
        <xdr:cNvPr id="692" name="楕円 691">
          <a:extLst>
            <a:ext uri="{FF2B5EF4-FFF2-40B4-BE49-F238E27FC236}">
              <a16:creationId xmlns:a16="http://schemas.microsoft.com/office/drawing/2014/main" id="{9C9D2F32-ADD8-4610-8E1B-53E2F28B1C42}"/>
            </a:ext>
          </a:extLst>
        </xdr:cNvPr>
        <xdr:cNvSpPr/>
      </xdr:nvSpPr>
      <xdr:spPr>
        <a:xfrm>
          <a:off x="12029440" y="182301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22316</xdr:rowOff>
    </xdr:from>
    <xdr:to>
      <xdr:col>76</xdr:col>
      <xdr:colOff>114300</xdr:colOff>
      <xdr:row>109</xdr:row>
      <xdr:rowOff>4355</xdr:rowOff>
    </xdr:to>
    <xdr:cxnSp macro="">
      <xdr:nvCxnSpPr>
        <xdr:cNvPr id="693" name="直線コネクタ 692">
          <a:extLst>
            <a:ext uri="{FF2B5EF4-FFF2-40B4-BE49-F238E27FC236}">
              <a16:creationId xmlns:a16="http://schemas.microsoft.com/office/drawing/2014/main" id="{71D15C35-4B81-4180-B1FB-9CD7ACA9FB06}"/>
            </a:ext>
          </a:extLst>
        </xdr:cNvPr>
        <xdr:cNvCxnSpPr/>
      </xdr:nvCxnSpPr>
      <xdr:spPr>
        <a:xfrm flipV="1">
          <a:off x="12072620" y="17121596"/>
          <a:ext cx="782320" cy="115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92348</xdr:rowOff>
    </xdr:from>
    <xdr:to>
      <xdr:col>67</xdr:col>
      <xdr:colOff>101600</xdr:colOff>
      <xdr:row>109</xdr:row>
      <xdr:rowOff>22498</xdr:rowOff>
    </xdr:to>
    <xdr:sp macro="" textlink="">
      <xdr:nvSpPr>
        <xdr:cNvPr id="694" name="楕円 693">
          <a:extLst>
            <a:ext uri="{FF2B5EF4-FFF2-40B4-BE49-F238E27FC236}">
              <a16:creationId xmlns:a16="http://schemas.microsoft.com/office/drawing/2014/main" id="{3ABFFE61-9280-42AA-9B2B-6D9EE0331794}"/>
            </a:ext>
          </a:extLst>
        </xdr:cNvPr>
        <xdr:cNvSpPr/>
      </xdr:nvSpPr>
      <xdr:spPr>
        <a:xfrm>
          <a:off x="11231880" y="181974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143148</xdr:rowOff>
    </xdr:from>
    <xdr:to>
      <xdr:col>71</xdr:col>
      <xdr:colOff>177800</xdr:colOff>
      <xdr:row>109</xdr:row>
      <xdr:rowOff>4355</xdr:rowOff>
    </xdr:to>
    <xdr:cxnSp macro="">
      <xdr:nvCxnSpPr>
        <xdr:cNvPr id="695" name="直線コネクタ 694">
          <a:extLst>
            <a:ext uri="{FF2B5EF4-FFF2-40B4-BE49-F238E27FC236}">
              <a16:creationId xmlns:a16="http://schemas.microsoft.com/office/drawing/2014/main" id="{6E84203C-4143-48FD-9A8C-1464E4715921}"/>
            </a:ext>
          </a:extLst>
        </xdr:cNvPr>
        <xdr:cNvCxnSpPr/>
      </xdr:nvCxnSpPr>
      <xdr:spPr>
        <a:xfrm>
          <a:off x="11282680" y="18248268"/>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26688</xdr:rowOff>
    </xdr:from>
    <xdr:ext cx="405111" cy="259045"/>
    <xdr:sp macro="" textlink="">
      <xdr:nvSpPr>
        <xdr:cNvPr id="696" name="n_1aveValue【庁舎】&#10;有形固定資産減価償却率">
          <a:extLst>
            <a:ext uri="{FF2B5EF4-FFF2-40B4-BE49-F238E27FC236}">
              <a16:creationId xmlns:a16="http://schemas.microsoft.com/office/drawing/2014/main" id="{8AF9381B-2AEF-45EC-82AA-6415C96EBAF5}"/>
            </a:ext>
          </a:extLst>
        </xdr:cNvPr>
        <xdr:cNvSpPr txBox="1"/>
      </xdr:nvSpPr>
      <xdr:spPr>
        <a:xfrm>
          <a:off x="134372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44648</xdr:rowOff>
    </xdr:from>
    <xdr:ext cx="405111" cy="259045"/>
    <xdr:sp macro="" textlink="">
      <xdr:nvSpPr>
        <xdr:cNvPr id="697" name="n_2aveValue【庁舎】&#10;有形固定資産減価償却率">
          <a:extLst>
            <a:ext uri="{FF2B5EF4-FFF2-40B4-BE49-F238E27FC236}">
              <a16:creationId xmlns:a16="http://schemas.microsoft.com/office/drawing/2014/main" id="{162E679C-D6D4-4E49-AC13-911FEDE7A2B4}"/>
            </a:ext>
          </a:extLst>
        </xdr:cNvPr>
        <xdr:cNvSpPr txBox="1"/>
      </xdr:nvSpPr>
      <xdr:spPr>
        <a:xfrm>
          <a:off x="12675244" y="17646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698" name="n_3aveValue【庁舎】&#10;有形固定資産減価償却率">
          <a:extLst>
            <a:ext uri="{FF2B5EF4-FFF2-40B4-BE49-F238E27FC236}">
              <a16:creationId xmlns:a16="http://schemas.microsoft.com/office/drawing/2014/main" id="{39C70ED0-F14C-4CF8-87C3-EEB2380E78B0}"/>
            </a:ext>
          </a:extLst>
        </xdr:cNvPr>
        <xdr:cNvSpPr txBox="1"/>
      </xdr:nvSpPr>
      <xdr:spPr>
        <a:xfrm>
          <a:off x="11900544" y="17371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699" name="n_4aveValue【庁舎】&#10;有形固定資産減価償却率">
          <a:extLst>
            <a:ext uri="{FF2B5EF4-FFF2-40B4-BE49-F238E27FC236}">
              <a16:creationId xmlns:a16="http://schemas.microsoft.com/office/drawing/2014/main" id="{00C99DDC-0DDB-42ED-B9D6-2B3F809BC6BF}"/>
            </a:ext>
          </a:extLst>
        </xdr:cNvPr>
        <xdr:cNvSpPr txBox="1"/>
      </xdr:nvSpPr>
      <xdr:spPr>
        <a:xfrm>
          <a:off x="11102984" y="1740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115769</xdr:rowOff>
    </xdr:from>
    <xdr:ext cx="405111" cy="259045"/>
    <xdr:sp macro="" textlink="">
      <xdr:nvSpPr>
        <xdr:cNvPr id="700" name="n_1mainValue【庁舎】&#10;有形固定資産減価償却率">
          <a:extLst>
            <a:ext uri="{FF2B5EF4-FFF2-40B4-BE49-F238E27FC236}">
              <a16:creationId xmlns:a16="http://schemas.microsoft.com/office/drawing/2014/main" id="{AD520521-8CA0-402E-8E5D-5E018A4B1EE5}"/>
            </a:ext>
          </a:extLst>
        </xdr:cNvPr>
        <xdr:cNvSpPr txBox="1"/>
      </xdr:nvSpPr>
      <xdr:spPr>
        <a:xfrm>
          <a:off x="13437244" y="1687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89643</xdr:rowOff>
    </xdr:from>
    <xdr:ext cx="405111" cy="259045"/>
    <xdr:sp macro="" textlink="">
      <xdr:nvSpPr>
        <xdr:cNvPr id="701" name="n_2mainValue【庁舎】&#10;有形固定資産減価償却率">
          <a:extLst>
            <a:ext uri="{FF2B5EF4-FFF2-40B4-BE49-F238E27FC236}">
              <a16:creationId xmlns:a16="http://schemas.microsoft.com/office/drawing/2014/main" id="{0596E1BF-7409-498D-9844-3BCADC2BD6F8}"/>
            </a:ext>
          </a:extLst>
        </xdr:cNvPr>
        <xdr:cNvSpPr txBox="1"/>
      </xdr:nvSpPr>
      <xdr:spPr>
        <a:xfrm>
          <a:off x="12675244" y="1685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46282</xdr:rowOff>
    </xdr:from>
    <xdr:ext cx="405111" cy="259045"/>
    <xdr:sp macro="" textlink="">
      <xdr:nvSpPr>
        <xdr:cNvPr id="702" name="n_3mainValue【庁舎】&#10;有形固定資産減価償却率">
          <a:extLst>
            <a:ext uri="{FF2B5EF4-FFF2-40B4-BE49-F238E27FC236}">
              <a16:creationId xmlns:a16="http://schemas.microsoft.com/office/drawing/2014/main" id="{851F161B-81A8-4E1C-848D-2FAC3C62D302}"/>
            </a:ext>
          </a:extLst>
        </xdr:cNvPr>
        <xdr:cNvSpPr txBox="1"/>
      </xdr:nvSpPr>
      <xdr:spPr>
        <a:xfrm>
          <a:off x="11900544" y="1831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13625</xdr:rowOff>
    </xdr:from>
    <xdr:ext cx="405111" cy="259045"/>
    <xdr:sp macro="" textlink="">
      <xdr:nvSpPr>
        <xdr:cNvPr id="703" name="n_4mainValue【庁舎】&#10;有形固定資産減価償却率">
          <a:extLst>
            <a:ext uri="{FF2B5EF4-FFF2-40B4-BE49-F238E27FC236}">
              <a16:creationId xmlns:a16="http://schemas.microsoft.com/office/drawing/2014/main" id="{409D10EC-7068-43DE-9AAD-8E9FCDCE2B29}"/>
            </a:ext>
          </a:extLst>
        </xdr:cNvPr>
        <xdr:cNvSpPr txBox="1"/>
      </xdr:nvSpPr>
      <xdr:spPr>
        <a:xfrm>
          <a:off x="11102984" y="18286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F5E0FB31-CD6D-48E2-B5D7-BC69EA63F97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70CBCA8F-D680-4656-87B9-164527E7AE4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19CF1C85-C7A6-4B50-A0E0-52B5295DC4C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458121DF-34C7-4AF0-8C3B-2DF91EBABAA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780EF07A-6EB7-4408-ACA1-D34159E0E59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EA8B66F5-4424-493D-A870-A2B84EB16047}"/>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F08F5792-DB14-473B-B0B0-5AF01F58B40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E1DAEDA7-1E40-4355-81E7-6AAA1A8A4C11}"/>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DE4ACCC8-7DFD-4D21-B90B-9EC64DB5B51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DA64FDFB-DDAB-423C-942F-C82EDF3242C8}"/>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4" name="直線コネクタ 713">
          <a:extLst>
            <a:ext uri="{FF2B5EF4-FFF2-40B4-BE49-F238E27FC236}">
              <a16:creationId xmlns:a16="http://schemas.microsoft.com/office/drawing/2014/main" id="{0BA7F953-05E8-45D0-B2DB-77B8BA641D03}"/>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5" name="テキスト ボックス 714">
          <a:extLst>
            <a:ext uri="{FF2B5EF4-FFF2-40B4-BE49-F238E27FC236}">
              <a16:creationId xmlns:a16="http://schemas.microsoft.com/office/drawing/2014/main" id="{92F9517D-9103-4ECF-8E07-C73E65CAF7E3}"/>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6" name="直線コネクタ 715">
          <a:extLst>
            <a:ext uri="{FF2B5EF4-FFF2-40B4-BE49-F238E27FC236}">
              <a16:creationId xmlns:a16="http://schemas.microsoft.com/office/drawing/2014/main" id="{F177F2B8-14A0-401D-B3A4-39C4B02C8E2E}"/>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7" name="テキスト ボックス 716">
          <a:extLst>
            <a:ext uri="{FF2B5EF4-FFF2-40B4-BE49-F238E27FC236}">
              <a16:creationId xmlns:a16="http://schemas.microsoft.com/office/drawing/2014/main" id="{7E7AD04A-0A29-4549-AA7B-9CB01D5ABDF4}"/>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8" name="直線コネクタ 717">
          <a:extLst>
            <a:ext uri="{FF2B5EF4-FFF2-40B4-BE49-F238E27FC236}">
              <a16:creationId xmlns:a16="http://schemas.microsoft.com/office/drawing/2014/main" id="{4613130A-F5A9-4F5B-9E67-85D813008838}"/>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9" name="テキスト ボックス 718">
          <a:extLst>
            <a:ext uri="{FF2B5EF4-FFF2-40B4-BE49-F238E27FC236}">
              <a16:creationId xmlns:a16="http://schemas.microsoft.com/office/drawing/2014/main" id="{C12F281D-56DB-48AC-80CC-9D085A088C68}"/>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0" name="直線コネクタ 719">
          <a:extLst>
            <a:ext uri="{FF2B5EF4-FFF2-40B4-BE49-F238E27FC236}">
              <a16:creationId xmlns:a16="http://schemas.microsoft.com/office/drawing/2014/main" id="{2E8EE9C9-0B3B-4BEA-B2CA-77968CAEF3C8}"/>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1" name="テキスト ボックス 720">
          <a:extLst>
            <a:ext uri="{FF2B5EF4-FFF2-40B4-BE49-F238E27FC236}">
              <a16:creationId xmlns:a16="http://schemas.microsoft.com/office/drawing/2014/main" id="{EC57AAD4-044D-4411-8AD9-C4BB7DA3769E}"/>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2" name="直線コネクタ 721">
          <a:extLst>
            <a:ext uri="{FF2B5EF4-FFF2-40B4-BE49-F238E27FC236}">
              <a16:creationId xmlns:a16="http://schemas.microsoft.com/office/drawing/2014/main" id="{48CE2DC5-F132-4541-8916-2A75D67D21CE}"/>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3" name="テキスト ボックス 722">
          <a:extLst>
            <a:ext uri="{FF2B5EF4-FFF2-40B4-BE49-F238E27FC236}">
              <a16:creationId xmlns:a16="http://schemas.microsoft.com/office/drawing/2014/main" id="{1890F1CE-E797-451C-BEB6-AE6B53D3D3DB}"/>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727B586A-293E-4BA7-BD04-4C74F80C89BB}"/>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1C356665-CDAD-4901-854B-7B7BCA4E1C5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a:extLst>
            <a:ext uri="{FF2B5EF4-FFF2-40B4-BE49-F238E27FC236}">
              <a16:creationId xmlns:a16="http://schemas.microsoft.com/office/drawing/2014/main" id="{188364AA-D9CA-42FC-B4C7-2C96F34FBD09}"/>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727" name="直線コネクタ 726">
          <a:extLst>
            <a:ext uri="{FF2B5EF4-FFF2-40B4-BE49-F238E27FC236}">
              <a16:creationId xmlns:a16="http://schemas.microsoft.com/office/drawing/2014/main" id="{CFCC948A-7968-4434-9ED6-E11C7BAA6BE4}"/>
            </a:ext>
          </a:extLst>
        </xdr:cNvPr>
        <xdr:cNvCxnSpPr/>
      </xdr:nvCxnSpPr>
      <xdr:spPr>
        <a:xfrm flipV="1">
          <a:off x="19509104" y="16848582"/>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728" name="【庁舎】&#10;一人当たり面積最小値テキスト">
          <a:extLst>
            <a:ext uri="{FF2B5EF4-FFF2-40B4-BE49-F238E27FC236}">
              <a16:creationId xmlns:a16="http://schemas.microsoft.com/office/drawing/2014/main" id="{BD9A2951-F429-450A-B02B-4C15B61EA0A4}"/>
            </a:ext>
          </a:extLst>
        </xdr:cNvPr>
        <xdr:cNvSpPr txBox="1"/>
      </xdr:nvSpPr>
      <xdr:spPr>
        <a:xfrm>
          <a:off x="19547840" y="1814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729" name="直線コネクタ 728">
          <a:extLst>
            <a:ext uri="{FF2B5EF4-FFF2-40B4-BE49-F238E27FC236}">
              <a16:creationId xmlns:a16="http://schemas.microsoft.com/office/drawing/2014/main" id="{A8BC1B26-23BF-4C50-846A-3D35575589E1}"/>
            </a:ext>
          </a:extLst>
        </xdr:cNvPr>
        <xdr:cNvCxnSpPr/>
      </xdr:nvCxnSpPr>
      <xdr:spPr>
        <a:xfrm>
          <a:off x="19443700" y="18136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730" name="【庁舎】&#10;一人当たり面積最大値テキスト">
          <a:extLst>
            <a:ext uri="{FF2B5EF4-FFF2-40B4-BE49-F238E27FC236}">
              <a16:creationId xmlns:a16="http://schemas.microsoft.com/office/drawing/2014/main" id="{E6CC642D-FE07-4CD3-8756-12DE22C73173}"/>
            </a:ext>
          </a:extLst>
        </xdr:cNvPr>
        <xdr:cNvSpPr txBox="1"/>
      </xdr:nvSpPr>
      <xdr:spPr>
        <a:xfrm>
          <a:off x="19547840" y="1662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731" name="直線コネクタ 730">
          <a:extLst>
            <a:ext uri="{FF2B5EF4-FFF2-40B4-BE49-F238E27FC236}">
              <a16:creationId xmlns:a16="http://schemas.microsoft.com/office/drawing/2014/main" id="{A04CBEA1-AD9F-4DF5-89FD-77A82F5821CA}"/>
            </a:ext>
          </a:extLst>
        </xdr:cNvPr>
        <xdr:cNvCxnSpPr/>
      </xdr:nvCxnSpPr>
      <xdr:spPr>
        <a:xfrm>
          <a:off x="19443700" y="168485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732" name="【庁舎】&#10;一人当たり面積平均値テキスト">
          <a:extLst>
            <a:ext uri="{FF2B5EF4-FFF2-40B4-BE49-F238E27FC236}">
              <a16:creationId xmlns:a16="http://schemas.microsoft.com/office/drawing/2014/main" id="{D3CD3BF1-C978-4670-B210-55E0D0B25F13}"/>
            </a:ext>
          </a:extLst>
        </xdr:cNvPr>
        <xdr:cNvSpPr txBox="1"/>
      </xdr:nvSpPr>
      <xdr:spPr>
        <a:xfrm>
          <a:off x="19547840" y="17799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733" name="フローチャート: 判断 732">
          <a:extLst>
            <a:ext uri="{FF2B5EF4-FFF2-40B4-BE49-F238E27FC236}">
              <a16:creationId xmlns:a16="http://schemas.microsoft.com/office/drawing/2014/main" id="{9A9CAB26-ED25-459D-A03D-3ECCAF09DD2A}"/>
            </a:ext>
          </a:extLst>
        </xdr:cNvPr>
        <xdr:cNvSpPr/>
      </xdr:nvSpPr>
      <xdr:spPr>
        <a:xfrm>
          <a:off x="19458940" y="1782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734" name="フローチャート: 判断 733">
          <a:extLst>
            <a:ext uri="{FF2B5EF4-FFF2-40B4-BE49-F238E27FC236}">
              <a16:creationId xmlns:a16="http://schemas.microsoft.com/office/drawing/2014/main" id="{1354887A-4D24-4955-8254-625325FA9B8F}"/>
            </a:ext>
          </a:extLst>
        </xdr:cNvPr>
        <xdr:cNvSpPr/>
      </xdr:nvSpPr>
      <xdr:spPr>
        <a:xfrm>
          <a:off x="18735040" y="178253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735" name="フローチャート: 判断 734">
          <a:extLst>
            <a:ext uri="{FF2B5EF4-FFF2-40B4-BE49-F238E27FC236}">
              <a16:creationId xmlns:a16="http://schemas.microsoft.com/office/drawing/2014/main" id="{320BBF6A-5AC9-4226-84A1-4EEF59CE133B}"/>
            </a:ext>
          </a:extLst>
        </xdr:cNvPr>
        <xdr:cNvSpPr/>
      </xdr:nvSpPr>
      <xdr:spPr>
        <a:xfrm>
          <a:off x="17937480" y="17847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36" name="フローチャート: 判断 735">
          <a:extLst>
            <a:ext uri="{FF2B5EF4-FFF2-40B4-BE49-F238E27FC236}">
              <a16:creationId xmlns:a16="http://schemas.microsoft.com/office/drawing/2014/main" id="{E89C6E82-74ED-4E38-B264-CE5EB5BEF9AC}"/>
            </a:ext>
          </a:extLst>
        </xdr:cNvPr>
        <xdr:cNvSpPr/>
      </xdr:nvSpPr>
      <xdr:spPr>
        <a:xfrm>
          <a:off x="1716278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737" name="フローチャート: 判断 736">
          <a:extLst>
            <a:ext uri="{FF2B5EF4-FFF2-40B4-BE49-F238E27FC236}">
              <a16:creationId xmlns:a16="http://schemas.microsoft.com/office/drawing/2014/main" id="{C87D6A9B-3AF4-4203-A58F-CEB0725D8CCA}"/>
            </a:ext>
          </a:extLst>
        </xdr:cNvPr>
        <xdr:cNvSpPr/>
      </xdr:nvSpPr>
      <xdr:spPr>
        <a:xfrm>
          <a:off x="16388080" y="1787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FDA20E6D-0E78-4445-8F1E-2008A5F8B2C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EE8C177E-2270-4FDD-96B1-0739E2821D1A}"/>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74866934-2261-4D7D-B963-B5C6F9B2D62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4A054998-42A3-4845-AB12-83D2E74B6BD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AE8A85AD-1B4D-4532-AF26-12EE5493709F}"/>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117602</xdr:rowOff>
    </xdr:from>
    <xdr:to>
      <xdr:col>116</xdr:col>
      <xdr:colOff>114300</xdr:colOff>
      <xdr:row>105</xdr:row>
      <xdr:rowOff>47752</xdr:rowOff>
    </xdr:to>
    <xdr:sp macro="" textlink="">
      <xdr:nvSpPr>
        <xdr:cNvPr id="743" name="楕円 742">
          <a:extLst>
            <a:ext uri="{FF2B5EF4-FFF2-40B4-BE49-F238E27FC236}">
              <a16:creationId xmlns:a16="http://schemas.microsoft.com/office/drawing/2014/main" id="{0C5939C5-C0F6-46DB-BE6E-12406D5E3A91}"/>
            </a:ext>
          </a:extLst>
        </xdr:cNvPr>
        <xdr:cNvSpPr/>
      </xdr:nvSpPr>
      <xdr:spPr>
        <a:xfrm>
          <a:off x="19458940" y="175521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140479</xdr:rowOff>
    </xdr:from>
    <xdr:ext cx="469744" cy="259045"/>
    <xdr:sp macro="" textlink="">
      <xdr:nvSpPr>
        <xdr:cNvPr id="744" name="【庁舎】&#10;一人当たり面積該当値テキスト">
          <a:extLst>
            <a:ext uri="{FF2B5EF4-FFF2-40B4-BE49-F238E27FC236}">
              <a16:creationId xmlns:a16="http://schemas.microsoft.com/office/drawing/2014/main" id="{120CE920-CEBC-4BF7-8134-D7A056BF64F4}"/>
            </a:ext>
          </a:extLst>
        </xdr:cNvPr>
        <xdr:cNvSpPr txBox="1"/>
      </xdr:nvSpPr>
      <xdr:spPr>
        <a:xfrm>
          <a:off x="19547840" y="1740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140081</xdr:rowOff>
    </xdr:from>
    <xdr:to>
      <xdr:col>112</xdr:col>
      <xdr:colOff>38100</xdr:colOff>
      <xdr:row>105</xdr:row>
      <xdr:rowOff>70231</xdr:rowOff>
    </xdr:to>
    <xdr:sp macro="" textlink="">
      <xdr:nvSpPr>
        <xdr:cNvPr id="745" name="楕円 744">
          <a:extLst>
            <a:ext uri="{FF2B5EF4-FFF2-40B4-BE49-F238E27FC236}">
              <a16:creationId xmlns:a16="http://schemas.microsoft.com/office/drawing/2014/main" id="{2852B5A6-D63B-41F2-B8BF-CC5D79B4A548}"/>
            </a:ext>
          </a:extLst>
        </xdr:cNvPr>
        <xdr:cNvSpPr/>
      </xdr:nvSpPr>
      <xdr:spPr>
        <a:xfrm>
          <a:off x="18735040" y="175746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168402</xdr:rowOff>
    </xdr:from>
    <xdr:to>
      <xdr:col>116</xdr:col>
      <xdr:colOff>63500</xdr:colOff>
      <xdr:row>105</xdr:row>
      <xdr:rowOff>19431</xdr:rowOff>
    </xdr:to>
    <xdr:cxnSp macro="">
      <xdr:nvCxnSpPr>
        <xdr:cNvPr id="746" name="直線コネクタ 745">
          <a:extLst>
            <a:ext uri="{FF2B5EF4-FFF2-40B4-BE49-F238E27FC236}">
              <a16:creationId xmlns:a16="http://schemas.microsoft.com/office/drawing/2014/main" id="{D575CD6C-F84F-45AA-B79C-3D8224A095A5}"/>
            </a:ext>
          </a:extLst>
        </xdr:cNvPr>
        <xdr:cNvCxnSpPr/>
      </xdr:nvCxnSpPr>
      <xdr:spPr>
        <a:xfrm flipV="1">
          <a:off x="18778220" y="17602962"/>
          <a:ext cx="73152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158369</xdr:rowOff>
    </xdr:from>
    <xdr:to>
      <xdr:col>107</xdr:col>
      <xdr:colOff>101600</xdr:colOff>
      <xdr:row>105</xdr:row>
      <xdr:rowOff>88519</xdr:rowOff>
    </xdr:to>
    <xdr:sp macro="" textlink="">
      <xdr:nvSpPr>
        <xdr:cNvPr id="747" name="楕円 746">
          <a:extLst>
            <a:ext uri="{FF2B5EF4-FFF2-40B4-BE49-F238E27FC236}">
              <a16:creationId xmlns:a16="http://schemas.microsoft.com/office/drawing/2014/main" id="{39188C90-DA7D-478D-9599-720EB9B4EC6F}"/>
            </a:ext>
          </a:extLst>
        </xdr:cNvPr>
        <xdr:cNvSpPr/>
      </xdr:nvSpPr>
      <xdr:spPr>
        <a:xfrm>
          <a:off x="17937480" y="175929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19431</xdr:rowOff>
    </xdr:from>
    <xdr:to>
      <xdr:col>111</xdr:col>
      <xdr:colOff>177800</xdr:colOff>
      <xdr:row>105</xdr:row>
      <xdr:rowOff>37719</xdr:rowOff>
    </xdr:to>
    <xdr:cxnSp macro="">
      <xdr:nvCxnSpPr>
        <xdr:cNvPr id="748" name="直線コネクタ 747">
          <a:extLst>
            <a:ext uri="{FF2B5EF4-FFF2-40B4-BE49-F238E27FC236}">
              <a16:creationId xmlns:a16="http://schemas.microsoft.com/office/drawing/2014/main" id="{445815E8-0614-4EAB-A690-8949AF663659}"/>
            </a:ext>
          </a:extLst>
        </xdr:cNvPr>
        <xdr:cNvCxnSpPr/>
      </xdr:nvCxnSpPr>
      <xdr:spPr>
        <a:xfrm flipV="1">
          <a:off x="17988280" y="17621631"/>
          <a:ext cx="78994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16638</xdr:rowOff>
    </xdr:from>
    <xdr:to>
      <xdr:col>102</xdr:col>
      <xdr:colOff>165100</xdr:colOff>
      <xdr:row>107</xdr:row>
      <xdr:rowOff>118238</xdr:rowOff>
    </xdr:to>
    <xdr:sp macro="" textlink="">
      <xdr:nvSpPr>
        <xdr:cNvPr id="749" name="楕円 748">
          <a:extLst>
            <a:ext uri="{FF2B5EF4-FFF2-40B4-BE49-F238E27FC236}">
              <a16:creationId xmlns:a16="http://schemas.microsoft.com/office/drawing/2014/main" id="{C22376CE-81C2-4E7F-8867-AD3F7D11F280}"/>
            </a:ext>
          </a:extLst>
        </xdr:cNvPr>
        <xdr:cNvSpPr/>
      </xdr:nvSpPr>
      <xdr:spPr>
        <a:xfrm>
          <a:off x="17162780" y="1795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37719</xdr:rowOff>
    </xdr:from>
    <xdr:to>
      <xdr:col>107</xdr:col>
      <xdr:colOff>50800</xdr:colOff>
      <xdr:row>107</xdr:row>
      <xdr:rowOff>67438</xdr:rowOff>
    </xdr:to>
    <xdr:cxnSp macro="">
      <xdr:nvCxnSpPr>
        <xdr:cNvPr id="750" name="直線コネクタ 749">
          <a:extLst>
            <a:ext uri="{FF2B5EF4-FFF2-40B4-BE49-F238E27FC236}">
              <a16:creationId xmlns:a16="http://schemas.microsoft.com/office/drawing/2014/main" id="{A7FCB532-CB1E-4503-81BC-2BFE0C4D9B1A}"/>
            </a:ext>
          </a:extLst>
        </xdr:cNvPr>
        <xdr:cNvCxnSpPr/>
      </xdr:nvCxnSpPr>
      <xdr:spPr>
        <a:xfrm flipV="1">
          <a:off x="17213580" y="17639919"/>
          <a:ext cx="774700" cy="36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22733</xdr:rowOff>
    </xdr:from>
    <xdr:to>
      <xdr:col>98</xdr:col>
      <xdr:colOff>38100</xdr:colOff>
      <xdr:row>107</xdr:row>
      <xdr:rowOff>124333</xdr:rowOff>
    </xdr:to>
    <xdr:sp macro="" textlink="">
      <xdr:nvSpPr>
        <xdr:cNvPr id="751" name="楕円 750">
          <a:extLst>
            <a:ext uri="{FF2B5EF4-FFF2-40B4-BE49-F238E27FC236}">
              <a16:creationId xmlns:a16="http://schemas.microsoft.com/office/drawing/2014/main" id="{044F4364-707A-49B2-912C-012ABEFC08EF}"/>
            </a:ext>
          </a:extLst>
        </xdr:cNvPr>
        <xdr:cNvSpPr/>
      </xdr:nvSpPr>
      <xdr:spPr>
        <a:xfrm>
          <a:off x="16388080" y="179602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67438</xdr:rowOff>
    </xdr:from>
    <xdr:to>
      <xdr:col>102</xdr:col>
      <xdr:colOff>114300</xdr:colOff>
      <xdr:row>107</xdr:row>
      <xdr:rowOff>73533</xdr:rowOff>
    </xdr:to>
    <xdr:cxnSp macro="">
      <xdr:nvCxnSpPr>
        <xdr:cNvPr id="752" name="直線コネクタ 751">
          <a:extLst>
            <a:ext uri="{FF2B5EF4-FFF2-40B4-BE49-F238E27FC236}">
              <a16:creationId xmlns:a16="http://schemas.microsoft.com/office/drawing/2014/main" id="{712CCE00-E3B4-431E-BE5E-5AA2BA38D4AC}"/>
            </a:ext>
          </a:extLst>
        </xdr:cNvPr>
        <xdr:cNvCxnSpPr/>
      </xdr:nvCxnSpPr>
      <xdr:spPr>
        <a:xfrm flipV="1">
          <a:off x="16431260" y="18004918"/>
          <a:ext cx="78232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753" name="n_1aveValue【庁舎】&#10;一人当たり面積">
          <a:extLst>
            <a:ext uri="{FF2B5EF4-FFF2-40B4-BE49-F238E27FC236}">
              <a16:creationId xmlns:a16="http://schemas.microsoft.com/office/drawing/2014/main" id="{D81B6A1D-60CF-4ACD-8CB2-CF60755CCAC8}"/>
            </a:ext>
          </a:extLst>
        </xdr:cNvPr>
        <xdr:cNvSpPr txBox="1"/>
      </xdr:nvSpPr>
      <xdr:spPr>
        <a:xfrm>
          <a:off x="18561127" y="179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754" name="n_2aveValue【庁舎】&#10;一人当たり面積">
          <a:extLst>
            <a:ext uri="{FF2B5EF4-FFF2-40B4-BE49-F238E27FC236}">
              <a16:creationId xmlns:a16="http://schemas.microsoft.com/office/drawing/2014/main" id="{B7A7621B-61D0-4FDD-A7E6-008273AEBC85}"/>
            </a:ext>
          </a:extLst>
        </xdr:cNvPr>
        <xdr:cNvSpPr txBox="1"/>
      </xdr:nvSpPr>
      <xdr:spPr>
        <a:xfrm>
          <a:off x="17776267" y="179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755" name="n_3aveValue【庁舎】&#10;一人当たり面積">
          <a:extLst>
            <a:ext uri="{FF2B5EF4-FFF2-40B4-BE49-F238E27FC236}">
              <a16:creationId xmlns:a16="http://schemas.microsoft.com/office/drawing/2014/main" id="{5A8C324E-BF61-44A3-9800-231BC428B19B}"/>
            </a:ext>
          </a:extLst>
        </xdr:cNvPr>
        <xdr:cNvSpPr txBox="1"/>
      </xdr:nvSpPr>
      <xdr:spPr>
        <a:xfrm>
          <a:off x="1700156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756" name="n_4aveValue【庁舎】&#10;一人当たり面積">
          <a:extLst>
            <a:ext uri="{FF2B5EF4-FFF2-40B4-BE49-F238E27FC236}">
              <a16:creationId xmlns:a16="http://schemas.microsoft.com/office/drawing/2014/main" id="{E2E4388E-62C1-4F68-81DA-7138AA90FFC7}"/>
            </a:ext>
          </a:extLst>
        </xdr:cNvPr>
        <xdr:cNvSpPr txBox="1"/>
      </xdr:nvSpPr>
      <xdr:spPr>
        <a:xfrm>
          <a:off x="16226867" y="176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86758</xdr:rowOff>
    </xdr:from>
    <xdr:ext cx="469744" cy="259045"/>
    <xdr:sp macro="" textlink="">
      <xdr:nvSpPr>
        <xdr:cNvPr id="757" name="n_1mainValue【庁舎】&#10;一人当たり面積">
          <a:extLst>
            <a:ext uri="{FF2B5EF4-FFF2-40B4-BE49-F238E27FC236}">
              <a16:creationId xmlns:a16="http://schemas.microsoft.com/office/drawing/2014/main" id="{BD5A69ED-3E5F-452B-8DD0-936A2195DDC6}"/>
            </a:ext>
          </a:extLst>
        </xdr:cNvPr>
        <xdr:cNvSpPr txBox="1"/>
      </xdr:nvSpPr>
      <xdr:spPr>
        <a:xfrm>
          <a:off x="18561127" y="173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105046</xdr:rowOff>
    </xdr:from>
    <xdr:ext cx="469744" cy="259045"/>
    <xdr:sp macro="" textlink="">
      <xdr:nvSpPr>
        <xdr:cNvPr id="758" name="n_2mainValue【庁舎】&#10;一人当たり面積">
          <a:extLst>
            <a:ext uri="{FF2B5EF4-FFF2-40B4-BE49-F238E27FC236}">
              <a16:creationId xmlns:a16="http://schemas.microsoft.com/office/drawing/2014/main" id="{2B12A7F9-033D-49DA-9AB5-C37125EAA059}"/>
            </a:ext>
          </a:extLst>
        </xdr:cNvPr>
        <xdr:cNvSpPr txBox="1"/>
      </xdr:nvSpPr>
      <xdr:spPr>
        <a:xfrm>
          <a:off x="17776267" y="1737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109365</xdr:rowOff>
    </xdr:from>
    <xdr:ext cx="469744" cy="259045"/>
    <xdr:sp macro="" textlink="">
      <xdr:nvSpPr>
        <xdr:cNvPr id="759" name="n_3mainValue【庁舎】&#10;一人当たり面積">
          <a:extLst>
            <a:ext uri="{FF2B5EF4-FFF2-40B4-BE49-F238E27FC236}">
              <a16:creationId xmlns:a16="http://schemas.microsoft.com/office/drawing/2014/main" id="{9C144ADB-35C6-49C7-962B-7ACA62274FFC}"/>
            </a:ext>
          </a:extLst>
        </xdr:cNvPr>
        <xdr:cNvSpPr txBox="1"/>
      </xdr:nvSpPr>
      <xdr:spPr>
        <a:xfrm>
          <a:off x="17001567" y="1804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115460</xdr:rowOff>
    </xdr:from>
    <xdr:ext cx="469744" cy="259045"/>
    <xdr:sp macro="" textlink="">
      <xdr:nvSpPr>
        <xdr:cNvPr id="760" name="n_4mainValue【庁舎】&#10;一人当たり面積">
          <a:extLst>
            <a:ext uri="{FF2B5EF4-FFF2-40B4-BE49-F238E27FC236}">
              <a16:creationId xmlns:a16="http://schemas.microsoft.com/office/drawing/2014/main" id="{1CF9EF03-80FC-4979-8CA6-F025F512F566}"/>
            </a:ext>
          </a:extLst>
        </xdr:cNvPr>
        <xdr:cNvSpPr txBox="1"/>
      </xdr:nvSpPr>
      <xdr:spPr>
        <a:xfrm>
          <a:off x="16226867" y="1805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3A23D62D-5DF7-4460-8522-D02B8F1B3EE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F9D45BC8-D08B-4F77-A0B5-E0CA21AEAB3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CFD9D167-03E9-4BB2-A1E2-CB7D76D8AF2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有形固定資産減価償却率について、一般廃棄物処理施設、消防施設、市民会館で類似団体内平均を上回り、老朽化が進行しているのが分かる。特に、消防施設と市民会館は共に老朽化率が</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％を超えており、老朽化が目立つ。この二つを念頭に、老朽化した施設の維持管理について、計画的に進めていく必要がある。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庁舎では、令和３年度に新庁舎が完成したため、償却率が大きく改善されている。しかし、完成した新庁舎と旧庁舎が残っているため、庁舎の一人当たり面積は令和３年度に類似団体内平均を上回った。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一人当たり面積について、庁舎を除く施設類型で、令和元年度から増加傾向にある。人口動態等の状況を把握しながら施設の維持管理方針、あり方を財政部門と連携して検討していく必要がある。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宮崎県五ケ瀬町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3,385
3,376
171.73
5,969,374
5,673,621
32,592
2,623,469
4,253,660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人口減少及び少子高齢化に加え、町内に中心となる産業がないことなどにより財政基盤が弱く、従前から継続して類似団体平均を下回っている。</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町税</a:t>
          </a:r>
          <a:r>
            <a:rPr kumimoji="1" lang="ja-JP" altLang="en-US" sz="1200">
              <a:latin typeface="ＭＳ Ｐゴシック" panose="020B0600070205080204" pitchFamily="50" charset="-128"/>
              <a:ea typeface="ＭＳ Ｐゴシック" panose="020B0600070205080204" pitchFamily="50" charset="-128"/>
            </a:rPr>
            <a:t>等の徴収体制については、徴税徴収対策アクションプランに基づき、全庁の関係部署で組織した町税等対策会議において情報共有と対策を協議し、連携強化を図っている。財政力指数は、県内平均</a:t>
          </a:r>
          <a:r>
            <a:rPr kumimoji="1" lang="en-US" altLang="ja-JP" sz="1200">
              <a:latin typeface="ＭＳ Ｐゴシック" panose="020B0600070205080204" pitchFamily="50" charset="-128"/>
              <a:ea typeface="ＭＳ Ｐゴシック" panose="020B0600070205080204" pitchFamily="50" charset="-128"/>
            </a:rPr>
            <a:t>0.38</a:t>
          </a:r>
          <a:r>
            <a:rPr kumimoji="1" lang="ja-JP" altLang="en-US" sz="1200">
              <a:latin typeface="ＭＳ Ｐゴシック" panose="020B0600070205080204" pitchFamily="50" charset="-128"/>
              <a:ea typeface="ＭＳ Ｐゴシック" panose="020B0600070205080204" pitchFamily="50" charset="-128"/>
            </a:rPr>
            <a:t>を下回る</a:t>
          </a:r>
          <a:r>
            <a:rPr kumimoji="1" lang="en-US" altLang="ja-JP" sz="1200">
              <a:latin typeface="ＭＳ Ｐゴシック" panose="020B0600070205080204" pitchFamily="50" charset="-128"/>
              <a:ea typeface="ＭＳ Ｐゴシック" panose="020B0600070205080204" pitchFamily="50" charset="-128"/>
            </a:rPr>
            <a:t>0.15</a:t>
          </a:r>
          <a:r>
            <a:rPr kumimoji="1" lang="ja-JP" altLang="en-US" sz="1200">
              <a:latin typeface="ＭＳ Ｐゴシック" panose="020B0600070205080204" pitchFamily="50" charset="-128"/>
              <a:ea typeface="ＭＳ Ｐゴシック" panose="020B0600070205080204" pitchFamily="50" charset="-128"/>
            </a:rPr>
            <a:t>であり、類似団体</a:t>
          </a:r>
          <a:r>
            <a:rPr kumimoji="1" lang="en-US" altLang="ja-JP" sz="1200">
              <a:latin typeface="ＭＳ Ｐゴシック" panose="020B0600070205080204" pitchFamily="50" charset="-128"/>
              <a:ea typeface="ＭＳ Ｐゴシック" panose="020B0600070205080204" pitchFamily="50" charset="-128"/>
            </a:rPr>
            <a:t>0.18</a:t>
          </a:r>
          <a:r>
            <a:rPr kumimoji="1" lang="ja-JP" altLang="en-US" sz="1200">
              <a:latin typeface="ＭＳ Ｐゴシック" panose="020B0600070205080204" pitchFamily="50" charset="-128"/>
              <a:ea typeface="ＭＳ Ｐゴシック" panose="020B0600070205080204" pitchFamily="50" charset="-128"/>
            </a:rPr>
            <a:t>と比較しても</a:t>
          </a:r>
          <a:r>
            <a:rPr kumimoji="1" lang="en-US" altLang="ja-JP" sz="1200">
              <a:latin typeface="ＭＳ Ｐゴシック" panose="020B0600070205080204" pitchFamily="50" charset="-128"/>
              <a:ea typeface="ＭＳ Ｐゴシック" panose="020B0600070205080204" pitchFamily="50" charset="-128"/>
            </a:rPr>
            <a:t>0.03</a:t>
          </a:r>
          <a:r>
            <a:rPr kumimoji="1" lang="ja-JP" altLang="en-US" sz="1200">
              <a:latin typeface="ＭＳ Ｐゴシック" panose="020B0600070205080204" pitchFamily="50" charset="-128"/>
              <a:ea typeface="ＭＳ Ｐゴシック" panose="020B0600070205080204" pitchFamily="50" charset="-128"/>
            </a:rPr>
            <a:t>ポイント下回っているが、昨年度より</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ポイント差が縮まっている。引き続き、歳入確保の向上に取り組んでいくとともに、第６次総合計画に沿った施策の重点化と行政の効率化を進め、財政の健全化を図る。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115358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115358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115358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135467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ポイント改善している状況である。要因として、分子は、災害復旧事業費の増加に伴い、人件費の支弁額が増額になったこと、フルタイム会計年度任用職員の減少により、人件費が減少したが、</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年度から償還が始まった地方債が増額となり、全体として</a:t>
          </a:r>
          <a:r>
            <a:rPr kumimoji="1" lang="en-US" altLang="ja-JP" sz="1100">
              <a:latin typeface="ＭＳ Ｐゴシック" panose="020B0600070205080204" pitchFamily="50" charset="-128"/>
              <a:ea typeface="ＭＳ Ｐゴシック" panose="020B0600070205080204" pitchFamily="50" charset="-128"/>
            </a:rPr>
            <a:t>21,000</a:t>
          </a:r>
          <a:r>
            <a:rPr kumimoji="1" lang="ja-JP" altLang="en-US" sz="1100">
              <a:latin typeface="ＭＳ Ｐゴシック" panose="020B0600070205080204" pitchFamily="50" charset="-128"/>
              <a:ea typeface="ＭＳ Ｐゴシック" panose="020B0600070205080204" pitchFamily="50" charset="-128"/>
            </a:rPr>
            <a:t>千円増加した。分母は、地方税は減少したものの、普通交付税の増額（</a:t>
          </a:r>
          <a:r>
            <a:rPr kumimoji="1" lang="en-US" altLang="ja-JP" sz="1100">
              <a:latin typeface="ＭＳ Ｐゴシック" panose="020B0600070205080204" pitchFamily="50" charset="-128"/>
              <a:ea typeface="ＭＳ Ｐゴシック" panose="020B0600070205080204" pitchFamily="50" charset="-128"/>
            </a:rPr>
            <a:t>R4</a:t>
          </a:r>
          <a:r>
            <a:rPr kumimoji="1" lang="ja-JP" altLang="en-US" sz="1100">
              <a:latin typeface="ＭＳ Ｐゴシック" panose="020B0600070205080204" pitchFamily="50" charset="-128"/>
              <a:ea typeface="ＭＳ Ｐゴシック" panose="020B0600070205080204" pitchFamily="50" charset="-128"/>
            </a:rPr>
            <a:t>年度はそれ以前の基礎数値に誤りがあり錯誤調整による減額）により全体として約</a:t>
          </a:r>
          <a:r>
            <a:rPr kumimoji="1" lang="en-US" altLang="ja-JP" sz="1100">
              <a:latin typeface="ＭＳ Ｐゴシック" panose="020B0600070205080204" pitchFamily="50" charset="-128"/>
              <a:ea typeface="ＭＳ Ｐゴシック" panose="020B0600070205080204" pitchFamily="50" charset="-128"/>
            </a:rPr>
            <a:t>100,000</a:t>
          </a:r>
          <a:r>
            <a:rPr kumimoji="1" lang="ja-JP" altLang="en-US" sz="1100">
              <a:latin typeface="ＭＳ Ｐゴシック" panose="020B0600070205080204" pitchFamily="50" charset="-128"/>
              <a:ea typeface="ＭＳ Ｐゴシック" panose="020B0600070205080204" pitchFamily="50" charset="-128"/>
            </a:rPr>
            <a:t>千円の増額であったことが考えられる。しかしながら、引き続き庁舎建設関連、災害復旧事業関連等の元利償還金の増加が見込まれることから、効率的な行財政運営と計画的な公共施設の整備（維持管理）等を行い、適正な財政運営を行っ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117263</xdr:rowOff>
    </xdr:from>
    <xdr:to>
      <xdr:col>23</xdr:col>
      <xdr:colOff>133350</xdr:colOff>
      <xdr:row>66</xdr:row>
      <xdr:rowOff>86571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261513"/>
          <a:ext cx="8382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111760</xdr:rowOff>
    </xdr:from>
    <xdr:to>
      <xdr:col>19</xdr:col>
      <xdr:colOff>133350</xdr:colOff>
      <xdr:row>66</xdr:row>
      <xdr:rowOff>86571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84560"/>
          <a:ext cx="889000" cy="31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65</xdr:row>
      <xdr:rowOff>12700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845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12700</xdr:rowOff>
    </xdr:from>
    <xdr:to>
      <xdr:col>11</xdr:col>
      <xdr:colOff>31750</xdr:colOff>
      <xdr:row>66</xdr:row>
      <xdr:rowOff>46355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56950"/>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66463</xdr:rowOff>
    </xdr:from>
    <xdr:to>
      <xdr:col>23</xdr:col>
      <xdr:colOff>184150</xdr:colOff>
      <xdr:row>65</xdr:row>
      <xdr:rowOff>168063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38540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8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35771</xdr:rowOff>
    </xdr:from>
    <xdr:to>
      <xdr:col>19</xdr:col>
      <xdr:colOff>184150</xdr:colOff>
      <xdr:row>66</xdr:row>
      <xdr:rowOff>137371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122148</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37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147337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48277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167005</xdr:rowOff>
    </xdr:from>
    <xdr:to>
      <xdr:col>7</xdr:col>
      <xdr:colOff>31750</xdr:colOff>
      <xdr:row>66</xdr:row>
      <xdr:rowOff>97155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81932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9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[478,515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人件費については、決算額が前年度比で△</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％となっている。物件費は、ふるさと応援寄附金が大幅に増加（前年度比＋</a:t>
          </a:r>
          <a:r>
            <a:rPr kumimoji="1" lang="en-US" altLang="ja-JP" sz="1300">
              <a:latin typeface="ＭＳ Ｐゴシック" panose="020B0600070205080204" pitchFamily="50" charset="-128"/>
              <a:ea typeface="ＭＳ Ｐゴシック" panose="020B0600070205080204" pitchFamily="50" charset="-128"/>
            </a:rPr>
            <a:t>732.9</a:t>
          </a:r>
          <a:r>
            <a:rPr kumimoji="1" lang="ja-JP" altLang="en-US" sz="1300">
              <a:latin typeface="ＭＳ Ｐゴシック" panose="020B0600070205080204" pitchFamily="50" charset="-128"/>
              <a:ea typeface="ＭＳ Ｐゴシック" panose="020B0600070205080204" pitchFamily="50" charset="-128"/>
            </a:rPr>
            <a:t>％）したことで、それに伴う返礼等に係る事務費及び業務委託料の増加と、特産品開発業務支援事業及び観光促進業務支援事業を新規事業として実施したことが大きな要因であり、人口一人当たりの人件費・物件費等の決算額が</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ポイント増加している。また、原油高騰及び価格高騰の影響も引き続き予想されるが、今後もコスト低減を図っていく必要がある。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85773</xdr:rowOff>
    </xdr:from>
    <xdr:to>
      <xdr:col>23</xdr:col>
      <xdr:colOff>133350</xdr:colOff>
      <xdr:row>82</xdr:row>
      <xdr:rowOff>126653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44673"/>
          <a:ext cx="838200" cy="4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85773</xdr:rowOff>
    </xdr:from>
    <xdr:to>
      <xdr:col>19</xdr:col>
      <xdr:colOff>133350</xdr:colOff>
      <xdr:row>82</xdr:row>
      <xdr:rowOff>108796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44673"/>
          <a:ext cx="889000" cy="2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59213</xdr:rowOff>
    </xdr:from>
    <xdr:to>
      <xdr:col>15</xdr:col>
      <xdr:colOff>82550</xdr:colOff>
      <xdr:row>82</xdr:row>
      <xdr:rowOff>108796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18113"/>
          <a:ext cx="889000" cy="4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36325</xdr:rowOff>
    </xdr:from>
    <xdr:to>
      <xdr:col>11</xdr:col>
      <xdr:colOff>31750</xdr:colOff>
      <xdr:row>82</xdr:row>
      <xdr:rowOff>59213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95225"/>
          <a:ext cx="889000" cy="2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75853</xdr:rowOff>
    </xdr:from>
    <xdr:to>
      <xdr:col>23</xdr:col>
      <xdr:colOff>184150</xdr:colOff>
      <xdr:row>83</xdr:row>
      <xdr:rowOff>6003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3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92380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7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34973</xdr:rowOff>
    </xdr:from>
    <xdr:to>
      <xdr:col>19</xdr:col>
      <xdr:colOff>184150</xdr:colOff>
      <xdr:row>82</xdr:row>
      <xdr:rowOff>136573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9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146750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57996</xdr:rowOff>
    </xdr:from>
    <xdr:to>
      <xdr:col>15</xdr:col>
      <xdr:colOff>133350</xdr:colOff>
      <xdr:row>82</xdr:row>
      <xdr:rowOff>159596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1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169773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8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8413</xdr:rowOff>
    </xdr:from>
    <xdr:to>
      <xdr:col>11</xdr:col>
      <xdr:colOff>82550</xdr:colOff>
      <xdr:row>82</xdr:row>
      <xdr:rowOff>110013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6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3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156975</xdr:rowOff>
    </xdr:from>
    <xdr:to>
      <xdr:col>7</xdr:col>
      <xdr:colOff>31750</xdr:colOff>
      <xdr:row>82</xdr:row>
      <xdr:rowOff>87125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4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97302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1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ポイントとなっており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年連続減少しているが、類似団体平均より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ポイント上回っている状況である。小規模自治体であり職員の階層別分布状況がラスパイレス指数の変動に大きく影響することから、今後の変動について見込むことは難しい状況である。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165418</xdr:rowOff>
    </xdr:from>
    <xdr:to>
      <xdr:col>81</xdr:col>
      <xdr:colOff>44450</xdr:colOff>
      <xdr:row>88</xdr:row>
      <xdr:rowOff>18098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08156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18098</xdr:rowOff>
    </xdr:from>
    <xdr:to>
      <xdr:col>77</xdr:col>
      <xdr:colOff>44450</xdr:colOff>
      <xdr:row>88</xdr:row>
      <xdr:rowOff>102552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105698"/>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102552</xdr:rowOff>
    </xdr:from>
    <xdr:to>
      <xdr:col>72</xdr:col>
      <xdr:colOff>203200</xdr:colOff>
      <xdr:row>88</xdr:row>
      <xdr:rowOff>132714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5190152"/>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72389</xdr:rowOff>
    </xdr:from>
    <xdr:to>
      <xdr:col>68</xdr:col>
      <xdr:colOff>152400</xdr:colOff>
      <xdr:row>88</xdr:row>
      <xdr:rowOff>132714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15998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114618</xdr:rowOff>
    </xdr:from>
    <xdr:to>
      <xdr:col>81</xdr:col>
      <xdr:colOff>95250</xdr:colOff>
      <xdr:row>88</xdr:row>
      <xdr:rowOff>44768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0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10495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2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138748</xdr:rowOff>
    </xdr:from>
    <xdr:to>
      <xdr:col>77</xdr:col>
      <xdr:colOff>95250</xdr:colOff>
      <xdr:row>88</xdr:row>
      <xdr:rowOff>68898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05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53675</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141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51752</xdr:rowOff>
    </xdr:from>
    <xdr:to>
      <xdr:col>73</xdr:col>
      <xdr:colOff>44450</xdr:colOff>
      <xdr:row>88</xdr:row>
      <xdr:rowOff>153352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1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138129</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22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81914</xdr:rowOff>
    </xdr:from>
    <xdr:to>
      <xdr:col>68</xdr:col>
      <xdr:colOff>203200</xdr:colOff>
      <xdr:row>89</xdr:row>
      <xdr:rowOff>12064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16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168291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25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21589</xdr:rowOff>
    </xdr:from>
    <xdr:to>
      <xdr:col>64</xdr:col>
      <xdr:colOff>152400</xdr:colOff>
      <xdr:row>88</xdr:row>
      <xdr:rowOff>123189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107966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a:t>
          </a:r>
          <a:r>
            <a:rPr kumimoji="1" lang="en-US" altLang="ja-JP" sz="1300">
              <a:latin typeface="ＭＳ Ｐゴシック" panose="020B0600070205080204" pitchFamily="50" charset="-128"/>
              <a:ea typeface="ＭＳ Ｐゴシック" panose="020B0600070205080204" pitchFamily="50" charset="-128"/>
            </a:rPr>
            <a:t>3.22</a:t>
          </a:r>
          <a:r>
            <a:rPr kumimoji="1" lang="ja-JP" altLang="en-US" sz="1300">
              <a:latin typeface="ＭＳ Ｐゴシック" panose="020B0600070205080204" pitchFamily="50" charset="-128"/>
              <a:ea typeface="ＭＳ Ｐゴシック" panose="020B0600070205080204" pitchFamily="50" charset="-128"/>
            </a:rPr>
            <a:t>ポイント多く、昨年度比で</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差が縮小している。当町の人口減少は継続しており、それに伴い職員の割合が増加する傾向となっている。今後も職員一人当たりの事務量の平準化と事務量に応じた職員配置を考慮した定員管理に努め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119507</xdr:rowOff>
    </xdr:from>
    <xdr:to>
      <xdr:col>81</xdr:col>
      <xdr:colOff>44450</xdr:colOff>
      <xdr:row>60</xdr:row>
      <xdr:rowOff>130064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06507"/>
          <a:ext cx="838200" cy="1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70945</xdr:rowOff>
    </xdr:from>
    <xdr:to>
      <xdr:col>77</xdr:col>
      <xdr:colOff>44450</xdr:colOff>
      <xdr:row>60</xdr:row>
      <xdr:rowOff>119507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57945"/>
          <a:ext cx="889000" cy="4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46816</xdr:rowOff>
    </xdr:from>
    <xdr:to>
      <xdr:col>72</xdr:col>
      <xdr:colOff>203200</xdr:colOff>
      <xdr:row>60</xdr:row>
      <xdr:rowOff>70945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33816"/>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29321</xdr:rowOff>
    </xdr:from>
    <xdr:to>
      <xdr:col>68</xdr:col>
      <xdr:colOff>152400</xdr:colOff>
      <xdr:row>60</xdr:row>
      <xdr:rowOff>46816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16321"/>
          <a:ext cx="889000" cy="1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79264</xdr:rowOff>
    </xdr:from>
    <xdr:to>
      <xdr:col>81</xdr:col>
      <xdr:colOff>95250</xdr:colOff>
      <xdr:row>61</xdr:row>
      <xdr:rowOff>9414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51341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3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68707</xdr:rowOff>
    </xdr:from>
    <xdr:to>
      <xdr:col>77</xdr:col>
      <xdr:colOff>95250</xdr:colOff>
      <xdr:row>60</xdr:row>
      <xdr:rowOff>170307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155084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42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20145</xdr:rowOff>
    </xdr:from>
    <xdr:to>
      <xdr:col>73</xdr:col>
      <xdr:colOff>44450</xdr:colOff>
      <xdr:row>60</xdr:row>
      <xdr:rowOff>121745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0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106522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39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167466</xdr:rowOff>
    </xdr:from>
    <xdr:to>
      <xdr:col>68</xdr:col>
      <xdr:colOff>203200</xdr:colOff>
      <xdr:row>60</xdr:row>
      <xdr:rowOff>97616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8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82393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36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149971</xdr:rowOff>
    </xdr:from>
    <xdr:to>
      <xdr:col>64</xdr:col>
      <xdr:colOff>152400</xdr:colOff>
      <xdr:row>60</xdr:row>
      <xdr:rowOff>80121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6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64898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351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近年の新庁舎建設事業及び災害復旧事業等により、地方債発行額が増加し、それに伴い公債費も増加している。今後数年間が公債費のピークを迎えることになると見込んでいる。類似団体平均より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ポイント上回っており、全国平均も</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ポイント上回っており今後公有財産の老朽化対策等で大規模な改修工事等が重なることも想定しつつ、地方債残高の管理をより一層強化し、またさらに特定財源の確保に努め実質公債比率の抑制を図る。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42</xdr:row>
      <xdr:rowOff>81704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69996"/>
          <a:ext cx="8382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140546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65433"/>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159173</xdr:rowOff>
    </xdr:from>
    <xdr:to>
      <xdr:col>72</xdr:col>
      <xdr:colOff>203200</xdr:colOff>
      <xdr:row>41</xdr:row>
      <xdr:rowOff>35983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01717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118956</xdr:rowOff>
    </xdr:from>
    <xdr:to>
      <xdr:col>68</xdr:col>
      <xdr:colOff>152400</xdr:colOff>
      <xdr:row>40</xdr:row>
      <xdr:rowOff>159173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97695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30904</xdr:rowOff>
    </xdr:from>
    <xdr:to>
      <xdr:col>81</xdr:col>
      <xdr:colOff>95250</xdr:colOff>
      <xdr:row>42</xdr:row>
      <xdr:rowOff>132504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2981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20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89746</xdr:rowOff>
    </xdr:from>
    <xdr:to>
      <xdr:col>77</xdr:col>
      <xdr:colOff>95250</xdr:colOff>
      <xdr:row>42</xdr:row>
      <xdr:rowOff>19896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30073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8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108373</xdr:rowOff>
    </xdr:from>
    <xdr:to>
      <xdr:col>68</xdr:col>
      <xdr:colOff>203200</xdr:colOff>
      <xdr:row>41</xdr:row>
      <xdr:rowOff>38523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及び公営企業債の増加により、将来負担額は増加している。令和５年度決算において、災害復旧事業等の財源不足分として、財政調整基金の取り崩しを行っている。中長期財政シミュレーションにおいて、令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年度には財政調整基金残高の目安である標準財政規模の</a:t>
          </a:r>
          <a:r>
            <a:rPr kumimoji="1" lang="en-US" altLang="ja-JP" sz="1300">
              <a:solidFill>
                <a:schemeClr val="tx1"/>
              </a:solidFill>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％を下回る予測がされており、投資的事業の見直しや公共施設の計画的な維持補修を行うことにより、引き続き財政の健全化に努める。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宮崎県五ケ瀬町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3,385
3,376
171.73
5,969,374
5,673,621
32,592
2,623,469
4,253,660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人件費に係る経常収支比率は、類似団体と比較して</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ポイント上回っているが、昨年度より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ポイント差が縮小している。これは分母となる普通交付税が、錯誤調整された昨年度から増額となった（</a:t>
          </a:r>
          <a:r>
            <a:rPr kumimoji="1" lang="en-US" altLang="ja-JP" sz="1300">
              <a:latin typeface="ＭＳ Ｐゴシック" panose="020B0600070205080204" pitchFamily="50" charset="-128"/>
              <a:ea typeface="ＭＳ Ｐゴシック" panose="020B0600070205080204" pitchFamily="50" charset="-128"/>
            </a:rPr>
            <a:t>71,879</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％）ことと、フルタイムの会計年度任用職員が減ったことによる職員給の減額によるものが主な要因である。今後も事務量に応じた職員配置を考慮し、適正な定員管理に努める。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94996</xdr:rowOff>
    </xdr:from>
    <xdr:to>
      <xdr:col>24</xdr:col>
      <xdr:colOff>25400</xdr:colOff>
      <xdr:row>39</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10096"/>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104140</xdr:rowOff>
    </xdr:from>
    <xdr:to>
      <xdr:col>19</xdr:col>
      <xdr:colOff>187325</xdr:colOff>
      <xdr:row>39</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192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104140</xdr:rowOff>
    </xdr:from>
    <xdr:to>
      <xdr:col>15</xdr:col>
      <xdr:colOff>98425</xdr:colOff>
      <xdr:row>38</xdr:row>
      <xdr:rowOff>145288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192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145288</xdr:rowOff>
    </xdr:from>
    <xdr:to>
      <xdr:col>11</xdr:col>
      <xdr:colOff>9525</xdr:colOff>
      <xdr:row>39</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6038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44196</xdr:rowOff>
    </xdr:from>
    <xdr:to>
      <xdr:col>24</xdr:col>
      <xdr:colOff>76200</xdr:colOff>
      <xdr:row>38</xdr:row>
      <xdr:rowOff>145796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167640</xdr:rowOff>
    </xdr:from>
    <xdr:to>
      <xdr:col>20</xdr:col>
      <xdr:colOff>38100</xdr:colOff>
      <xdr:row>39</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82567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53340</xdr:rowOff>
    </xdr:from>
    <xdr:to>
      <xdr:col>15</xdr:col>
      <xdr:colOff>149225</xdr:colOff>
      <xdr:row>38</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139717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94488</xdr:rowOff>
    </xdr:from>
    <xdr:to>
      <xdr:col>11</xdr:col>
      <xdr:colOff>60325</xdr:colOff>
      <xdr:row>39</xdr:row>
      <xdr:rowOff>24638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41910</xdr:rowOff>
    </xdr:from>
    <xdr:to>
      <xdr:col>6</xdr:col>
      <xdr:colOff>171450</xdr:colOff>
      <xdr:row>39</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号災害によるスキー場の休業のため施設管理に係る費用が減額していることと、分母である普通交付税が昨年度は錯誤調整されていたために本年度増額となった（</a:t>
          </a:r>
          <a:r>
            <a:rPr kumimoji="1" lang="en-US" altLang="ja-JP" sz="1300">
              <a:latin typeface="ＭＳ Ｐゴシック" panose="020B0600070205080204" pitchFamily="50" charset="-128"/>
              <a:ea typeface="ＭＳ Ｐゴシック" panose="020B0600070205080204" pitchFamily="50" charset="-128"/>
            </a:rPr>
            <a:t>71,879</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％）ことにより、全体として昨年度より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ポイント減少している。今後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原油高騰・物価高騰により物件費の増加も懸念されるため、今</a:t>
          </a:r>
          <a:r>
            <a:rPr kumimoji="1" lang="ja-JP" altLang="en-US" sz="1300">
              <a:latin typeface="ＭＳ Ｐゴシック" panose="020B0600070205080204" pitchFamily="50" charset="-128"/>
              <a:ea typeface="ＭＳ Ｐゴシック" panose="020B0600070205080204" pitchFamily="50" charset="-128"/>
            </a:rPr>
            <a:t>後も引き続き経常的な物件の抑制に努める。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99568</xdr:rowOff>
    </xdr:from>
    <xdr:to>
      <xdr:col>82</xdr:col>
      <xdr:colOff>107950</xdr:colOff>
      <xdr:row>16</xdr:row>
      <xdr:rowOff>122428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8427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76708</xdr:rowOff>
    </xdr:from>
    <xdr:to>
      <xdr:col>78</xdr:col>
      <xdr:colOff>69850</xdr:colOff>
      <xdr:row>16</xdr:row>
      <xdr:rowOff>122428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199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76708</xdr:rowOff>
    </xdr:from>
    <xdr:to>
      <xdr:col>73</xdr:col>
      <xdr:colOff>180975</xdr:colOff>
      <xdr:row>16</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8199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17</xdr:row>
      <xdr:rowOff>10414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8930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48768</xdr:rowOff>
    </xdr:from>
    <xdr:to>
      <xdr:col>82</xdr:col>
      <xdr:colOff>158750</xdr:colOff>
      <xdr:row>16</xdr:row>
      <xdr:rowOff>150368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65295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3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71628</xdr:rowOff>
    </xdr:from>
    <xdr:to>
      <xdr:col>78</xdr:col>
      <xdr:colOff>120650</xdr:colOff>
      <xdr:row>17</xdr:row>
      <xdr:rowOff>1778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11955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25908</xdr:rowOff>
    </xdr:from>
    <xdr:to>
      <xdr:col>74</xdr:col>
      <xdr:colOff>31750</xdr:colOff>
      <xdr:row>16</xdr:row>
      <xdr:rowOff>127508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137685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39387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経常収支比率の分子において、住民税非課税世帯等臨時特別給付金にかかる費用が増額となったことにより、昨年度比で</a:t>
          </a:r>
          <a:r>
            <a:rPr kumimoji="1" lang="en-US" altLang="ja-JP" sz="1200">
              <a:latin typeface="ＭＳ Ｐゴシック" panose="020B0600070205080204" pitchFamily="50" charset="-128"/>
              <a:ea typeface="ＭＳ Ｐゴシック" panose="020B0600070205080204" pitchFamily="50" charset="-128"/>
            </a:rPr>
            <a:t>40,844</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17.4</a:t>
          </a:r>
          <a:r>
            <a:rPr kumimoji="1" lang="ja-JP" altLang="en-US" sz="1200">
              <a:latin typeface="ＭＳ Ｐゴシック" panose="020B0600070205080204" pitchFamily="50" charset="-128"/>
              <a:ea typeface="ＭＳ Ｐゴシック" panose="020B0600070205080204" pitchFamily="50" charset="-128"/>
            </a:rPr>
            <a:t>％）増加しているが、分母において、錯誤調整された普通交付税が昨年度比で増額となった（</a:t>
          </a:r>
          <a:r>
            <a:rPr kumimoji="1" lang="en-US" altLang="ja-JP" sz="1200">
              <a:latin typeface="ＭＳ Ｐゴシック" panose="020B0600070205080204" pitchFamily="50" charset="-128"/>
              <a:ea typeface="ＭＳ Ｐゴシック" panose="020B0600070205080204" pitchFamily="50" charset="-128"/>
            </a:rPr>
            <a:t>71,879</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％）ために、扶助費の経常収支比率は</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ポイント減少し、類似団体平均との差も、昨年度より</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ポイント縮小した。しかしながら、今後も、少子高齢化が進行する中で、介護等の高齢者対策及び子育て支援対策等にかかる費用の増加が見込まれる。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31750</xdr:rowOff>
    </xdr:from>
    <xdr:to>
      <xdr:col>24</xdr:col>
      <xdr:colOff>25400</xdr:colOff>
      <xdr:row>56</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632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94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56</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594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594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124477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（貸付金、繰出金、維持補修費）</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その他の経費に係る経常収支比率は、第三セクターに対する運営資金貸付（年度内回収分）の減額、介護給付費及び後期高齢者医療の療養費の伸びに伴う繰出し金の増額があったが、全体として昨年度と変化はなく、類似団体の平均より</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今後も介護給付費や後期高齢者医療費の増加を想定しつつ、施設の計画的な整備（維持補修）を行い、経常収支比率の抑制に努めていく。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81280</xdr:rowOff>
    </xdr:from>
    <xdr:to>
      <xdr:col>82</xdr:col>
      <xdr:colOff>107950</xdr:colOff>
      <xdr:row>57</xdr:row>
      <xdr:rowOff>81280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853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35560</xdr:rowOff>
    </xdr:from>
    <xdr:to>
      <xdr:col>78</xdr:col>
      <xdr:colOff>69850</xdr:colOff>
      <xdr:row>57</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8082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57</xdr:row>
      <xdr:rowOff>35560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3893800" y="97739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xdr:rowOff>
    </xdr:from>
    <xdr:to>
      <xdr:col>69</xdr:col>
      <xdr:colOff>92075</xdr:colOff>
      <xdr:row>57</xdr:row>
      <xdr:rowOff>58420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97739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8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47007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64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30480</xdr:rowOff>
    </xdr:from>
    <xdr:to>
      <xdr:col>78</xdr:col>
      <xdr:colOff>120650</xdr:colOff>
      <xdr:row>57</xdr:row>
      <xdr:rowOff>132080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8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142257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7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156210</xdr:rowOff>
    </xdr:from>
    <xdr:to>
      <xdr:col>74</xdr:col>
      <xdr:colOff>31750</xdr:colOff>
      <xdr:row>57</xdr:row>
      <xdr:rowOff>86360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96537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52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xdr:rowOff>
    </xdr:from>
    <xdr:to>
      <xdr:col>65</xdr:col>
      <xdr:colOff>53975</xdr:colOff>
      <xdr:row>57</xdr:row>
      <xdr:rowOff>109220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119397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4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補助費等に係る経常収支比率は、類似団体平均と比較して</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ポイント上回っている。また昨年度より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ポイント増加しており、一部事務組合（消防）及び病院事業会計に対する繰出金の増額が主な要因である。今後町単の補助事業等を全般的に見直し、効果的で効率的な事業の組み立てを行っていく。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117856</xdr:rowOff>
    </xdr:from>
    <xdr:to>
      <xdr:col>82</xdr:col>
      <xdr:colOff>107950</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6329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62992</xdr:rowOff>
    </xdr:from>
    <xdr:to>
      <xdr:col>78</xdr:col>
      <xdr:colOff>69850</xdr:colOff>
      <xdr:row>38</xdr:row>
      <xdr:rowOff>117856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5780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62992</xdr:rowOff>
    </xdr:from>
    <xdr:to>
      <xdr:col>73</xdr:col>
      <xdr:colOff>180975</xdr:colOff>
      <xdr:row>38</xdr:row>
      <xdr:rowOff>62992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65780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62992</xdr:rowOff>
    </xdr:from>
    <xdr:to>
      <xdr:col>69</xdr:col>
      <xdr:colOff>92075</xdr:colOff>
      <xdr:row>38</xdr:row>
      <xdr:rowOff>131572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5780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67056</xdr:rowOff>
    </xdr:from>
    <xdr:to>
      <xdr:col>78</xdr:col>
      <xdr:colOff>120650</xdr:colOff>
      <xdr:row>38</xdr:row>
      <xdr:rowOff>168656</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153433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xdr:rowOff>
    </xdr:from>
    <xdr:to>
      <xdr:col>69</xdr:col>
      <xdr:colOff>142875</xdr:colOff>
      <xdr:row>38</xdr:row>
      <xdr:rowOff>113792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98569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80772</xdr:rowOff>
    </xdr:from>
    <xdr:to>
      <xdr:col>65</xdr:col>
      <xdr:colOff>53975</xdr:colOff>
      <xdr:row>39</xdr:row>
      <xdr:rowOff>10922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167149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公債費にかかる経常収支比率は、類似団体より</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ポイント下回っている。また分子である公債費は、庁舎建設事業関連で令和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年度借入の地方債償還が始まったことで</a:t>
          </a:r>
          <a:r>
            <a:rPr kumimoji="1" lang="en-US" altLang="ja-JP" sz="1200">
              <a:latin typeface="ＭＳ Ｐゴシック" panose="020B0600070205080204" pitchFamily="50" charset="-128"/>
              <a:ea typeface="ＭＳ Ｐゴシック" panose="020B0600070205080204" pitchFamily="50" charset="-128"/>
            </a:rPr>
            <a:t>9,212</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％）増加しているが、分母において、普通交付税が昨年度比で増額となった（</a:t>
          </a:r>
          <a:r>
            <a:rPr kumimoji="1" lang="en-US" altLang="ja-JP" sz="1200">
              <a:latin typeface="ＭＳ Ｐゴシック" panose="020B0600070205080204" pitchFamily="50" charset="-128"/>
              <a:ea typeface="ＭＳ Ｐゴシック" panose="020B0600070205080204" pitchFamily="50" charset="-128"/>
            </a:rPr>
            <a:t>71,879</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となったことにより、全体として減少したものである。近年借入利率も上昇しており、今後も公債費の高止まりが見込まれる。計画的な事業実施、年間発行額の調整や償還期間の長期設定により公債費の適正化に努める。</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138430</xdr:rowOff>
    </xdr:from>
    <xdr:to>
      <xdr:col>24</xdr:col>
      <xdr:colOff>25400</xdr:colOff>
      <xdr:row>76</xdr:row>
      <xdr:rowOff>153670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1686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73661</xdr:rowOff>
    </xdr:from>
    <xdr:to>
      <xdr:col>19</xdr:col>
      <xdr:colOff>187325</xdr:colOff>
      <xdr:row>76</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10386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62230</xdr:rowOff>
    </xdr:from>
    <xdr:to>
      <xdr:col>15</xdr:col>
      <xdr:colOff>98425</xdr:colOff>
      <xdr:row>76</xdr:row>
      <xdr:rowOff>73661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2209800" y="130924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43180</xdr:rowOff>
    </xdr:from>
    <xdr:to>
      <xdr:col>11</xdr:col>
      <xdr:colOff>9525</xdr:colOff>
      <xdr:row>76</xdr:row>
      <xdr:rowOff>62230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30733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104157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102870</xdr:rowOff>
    </xdr:from>
    <xdr:to>
      <xdr:col>20</xdr:col>
      <xdr:colOff>38100</xdr:colOff>
      <xdr:row>77</xdr:row>
      <xdr:rowOff>33020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xdr:rowOff>
    </xdr:from>
    <xdr:to>
      <xdr:col>11</xdr:col>
      <xdr:colOff>60325</xdr:colOff>
      <xdr:row>76</xdr:row>
      <xdr:rowOff>113030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123207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163830</xdr:rowOff>
    </xdr:from>
    <xdr:to>
      <xdr:col>6</xdr:col>
      <xdr:colOff>171450</xdr:colOff>
      <xdr:row>76</xdr:row>
      <xdr:rowOff>93980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104157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公債費以外にかかる経常収支比率においては、類似団体平均と比較して、</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ポイント高くなっており、特に人件費及び補助費等において高い比率となっているが、昨年度より差が</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ポイント縮小しており、その要因としては、分母となる普通交付税が昨年度より増額であった（昨年度は、錯誤分の減額調整のため普通交付税が減額であった）ことが大きく影響している。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全体的な財政健全化に今後も引き続き努めていく。</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100330</xdr:rowOff>
    </xdr:from>
    <xdr:to>
      <xdr:col>82</xdr:col>
      <xdr:colOff>107950</xdr:colOff>
      <xdr:row>81</xdr:row>
      <xdr:rowOff>46989</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816330"/>
          <a:ext cx="8382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168911</xdr:rowOff>
    </xdr:from>
    <xdr:to>
      <xdr:col>78</xdr:col>
      <xdr:colOff>69850</xdr:colOff>
      <xdr:row>81</xdr:row>
      <xdr:rowOff>46989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713461"/>
          <a:ext cx="889000" cy="22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168911</xdr:rowOff>
    </xdr:from>
    <xdr:to>
      <xdr:col>73</xdr:col>
      <xdr:colOff>180975</xdr:colOff>
      <xdr:row>80</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71346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77470</xdr:rowOff>
    </xdr:from>
    <xdr:to>
      <xdr:col>69</xdr:col>
      <xdr:colOff>92075</xdr:colOff>
      <xdr:row>81</xdr:row>
      <xdr:rowOff>119380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79347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49530</xdr:rowOff>
    </xdr:from>
    <xdr:to>
      <xdr:col>82</xdr:col>
      <xdr:colOff>158750</xdr:colOff>
      <xdr:row>80</xdr:row>
      <xdr:rowOff>151130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21607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73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167639</xdr:rowOff>
    </xdr:from>
    <xdr:to>
      <xdr:col>78</xdr:col>
      <xdr:colOff>120650</xdr:colOff>
      <xdr:row>81</xdr:row>
      <xdr:rowOff>97789</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82566</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970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118111</xdr:rowOff>
    </xdr:from>
    <xdr:to>
      <xdr:col>74</xdr:col>
      <xdr:colOff>31750</xdr:colOff>
      <xdr:row>80</xdr:row>
      <xdr:rowOff>48261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33038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26670</xdr:rowOff>
    </xdr:from>
    <xdr:to>
      <xdr:col>69</xdr:col>
      <xdr:colOff>142875</xdr:colOff>
      <xdr:row>80</xdr:row>
      <xdr:rowOff>128270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74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113047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82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68580</xdr:rowOff>
    </xdr:from>
    <xdr:to>
      <xdr:col>65</xdr:col>
      <xdr:colOff>53975</xdr:colOff>
      <xdr:row>81</xdr:row>
      <xdr:rowOff>170180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95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154957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404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宮崎県五ケ瀬町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22362</xdr:rowOff>
    </xdr:from>
    <xdr:to>
      <xdr:col>29</xdr:col>
      <xdr:colOff>127000</xdr:colOff>
      <xdr:row>17</xdr:row>
      <xdr:rowOff>49672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84637"/>
          <a:ext cx="647700" cy="27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7139</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69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49672</xdr:rowOff>
    </xdr:from>
    <xdr:to>
      <xdr:col>26</xdr:col>
      <xdr:colOff>50800</xdr:colOff>
      <xdr:row>17</xdr:row>
      <xdr:rowOff>58511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11947"/>
          <a:ext cx="698500" cy="8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58511</xdr:rowOff>
    </xdr:from>
    <xdr:to>
      <xdr:col>22</xdr:col>
      <xdr:colOff>114300</xdr:colOff>
      <xdr:row>17</xdr:row>
      <xdr:rowOff>101976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20786"/>
          <a:ext cx="698500" cy="43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101976</xdr:rowOff>
    </xdr:from>
    <xdr:to>
      <xdr:col>18</xdr:col>
      <xdr:colOff>177800</xdr:colOff>
      <xdr:row>17</xdr:row>
      <xdr:rowOff>118361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64251"/>
          <a:ext cx="698500" cy="16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143012</xdr:rowOff>
    </xdr:from>
    <xdr:to>
      <xdr:col>29</xdr:col>
      <xdr:colOff>177800</xdr:colOff>
      <xdr:row>17</xdr:row>
      <xdr:rowOff>73162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33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159539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7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170322</xdr:rowOff>
    </xdr:from>
    <xdr:to>
      <xdr:col>26</xdr:col>
      <xdr:colOff>101600</xdr:colOff>
      <xdr:row>17</xdr:row>
      <xdr:rowOff>100472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61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110649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30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7711</xdr:rowOff>
    </xdr:from>
    <xdr:to>
      <xdr:col>22</xdr:col>
      <xdr:colOff>165100</xdr:colOff>
      <xdr:row>17</xdr:row>
      <xdr:rowOff>109311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69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119488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51176</xdr:rowOff>
    </xdr:from>
    <xdr:to>
      <xdr:col>19</xdr:col>
      <xdr:colOff>38100</xdr:colOff>
      <xdr:row>17</xdr:row>
      <xdr:rowOff>152776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13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137553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09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67561</xdr:rowOff>
    </xdr:from>
    <xdr:to>
      <xdr:col>15</xdr:col>
      <xdr:colOff>101600</xdr:colOff>
      <xdr:row>17</xdr:row>
      <xdr:rowOff>169161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29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153938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16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101264</xdr:rowOff>
    </xdr:from>
    <xdr:to>
      <xdr:col>29</xdr:col>
      <xdr:colOff>127000</xdr:colOff>
      <xdr:row>35</xdr:row>
      <xdr:rowOff>164898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11614"/>
          <a:ext cx="647700" cy="63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86042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9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164898</xdr:rowOff>
    </xdr:from>
    <xdr:to>
      <xdr:col>26</xdr:col>
      <xdr:colOff>50800</xdr:colOff>
      <xdr:row>35</xdr:row>
      <xdr:rowOff>186212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75248"/>
          <a:ext cx="698500" cy="21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186212</xdr:rowOff>
    </xdr:from>
    <xdr:to>
      <xdr:col>22</xdr:col>
      <xdr:colOff>114300</xdr:colOff>
      <xdr:row>35</xdr:row>
      <xdr:rowOff>257859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96562"/>
          <a:ext cx="698500" cy="71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257859</xdr:rowOff>
    </xdr:from>
    <xdr:to>
      <xdr:col>18</xdr:col>
      <xdr:colOff>177800</xdr:colOff>
      <xdr:row>35</xdr:row>
      <xdr:rowOff>299204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68209"/>
          <a:ext cx="698500" cy="41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50464</xdr:rowOff>
    </xdr:from>
    <xdr:to>
      <xdr:col>29</xdr:col>
      <xdr:colOff>177800</xdr:colOff>
      <xdr:row>35</xdr:row>
      <xdr:rowOff>152064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60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238441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114098</xdr:rowOff>
    </xdr:from>
    <xdr:to>
      <xdr:col>26</xdr:col>
      <xdr:colOff>101600</xdr:colOff>
      <xdr:row>35</xdr:row>
      <xdr:rowOff>215698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24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200475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10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135412</xdr:rowOff>
    </xdr:from>
    <xdr:to>
      <xdr:col>22</xdr:col>
      <xdr:colOff>165100</xdr:colOff>
      <xdr:row>35</xdr:row>
      <xdr:rowOff>237012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45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221789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3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207059</xdr:rowOff>
    </xdr:from>
    <xdr:to>
      <xdr:col>19</xdr:col>
      <xdr:colOff>38100</xdr:colOff>
      <xdr:row>35</xdr:row>
      <xdr:rowOff>308659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17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293436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0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248404</xdr:rowOff>
    </xdr:from>
    <xdr:to>
      <xdr:col>15</xdr:col>
      <xdr:colOff>101600</xdr:colOff>
      <xdr:row>36</xdr:row>
      <xdr:rowOff>7104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58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334781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45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宮崎県五ケ瀬町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3,385
3,376
171.73
5,969,374
5,673,621
32,592
2,623,469
4,253,660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64026</xdr:rowOff>
    </xdr:from>
    <xdr:to>
      <xdr:col>24</xdr:col>
      <xdr:colOff>63500</xdr:colOff>
      <xdr:row>36</xdr:row>
      <xdr:rowOff>70392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36226"/>
          <a:ext cx="838200" cy="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70392</xdr:rowOff>
    </xdr:from>
    <xdr:to>
      <xdr:col>19</xdr:col>
      <xdr:colOff>177800</xdr:colOff>
      <xdr:row>36</xdr:row>
      <xdr:rowOff>87217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42592"/>
          <a:ext cx="8890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87217</xdr:rowOff>
    </xdr:from>
    <xdr:to>
      <xdr:col>15</xdr:col>
      <xdr:colOff>50800</xdr:colOff>
      <xdr:row>36</xdr:row>
      <xdr:rowOff>129350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59417"/>
          <a:ext cx="889000" cy="4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129350</xdr:rowOff>
    </xdr:from>
    <xdr:to>
      <xdr:col>10</xdr:col>
      <xdr:colOff>114300</xdr:colOff>
      <xdr:row>36</xdr:row>
      <xdr:rowOff>157955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01550"/>
          <a:ext cx="889000" cy="2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13226</xdr:rowOff>
    </xdr:from>
    <xdr:to>
      <xdr:col>24</xdr:col>
      <xdr:colOff>114300</xdr:colOff>
      <xdr:row>36</xdr:row>
      <xdr:rowOff>114826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8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36103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3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19592</xdr:rowOff>
    </xdr:from>
    <xdr:to>
      <xdr:col>20</xdr:col>
      <xdr:colOff>38100</xdr:colOff>
      <xdr:row>36</xdr:row>
      <xdr:rowOff>121192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9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137719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6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36417</xdr:rowOff>
    </xdr:from>
    <xdr:to>
      <xdr:col>15</xdr:col>
      <xdr:colOff>101600</xdr:colOff>
      <xdr:row>36</xdr:row>
      <xdr:rowOff>138017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0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154544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8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78550</xdr:rowOff>
    </xdr:from>
    <xdr:to>
      <xdr:col>10</xdr:col>
      <xdr:colOff>165100</xdr:colOff>
      <xdr:row>37</xdr:row>
      <xdr:rowOff>8700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5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25227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25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107155</xdr:rowOff>
    </xdr:from>
    <xdr:to>
      <xdr:col>6</xdr:col>
      <xdr:colOff>38100</xdr:colOff>
      <xdr:row>37</xdr:row>
      <xdr:rowOff>37305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7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53832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5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127000</xdr:rowOff>
    </xdr:from>
    <xdr:to>
      <xdr:col>24</xdr:col>
      <xdr:colOff>63500</xdr:colOff>
      <xdr:row>58</xdr:row>
      <xdr:rowOff>9285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99650"/>
          <a:ext cx="838200" cy="5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133402</xdr:rowOff>
    </xdr:from>
    <xdr:to>
      <xdr:col>19</xdr:col>
      <xdr:colOff>177800</xdr:colOff>
      <xdr:row>58</xdr:row>
      <xdr:rowOff>9285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06052"/>
          <a:ext cx="889000" cy="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133402</xdr:rowOff>
    </xdr:from>
    <xdr:to>
      <xdr:col>15</xdr:col>
      <xdr:colOff>50800</xdr:colOff>
      <xdr:row>58</xdr:row>
      <xdr:rowOff>11514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06052"/>
          <a:ext cx="889000" cy="4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11514</xdr:rowOff>
    </xdr:from>
    <xdr:to>
      <xdr:col>10</xdr:col>
      <xdr:colOff>114300</xdr:colOff>
      <xdr:row>58</xdr:row>
      <xdr:rowOff>18712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55614"/>
          <a:ext cx="889000" cy="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76200</xdr:rowOff>
    </xdr:from>
    <xdr:to>
      <xdr:col>24</xdr:col>
      <xdr:colOff>114300</xdr:colOff>
      <xdr:row>58</xdr:row>
      <xdr:rowOff>6350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54627</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2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129935</xdr:rowOff>
    </xdr:from>
    <xdr:to>
      <xdr:col>20</xdr:col>
      <xdr:colOff>38100</xdr:colOff>
      <xdr:row>58</xdr:row>
      <xdr:rowOff>60085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51212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9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82602</xdr:rowOff>
    </xdr:from>
    <xdr:to>
      <xdr:col>15</xdr:col>
      <xdr:colOff>101600</xdr:colOff>
      <xdr:row>58</xdr:row>
      <xdr:rowOff>12752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5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3879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4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132164</xdr:rowOff>
    </xdr:from>
    <xdr:to>
      <xdr:col>10</xdr:col>
      <xdr:colOff>165100</xdr:colOff>
      <xdr:row>58</xdr:row>
      <xdr:rowOff>62314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53441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97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139362</xdr:rowOff>
    </xdr:from>
    <xdr:to>
      <xdr:col>6</xdr:col>
      <xdr:colOff>38100</xdr:colOff>
      <xdr:row>58</xdr:row>
      <xdr:rowOff>69512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1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60639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04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78837</xdr:rowOff>
    </xdr:from>
    <xdr:to>
      <xdr:col>24</xdr:col>
      <xdr:colOff>63500</xdr:colOff>
      <xdr:row>78</xdr:row>
      <xdr:rowOff>88302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51937"/>
          <a:ext cx="838200" cy="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81804</xdr:rowOff>
    </xdr:from>
    <xdr:to>
      <xdr:col>19</xdr:col>
      <xdr:colOff>177800</xdr:colOff>
      <xdr:row>78</xdr:row>
      <xdr:rowOff>88302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54904"/>
          <a:ext cx="889000" cy="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81804</xdr:rowOff>
    </xdr:from>
    <xdr:to>
      <xdr:col>15</xdr:col>
      <xdr:colOff>50800</xdr:colOff>
      <xdr:row>78</xdr:row>
      <xdr:rowOff>90830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54904"/>
          <a:ext cx="889000" cy="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90830</xdr:rowOff>
    </xdr:from>
    <xdr:to>
      <xdr:col>10</xdr:col>
      <xdr:colOff>114300</xdr:colOff>
      <xdr:row>78</xdr:row>
      <xdr:rowOff>98506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63930"/>
          <a:ext cx="889000" cy="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28037</xdr:rowOff>
    </xdr:from>
    <xdr:to>
      <xdr:col>24</xdr:col>
      <xdr:colOff>114300</xdr:colOff>
      <xdr:row>78</xdr:row>
      <xdr:rowOff>129637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0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114414</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1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37502</xdr:rowOff>
    </xdr:from>
    <xdr:to>
      <xdr:col>20</xdr:col>
      <xdr:colOff>38100</xdr:colOff>
      <xdr:row>78</xdr:row>
      <xdr:rowOff>139102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1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130229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0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31004</xdr:rowOff>
    </xdr:from>
    <xdr:to>
      <xdr:col>15</xdr:col>
      <xdr:colOff>101600</xdr:colOff>
      <xdr:row>78</xdr:row>
      <xdr:rowOff>132604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0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123731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9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40030</xdr:rowOff>
    </xdr:from>
    <xdr:to>
      <xdr:col>10</xdr:col>
      <xdr:colOff>165100</xdr:colOff>
      <xdr:row>78</xdr:row>
      <xdr:rowOff>141630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132757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0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47706</xdr:rowOff>
    </xdr:from>
    <xdr:to>
      <xdr:col>6</xdr:col>
      <xdr:colOff>38100</xdr:colOff>
      <xdr:row>78</xdr:row>
      <xdr:rowOff>149306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2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140433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1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110508</xdr:rowOff>
    </xdr:from>
    <xdr:to>
      <xdr:col>24</xdr:col>
      <xdr:colOff>63500</xdr:colOff>
      <xdr:row>96</xdr:row>
      <xdr:rowOff>48778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98258"/>
          <a:ext cx="838200" cy="10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130381</xdr:rowOff>
    </xdr:from>
    <xdr:to>
      <xdr:col>19</xdr:col>
      <xdr:colOff>177800</xdr:colOff>
      <xdr:row>96</xdr:row>
      <xdr:rowOff>48778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418131"/>
          <a:ext cx="889000" cy="8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130381</xdr:rowOff>
    </xdr:from>
    <xdr:to>
      <xdr:col>15</xdr:col>
      <xdr:colOff>50800</xdr:colOff>
      <xdr:row>96</xdr:row>
      <xdr:rowOff>132697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18131"/>
          <a:ext cx="889000" cy="17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132697</xdr:rowOff>
    </xdr:from>
    <xdr:to>
      <xdr:col>10</xdr:col>
      <xdr:colOff>114300</xdr:colOff>
      <xdr:row>96</xdr:row>
      <xdr:rowOff>158606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91897"/>
          <a:ext cx="889000" cy="2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59708</xdr:rowOff>
    </xdr:from>
    <xdr:to>
      <xdr:col>24</xdr:col>
      <xdr:colOff>114300</xdr:colOff>
      <xdr:row>95</xdr:row>
      <xdr:rowOff>161308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4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38135</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2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169428</xdr:rowOff>
    </xdr:from>
    <xdr:to>
      <xdr:col>20</xdr:col>
      <xdr:colOff>38100</xdr:colOff>
      <xdr:row>96</xdr:row>
      <xdr:rowOff>99578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5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90705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4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79581</xdr:rowOff>
    </xdr:from>
    <xdr:to>
      <xdr:col>15</xdr:col>
      <xdr:colOff>101600</xdr:colOff>
      <xdr:row>96</xdr:row>
      <xdr:rowOff>9731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6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858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6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81897</xdr:rowOff>
    </xdr:from>
    <xdr:to>
      <xdr:col>10</xdr:col>
      <xdr:colOff>165100</xdr:colOff>
      <xdr:row>97</xdr:row>
      <xdr:rowOff>12047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4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3174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3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107806</xdr:rowOff>
    </xdr:from>
    <xdr:to>
      <xdr:col>6</xdr:col>
      <xdr:colOff>38100</xdr:colOff>
      <xdr:row>97</xdr:row>
      <xdr:rowOff>37956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6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29083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5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116110</xdr:rowOff>
    </xdr:from>
    <xdr:to>
      <xdr:col>55</xdr:col>
      <xdr:colOff>0</xdr:colOff>
      <xdr:row>36</xdr:row>
      <xdr:rowOff>75787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16860"/>
          <a:ext cx="838200" cy="13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75787</xdr:rowOff>
    </xdr:from>
    <xdr:to>
      <xdr:col>50</xdr:col>
      <xdr:colOff>114300</xdr:colOff>
      <xdr:row>36</xdr:row>
      <xdr:rowOff>112895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247987"/>
          <a:ext cx="889000" cy="3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102353</xdr:rowOff>
    </xdr:from>
    <xdr:to>
      <xdr:col>45</xdr:col>
      <xdr:colOff>177800</xdr:colOff>
      <xdr:row>36</xdr:row>
      <xdr:rowOff>112895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103103"/>
          <a:ext cx="889000" cy="18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102353</xdr:rowOff>
    </xdr:from>
    <xdr:to>
      <xdr:col>41</xdr:col>
      <xdr:colOff>50800</xdr:colOff>
      <xdr:row>37</xdr:row>
      <xdr:rowOff>38611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103103"/>
          <a:ext cx="889000" cy="27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65310</xdr:rowOff>
    </xdr:from>
    <xdr:to>
      <xdr:col>55</xdr:col>
      <xdr:colOff>50800</xdr:colOff>
      <xdr:row>35</xdr:row>
      <xdr:rowOff>166910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88187</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1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24987</xdr:rowOff>
    </xdr:from>
    <xdr:to>
      <xdr:col>50</xdr:col>
      <xdr:colOff>165100</xdr:colOff>
      <xdr:row>36</xdr:row>
      <xdr:rowOff>126587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9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117714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28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62095</xdr:rowOff>
    </xdr:from>
    <xdr:to>
      <xdr:col>46</xdr:col>
      <xdr:colOff>38100</xdr:colOff>
      <xdr:row>36</xdr:row>
      <xdr:rowOff>163695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154822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327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51553</xdr:rowOff>
    </xdr:from>
    <xdr:to>
      <xdr:col>41</xdr:col>
      <xdr:colOff>101600</xdr:colOff>
      <xdr:row>35</xdr:row>
      <xdr:rowOff>153153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05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144280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14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159261</xdr:rowOff>
    </xdr:from>
    <xdr:to>
      <xdr:col>36</xdr:col>
      <xdr:colOff>165100</xdr:colOff>
      <xdr:row>37</xdr:row>
      <xdr:rowOff>89411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80538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42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35895</xdr:rowOff>
    </xdr:from>
    <xdr:to>
      <xdr:col>55</xdr:col>
      <xdr:colOff>0</xdr:colOff>
      <xdr:row>58</xdr:row>
      <xdr:rowOff>51887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979995"/>
          <a:ext cx="838200" cy="1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157832</xdr:rowOff>
    </xdr:from>
    <xdr:to>
      <xdr:col>50</xdr:col>
      <xdr:colOff>114300</xdr:colOff>
      <xdr:row>58</xdr:row>
      <xdr:rowOff>51887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30482"/>
          <a:ext cx="889000" cy="6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88859</xdr:rowOff>
    </xdr:from>
    <xdr:to>
      <xdr:col>45</xdr:col>
      <xdr:colOff>177800</xdr:colOff>
      <xdr:row>57</xdr:row>
      <xdr:rowOff>157832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690059"/>
          <a:ext cx="889000" cy="24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88859</xdr:rowOff>
    </xdr:from>
    <xdr:to>
      <xdr:col>41</xdr:col>
      <xdr:colOff>50800</xdr:colOff>
      <xdr:row>57</xdr:row>
      <xdr:rowOff>110199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690059"/>
          <a:ext cx="889000" cy="19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156545</xdr:rowOff>
    </xdr:from>
    <xdr:to>
      <xdr:col>55</xdr:col>
      <xdr:colOff>50800</xdr:colOff>
      <xdr:row>58</xdr:row>
      <xdr:rowOff>86695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2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134972</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07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1087</xdr:rowOff>
    </xdr:from>
    <xdr:to>
      <xdr:col>50</xdr:col>
      <xdr:colOff>165100</xdr:colOff>
      <xdr:row>58</xdr:row>
      <xdr:rowOff>102687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4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93814</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37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107032</xdr:rowOff>
    </xdr:from>
    <xdr:to>
      <xdr:col>46</xdr:col>
      <xdr:colOff>38100</xdr:colOff>
      <xdr:row>58</xdr:row>
      <xdr:rowOff>37182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7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53709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65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38059</xdr:rowOff>
    </xdr:from>
    <xdr:to>
      <xdr:col>41</xdr:col>
      <xdr:colOff>101600</xdr:colOff>
      <xdr:row>56</xdr:row>
      <xdr:rowOff>139659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63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156186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414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59399</xdr:rowOff>
    </xdr:from>
    <xdr:to>
      <xdr:col>36</xdr:col>
      <xdr:colOff>165100</xdr:colOff>
      <xdr:row>57</xdr:row>
      <xdr:rowOff>160999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3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6076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607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51521</xdr:rowOff>
    </xdr:from>
    <xdr:to>
      <xdr:col>55</xdr:col>
      <xdr:colOff>0</xdr:colOff>
      <xdr:row>79</xdr:row>
      <xdr:rowOff>58582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96071"/>
          <a:ext cx="838200" cy="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131927</xdr:rowOff>
    </xdr:from>
    <xdr:to>
      <xdr:col>50</xdr:col>
      <xdr:colOff>114300</xdr:colOff>
      <xdr:row>79</xdr:row>
      <xdr:rowOff>51521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05027"/>
          <a:ext cx="889000" cy="9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131927</xdr:rowOff>
    </xdr:from>
    <xdr:to>
      <xdr:col>45</xdr:col>
      <xdr:colOff>177800</xdr:colOff>
      <xdr:row>79</xdr:row>
      <xdr:rowOff>56962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05027"/>
          <a:ext cx="889000" cy="9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105470</xdr:rowOff>
    </xdr:from>
    <xdr:to>
      <xdr:col>41</xdr:col>
      <xdr:colOff>50800</xdr:colOff>
      <xdr:row>79</xdr:row>
      <xdr:rowOff>56962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78570"/>
          <a:ext cx="889000" cy="12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7782</xdr:rowOff>
    </xdr:from>
    <xdr:to>
      <xdr:col>55</xdr:col>
      <xdr:colOff>50800</xdr:colOff>
      <xdr:row>79</xdr:row>
      <xdr:rowOff>109382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5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121632</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721</xdr:rowOff>
    </xdr:from>
    <xdr:to>
      <xdr:col>50</xdr:col>
      <xdr:colOff>165100</xdr:colOff>
      <xdr:row>79</xdr:row>
      <xdr:rowOff>102321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4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93448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81127</xdr:rowOff>
    </xdr:from>
    <xdr:to>
      <xdr:col>46</xdr:col>
      <xdr:colOff>38100</xdr:colOff>
      <xdr:row>79</xdr:row>
      <xdr:rowOff>11277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27804</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22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6162</xdr:rowOff>
    </xdr:from>
    <xdr:to>
      <xdr:col>41</xdr:col>
      <xdr:colOff>101600</xdr:colOff>
      <xdr:row>79</xdr:row>
      <xdr:rowOff>107762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98889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4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54670</xdr:rowOff>
    </xdr:from>
    <xdr:to>
      <xdr:col>36</xdr:col>
      <xdr:colOff>165100</xdr:colOff>
      <xdr:row>78</xdr:row>
      <xdr:rowOff>156270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2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1347</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20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94107</xdr:rowOff>
    </xdr:from>
    <xdr:to>
      <xdr:col>55</xdr:col>
      <xdr:colOff>0</xdr:colOff>
      <xdr:row>98</xdr:row>
      <xdr:rowOff>111468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96207"/>
          <a:ext cx="838200" cy="1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101123</xdr:rowOff>
    </xdr:from>
    <xdr:to>
      <xdr:col>50</xdr:col>
      <xdr:colOff>114300</xdr:colOff>
      <xdr:row>98</xdr:row>
      <xdr:rowOff>111468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03223"/>
          <a:ext cx="889000" cy="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5431</xdr:rowOff>
    </xdr:from>
    <xdr:to>
      <xdr:col>45</xdr:col>
      <xdr:colOff>177800</xdr:colOff>
      <xdr:row>98</xdr:row>
      <xdr:rowOff>101123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464631"/>
          <a:ext cx="889000" cy="43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5431</xdr:rowOff>
    </xdr:from>
    <xdr:to>
      <xdr:col>41</xdr:col>
      <xdr:colOff>50800</xdr:colOff>
      <xdr:row>98</xdr:row>
      <xdr:rowOff>83900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464631"/>
          <a:ext cx="889000" cy="42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43307</xdr:rowOff>
    </xdr:from>
    <xdr:to>
      <xdr:col>55</xdr:col>
      <xdr:colOff>50800</xdr:colOff>
      <xdr:row>98</xdr:row>
      <xdr:rowOff>144907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4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21734</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2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60668</xdr:rowOff>
    </xdr:from>
    <xdr:to>
      <xdr:col>50</xdr:col>
      <xdr:colOff>165100</xdr:colOff>
      <xdr:row>98</xdr:row>
      <xdr:rowOff>162268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6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153395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95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50323</xdr:rowOff>
    </xdr:from>
    <xdr:to>
      <xdr:col>46</xdr:col>
      <xdr:colOff>38100</xdr:colOff>
      <xdr:row>98</xdr:row>
      <xdr:rowOff>151923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5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168450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627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126081</xdr:rowOff>
    </xdr:from>
    <xdr:to>
      <xdr:col>41</xdr:col>
      <xdr:colOff>101600</xdr:colOff>
      <xdr:row>96</xdr:row>
      <xdr:rowOff>56231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4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72758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18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33100</xdr:rowOff>
    </xdr:from>
    <xdr:to>
      <xdr:col>36</xdr:col>
      <xdr:colOff>165100</xdr:colOff>
      <xdr:row>98</xdr:row>
      <xdr:rowOff>134700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151227</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61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21763</xdr:rowOff>
    </xdr:from>
    <xdr:to>
      <xdr:col>85</xdr:col>
      <xdr:colOff>127000</xdr:colOff>
      <xdr:row>37</xdr:row>
      <xdr:rowOff>162612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365413"/>
          <a:ext cx="838200" cy="14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162612</xdr:rowOff>
    </xdr:from>
    <xdr:to>
      <xdr:col>81</xdr:col>
      <xdr:colOff>50800</xdr:colOff>
      <xdr:row>39</xdr:row>
      <xdr:rowOff>17431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506262"/>
          <a:ext cx="889000" cy="19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53015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12588</xdr:rowOff>
    </xdr:from>
    <xdr:to>
      <xdr:col>76</xdr:col>
      <xdr:colOff>114300</xdr:colOff>
      <xdr:row>39</xdr:row>
      <xdr:rowOff>17431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99138"/>
          <a:ext cx="889000" cy="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169588</xdr:rowOff>
    </xdr:from>
    <xdr:to>
      <xdr:col>71</xdr:col>
      <xdr:colOff>177800</xdr:colOff>
      <xdr:row>39</xdr:row>
      <xdr:rowOff>12588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84688"/>
          <a:ext cx="889000" cy="1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142413</xdr:rowOff>
    </xdr:from>
    <xdr:to>
      <xdr:col>85</xdr:col>
      <xdr:colOff>177800</xdr:colOff>
      <xdr:row>37</xdr:row>
      <xdr:rowOff>72563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31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165290</xdr:rowOff>
    </xdr:from>
    <xdr:ext cx="599010"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16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111812</xdr:rowOff>
    </xdr:from>
    <xdr:to>
      <xdr:col>81</xdr:col>
      <xdr:colOff>101600</xdr:colOff>
      <xdr:row>38</xdr:row>
      <xdr:rowOff>41962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45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58489</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623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138081</xdr:rowOff>
    </xdr:from>
    <xdr:to>
      <xdr:col>76</xdr:col>
      <xdr:colOff>165100</xdr:colOff>
      <xdr:row>39</xdr:row>
      <xdr:rowOff>68231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5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59358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74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133238</xdr:rowOff>
    </xdr:from>
    <xdr:to>
      <xdr:col>72</xdr:col>
      <xdr:colOff>38100</xdr:colOff>
      <xdr:row>39</xdr:row>
      <xdr:rowOff>63388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4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79915</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2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118788</xdr:rowOff>
    </xdr:from>
    <xdr:to>
      <xdr:col>67</xdr:col>
      <xdr:colOff>101600</xdr:colOff>
      <xdr:row>39</xdr:row>
      <xdr:rowOff>48938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3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65465</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0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127426</xdr:rowOff>
    </xdr:from>
    <xdr:to>
      <xdr:col>85</xdr:col>
      <xdr:colOff>127000</xdr:colOff>
      <xdr:row>77</xdr:row>
      <xdr:rowOff>141191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29076"/>
          <a:ext cx="838200" cy="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141191</xdr:rowOff>
    </xdr:from>
    <xdr:to>
      <xdr:col>81</xdr:col>
      <xdr:colOff>50800</xdr:colOff>
      <xdr:row>77</xdr:row>
      <xdr:rowOff>162161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42841"/>
          <a:ext cx="889000" cy="2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162161</xdr:rowOff>
    </xdr:from>
    <xdr:to>
      <xdr:col>76</xdr:col>
      <xdr:colOff>114300</xdr:colOff>
      <xdr:row>78</xdr:row>
      <xdr:rowOff>17875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63811"/>
          <a:ext cx="889000" cy="2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17875</xdr:rowOff>
    </xdr:from>
    <xdr:to>
      <xdr:col>71</xdr:col>
      <xdr:colOff>177800</xdr:colOff>
      <xdr:row>78</xdr:row>
      <xdr:rowOff>41914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90975"/>
          <a:ext cx="889000" cy="2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76626</xdr:rowOff>
    </xdr:from>
    <xdr:to>
      <xdr:col>85</xdr:col>
      <xdr:colOff>177800</xdr:colOff>
      <xdr:row>78</xdr:row>
      <xdr:rowOff>6776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7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55053</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5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90391</xdr:rowOff>
    </xdr:from>
    <xdr:to>
      <xdr:col>81</xdr:col>
      <xdr:colOff>101600</xdr:colOff>
      <xdr:row>78</xdr:row>
      <xdr:rowOff>20541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9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11668</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38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111361</xdr:rowOff>
    </xdr:from>
    <xdr:to>
      <xdr:col>76</xdr:col>
      <xdr:colOff>165100</xdr:colOff>
      <xdr:row>78</xdr:row>
      <xdr:rowOff>41511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1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32638</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4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138525</xdr:rowOff>
    </xdr:from>
    <xdr:to>
      <xdr:col>72</xdr:col>
      <xdr:colOff>38100</xdr:colOff>
      <xdr:row>78</xdr:row>
      <xdr:rowOff>68675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4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59802</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43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162564</xdr:rowOff>
    </xdr:from>
    <xdr:to>
      <xdr:col>67</xdr:col>
      <xdr:colOff>101600</xdr:colOff>
      <xdr:row>78</xdr:row>
      <xdr:rowOff>92714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6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83841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5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2226</xdr:rowOff>
    </xdr:from>
    <xdr:to>
      <xdr:col>85</xdr:col>
      <xdr:colOff>127000</xdr:colOff>
      <xdr:row>99</xdr:row>
      <xdr:rowOff>8854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75776"/>
          <a:ext cx="838200" cy="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121420</xdr:rowOff>
    </xdr:from>
    <xdr:to>
      <xdr:col>81</xdr:col>
      <xdr:colOff>50800</xdr:colOff>
      <xdr:row>99</xdr:row>
      <xdr:rowOff>8854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923520"/>
          <a:ext cx="889000" cy="5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121420</xdr:rowOff>
    </xdr:from>
    <xdr:to>
      <xdr:col>76</xdr:col>
      <xdr:colOff>114300</xdr:colOff>
      <xdr:row>99</xdr:row>
      <xdr:rowOff>22375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923520"/>
          <a:ext cx="889000" cy="7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22375</xdr:rowOff>
    </xdr:from>
    <xdr:to>
      <xdr:col>71</xdr:col>
      <xdr:colOff>177800</xdr:colOff>
      <xdr:row>99</xdr:row>
      <xdr:rowOff>28093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95925"/>
          <a:ext cx="889000" cy="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122876</xdr:rowOff>
    </xdr:from>
    <xdr:to>
      <xdr:col>85</xdr:col>
      <xdr:colOff>177800</xdr:colOff>
      <xdr:row>99</xdr:row>
      <xdr:rowOff>53026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92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37803</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3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129504</xdr:rowOff>
    </xdr:from>
    <xdr:to>
      <xdr:col>81</xdr:col>
      <xdr:colOff>101600</xdr:colOff>
      <xdr:row>99</xdr:row>
      <xdr:rowOff>59654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3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50781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702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70620</xdr:rowOff>
    </xdr:from>
    <xdr:to>
      <xdr:col>76</xdr:col>
      <xdr:colOff>165100</xdr:colOff>
      <xdr:row>99</xdr:row>
      <xdr:rowOff>770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7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163347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6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143025</xdr:rowOff>
    </xdr:from>
    <xdr:to>
      <xdr:col>72</xdr:col>
      <xdr:colOff>38100</xdr:colOff>
      <xdr:row>99</xdr:row>
      <xdr:rowOff>73175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4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64302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703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148743</xdr:rowOff>
    </xdr:from>
    <xdr:to>
      <xdr:col>67</xdr:col>
      <xdr:colOff>101600</xdr:colOff>
      <xdr:row>99</xdr:row>
      <xdr:rowOff>78893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5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70020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4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42907</xdr:rowOff>
    </xdr:from>
    <xdr:to>
      <xdr:col>116</xdr:col>
      <xdr:colOff>63500</xdr:colOff>
      <xdr:row>39</xdr:row>
      <xdr:rowOff>43326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729457"/>
          <a:ext cx="8382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43326</xdr:rowOff>
    </xdr:from>
    <xdr:to>
      <xdr:col>111</xdr:col>
      <xdr:colOff>177800</xdr:colOff>
      <xdr:row>39</xdr:row>
      <xdr:rowOff>43402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729876"/>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43402</xdr:rowOff>
    </xdr:from>
    <xdr:to>
      <xdr:col>107</xdr:col>
      <xdr:colOff>50800</xdr:colOff>
      <xdr:row>39</xdr:row>
      <xdr:rowOff>43535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729952"/>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43535</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73008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163557</xdr:rowOff>
    </xdr:from>
    <xdr:to>
      <xdr:col>116</xdr:col>
      <xdr:colOff>114300</xdr:colOff>
      <xdr:row>39</xdr:row>
      <xdr:rowOff>93707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7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78484</xdr:rowOff>
    </xdr:from>
    <xdr:ext cx="313932"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3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163976</xdr:rowOff>
    </xdr:from>
    <xdr:to>
      <xdr:col>112</xdr:col>
      <xdr:colOff>38100</xdr:colOff>
      <xdr:row>39</xdr:row>
      <xdr:rowOff>94126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7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85253</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66333" y="6771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164052</xdr:rowOff>
    </xdr:from>
    <xdr:to>
      <xdr:col>107</xdr:col>
      <xdr:colOff>101600</xdr:colOff>
      <xdr:row>39</xdr:row>
      <xdr:rowOff>94202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85329</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77333" y="6771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164185</xdr:rowOff>
    </xdr:from>
    <xdr:to>
      <xdr:col>102</xdr:col>
      <xdr:colOff>165100</xdr:colOff>
      <xdr:row>39</xdr:row>
      <xdr:rowOff>94335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85462</xdr:rowOff>
    </xdr:from>
    <xdr:ext cx="313932"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88333" y="67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110732</xdr:rowOff>
    </xdr:from>
    <xdr:to>
      <xdr:col>116</xdr:col>
      <xdr:colOff>63500</xdr:colOff>
      <xdr:row>57</xdr:row>
      <xdr:rowOff>152172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883382"/>
          <a:ext cx="838200" cy="4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41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110732</xdr:rowOff>
    </xdr:from>
    <xdr:to>
      <xdr:col>111</xdr:col>
      <xdr:colOff>177800</xdr:colOff>
      <xdr:row>58</xdr:row>
      <xdr:rowOff>18716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883382"/>
          <a:ext cx="889000" cy="7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108639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5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149640</xdr:rowOff>
    </xdr:from>
    <xdr:to>
      <xdr:col>107</xdr:col>
      <xdr:colOff>50800</xdr:colOff>
      <xdr:row>58</xdr:row>
      <xdr:rowOff>18716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22290"/>
          <a:ext cx="889000" cy="4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108740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149640</xdr:rowOff>
    </xdr:from>
    <xdr:to>
      <xdr:col>102</xdr:col>
      <xdr:colOff>114300</xdr:colOff>
      <xdr:row>57</xdr:row>
      <xdr:rowOff>153407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922290"/>
          <a:ext cx="889000" cy="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107186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108566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101372</xdr:rowOff>
    </xdr:from>
    <xdr:to>
      <xdr:col>116</xdr:col>
      <xdr:colOff>114300</xdr:colOff>
      <xdr:row>58</xdr:row>
      <xdr:rowOff>31522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7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124249</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2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59932</xdr:rowOff>
    </xdr:from>
    <xdr:to>
      <xdr:col>112</xdr:col>
      <xdr:colOff>38100</xdr:colOff>
      <xdr:row>57</xdr:row>
      <xdr:rowOff>161532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3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6609</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60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139366</xdr:rowOff>
    </xdr:from>
    <xdr:to>
      <xdr:col>107</xdr:col>
      <xdr:colOff>101600</xdr:colOff>
      <xdr:row>58</xdr:row>
      <xdr:rowOff>69516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1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86043</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68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98840</xdr:rowOff>
    </xdr:from>
    <xdr:to>
      <xdr:col>102</xdr:col>
      <xdr:colOff>165100</xdr:colOff>
      <xdr:row>58</xdr:row>
      <xdr:rowOff>28990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45517</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64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102607</xdr:rowOff>
    </xdr:from>
    <xdr:to>
      <xdr:col>98</xdr:col>
      <xdr:colOff>38100</xdr:colOff>
      <xdr:row>58</xdr:row>
      <xdr:rowOff>32757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8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49284</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65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70704</xdr:rowOff>
    </xdr:from>
    <xdr:to>
      <xdr:col>116</xdr:col>
      <xdr:colOff>63500</xdr:colOff>
      <xdr:row>77</xdr:row>
      <xdr:rowOff>93027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72354"/>
          <a:ext cx="838200" cy="2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93027</xdr:rowOff>
    </xdr:from>
    <xdr:to>
      <xdr:col>111</xdr:col>
      <xdr:colOff>177800</xdr:colOff>
      <xdr:row>77</xdr:row>
      <xdr:rowOff>110500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94677"/>
          <a:ext cx="889000" cy="1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110500</xdr:rowOff>
    </xdr:from>
    <xdr:to>
      <xdr:col>107</xdr:col>
      <xdr:colOff>50800</xdr:colOff>
      <xdr:row>77</xdr:row>
      <xdr:rowOff>147492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312150"/>
          <a:ext cx="889000" cy="3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141362</xdr:rowOff>
    </xdr:from>
    <xdr:to>
      <xdr:col>102</xdr:col>
      <xdr:colOff>114300</xdr:colOff>
      <xdr:row>77</xdr:row>
      <xdr:rowOff>147492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343012"/>
          <a:ext cx="889000" cy="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19904</xdr:rowOff>
    </xdr:from>
    <xdr:to>
      <xdr:col>116</xdr:col>
      <xdr:colOff>114300</xdr:colOff>
      <xdr:row>77</xdr:row>
      <xdr:rowOff>121504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169781</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9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42227</xdr:rowOff>
    </xdr:from>
    <xdr:to>
      <xdr:col>112</xdr:col>
      <xdr:colOff>38100</xdr:colOff>
      <xdr:row>77</xdr:row>
      <xdr:rowOff>143827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4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134954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3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59700</xdr:rowOff>
    </xdr:from>
    <xdr:to>
      <xdr:col>107</xdr:col>
      <xdr:colOff>101600</xdr:colOff>
      <xdr:row>77</xdr:row>
      <xdr:rowOff>161300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6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152427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5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96692</xdr:rowOff>
    </xdr:from>
    <xdr:to>
      <xdr:col>102</xdr:col>
      <xdr:colOff>165100</xdr:colOff>
      <xdr:row>78</xdr:row>
      <xdr:rowOff>26842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9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17969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9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90562</xdr:rowOff>
    </xdr:from>
    <xdr:to>
      <xdr:col>98</xdr:col>
      <xdr:colOff>38100</xdr:colOff>
      <xdr:row>78</xdr:row>
      <xdr:rowOff>20712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9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11839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8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多くの費目において、人口減（昨年度比　</a:t>
          </a:r>
          <a:r>
            <a:rPr kumimoji="1" lang="en-US" altLang="ja-JP" sz="1300">
              <a:latin typeface="ＭＳ Ｐゴシック" panose="020B0600070205080204" pitchFamily="50" charset="-128"/>
              <a:ea typeface="ＭＳ Ｐゴシック" panose="020B0600070205080204" pitchFamily="50" charset="-128"/>
            </a:rPr>
            <a:t>3,503</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3,385</a:t>
          </a:r>
          <a:r>
            <a:rPr kumimoji="1" lang="ja-JP" altLang="en-US" sz="1300">
              <a:latin typeface="ＭＳ Ｐゴシック" panose="020B0600070205080204" pitchFamily="50" charset="-128"/>
              <a:ea typeface="ＭＳ Ｐゴシック" panose="020B0600070205080204" pitchFamily="50" charset="-128"/>
            </a:rPr>
            <a:t>人　</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％減）により分母が小さくなったことで、全体的に一人当たりのコスト額に影響が出ている。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人口減以外の要因の特徴的なものについては以下のとおり。</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補助費は、病院事業会計繰出金の増額が主な要因であるが、病院事業の広域統合に係るもので臨時的なものであると考えられる。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号災及び令和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月豪雨災害による災害復旧事業費の増額が大きな要因であり、一人当たりのコストは昨年度比で、</a:t>
          </a:r>
          <a:r>
            <a:rPr kumimoji="1" lang="en-US" altLang="ja-JP" sz="1300">
              <a:latin typeface="ＭＳ Ｐゴシック" panose="020B0600070205080204" pitchFamily="50" charset="-128"/>
              <a:ea typeface="ＭＳ Ｐゴシック" panose="020B0600070205080204" pitchFamily="50" charset="-128"/>
            </a:rPr>
            <a:t>110,905</a:t>
          </a:r>
          <a:r>
            <a:rPr kumimoji="1" lang="ja-JP" altLang="en-US" sz="1300">
              <a:latin typeface="ＭＳ Ｐゴシック" panose="020B0600070205080204" pitchFamily="50" charset="-128"/>
              <a:ea typeface="ＭＳ Ｐゴシック" panose="020B0600070205080204" pitchFamily="50" charset="-128"/>
            </a:rPr>
            <a:t>円増加となっている。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宮崎県五ケ瀬町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3,385
3,376
171.73
5,969,374
5,673,621
32,592
2,623,469
4,253,660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38068</xdr:rowOff>
    </xdr:from>
    <xdr:to>
      <xdr:col>24</xdr:col>
      <xdr:colOff>63500</xdr:colOff>
      <xdr:row>37</xdr:row>
      <xdr:rowOff>55804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81718"/>
          <a:ext cx="838200" cy="1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55804</xdr:rowOff>
    </xdr:from>
    <xdr:to>
      <xdr:col>19</xdr:col>
      <xdr:colOff>177800</xdr:colOff>
      <xdr:row>37</xdr:row>
      <xdr:rowOff>66491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99454"/>
          <a:ext cx="889000" cy="1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66491</xdr:rowOff>
    </xdr:from>
    <xdr:to>
      <xdr:col>15</xdr:col>
      <xdr:colOff>50800</xdr:colOff>
      <xdr:row>37</xdr:row>
      <xdr:rowOff>84360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10141"/>
          <a:ext cx="8890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78112</xdr:rowOff>
    </xdr:from>
    <xdr:to>
      <xdr:col>10</xdr:col>
      <xdr:colOff>114300</xdr:colOff>
      <xdr:row>37</xdr:row>
      <xdr:rowOff>84360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21762"/>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158718</xdr:rowOff>
    </xdr:from>
    <xdr:to>
      <xdr:col>24</xdr:col>
      <xdr:colOff>114300</xdr:colOff>
      <xdr:row>37</xdr:row>
      <xdr:rowOff>88868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3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10145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5004</xdr:rowOff>
    </xdr:from>
    <xdr:to>
      <xdr:col>20</xdr:col>
      <xdr:colOff>38100</xdr:colOff>
      <xdr:row>37</xdr:row>
      <xdr:rowOff>106604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4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97731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4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15691</xdr:rowOff>
    </xdr:from>
    <xdr:to>
      <xdr:col>15</xdr:col>
      <xdr:colOff>101600</xdr:colOff>
      <xdr:row>37</xdr:row>
      <xdr:rowOff>117291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5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108418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5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33560</xdr:rowOff>
    </xdr:from>
    <xdr:to>
      <xdr:col>10</xdr:col>
      <xdr:colOff>165100</xdr:colOff>
      <xdr:row>37</xdr:row>
      <xdr:rowOff>135160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7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126287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6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27312</xdr:rowOff>
    </xdr:from>
    <xdr:to>
      <xdr:col>6</xdr:col>
      <xdr:colOff>38100</xdr:colOff>
      <xdr:row>37</xdr:row>
      <xdr:rowOff>128912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7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120039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6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37571</xdr:rowOff>
    </xdr:from>
    <xdr:to>
      <xdr:col>24</xdr:col>
      <xdr:colOff>63500</xdr:colOff>
      <xdr:row>57</xdr:row>
      <xdr:rowOff>48530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810221"/>
          <a:ext cx="838200" cy="1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137148</xdr:rowOff>
    </xdr:from>
    <xdr:to>
      <xdr:col>19</xdr:col>
      <xdr:colOff>177800</xdr:colOff>
      <xdr:row>57</xdr:row>
      <xdr:rowOff>48530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738348"/>
          <a:ext cx="889000" cy="8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15514</xdr:rowOff>
    </xdr:from>
    <xdr:to>
      <xdr:col>15</xdr:col>
      <xdr:colOff>50800</xdr:colOff>
      <xdr:row>56</xdr:row>
      <xdr:rowOff>137148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616714"/>
          <a:ext cx="889000" cy="12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15514</xdr:rowOff>
    </xdr:from>
    <xdr:to>
      <xdr:col>10</xdr:col>
      <xdr:colOff>114300</xdr:colOff>
      <xdr:row>57</xdr:row>
      <xdr:rowOff>34358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616714"/>
          <a:ext cx="889000" cy="19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158221</xdr:rowOff>
    </xdr:from>
    <xdr:to>
      <xdr:col>24</xdr:col>
      <xdr:colOff>114300</xdr:colOff>
      <xdr:row>57</xdr:row>
      <xdr:rowOff>88371</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5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90219</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169180</xdr:rowOff>
    </xdr:from>
    <xdr:to>
      <xdr:col>20</xdr:col>
      <xdr:colOff>38100</xdr:colOff>
      <xdr:row>57</xdr:row>
      <xdr:rowOff>99330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7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90457</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6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86348</xdr:rowOff>
    </xdr:from>
    <xdr:to>
      <xdr:col>15</xdr:col>
      <xdr:colOff>101600</xdr:colOff>
      <xdr:row>57</xdr:row>
      <xdr:rowOff>16498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68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33025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462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136164</xdr:rowOff>
    </xdr:from>
    <xdr:to>
      <xdr:col>10</xdr:col>
      <xdr:colOff>165100</xdr:colOff>
      <xdr:row>56</xdr:row>
      <xdr:rowOff>66314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56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82841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34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155008</xdr:rowOff>
    </xdr:from>
    <xdr:to>
      <xdr:col>6</xdr:col>
      <xdr:colOff>38100</xdr:colOff>
      <xdr:row>57</xdr:row>
      <xdr:rowOff>85158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75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101685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5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79096</xdr:rowOff>
    </xdr:from>
    <xdr:to>
      <xdr:col>24</xdr:col>
      <xdr:colOff>63500</xdr:colOff>
      <xdr:row>76</xdr:row>
      <xdr:rowOff>135457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09296"/>
          <a:ext cx="838200" cy="5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122848</xdr:rowOff>
    </xdr:from>
    <xdr:to>
      <xdr:col>19</xdr:col>
      <xdr:colOff>177800</xdr:colOff>
      <xdr:row>76</xdr:row>
      <xdr:rowOff>135457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153048"/>
          <a:ext cx="889000" cy="1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122848</xdr:rowOff>
    </xdr:from>
    <xdr:to>
      <xdr:col>15</xdr:col>
      <xdr:colOff>50800</xdr:colOff>
      <xdr:row>77</xdr:row>
      <xdr:rowOff>9412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153048"/>
          <a:ext cx="889000" cy="5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9412</xdr:rowOff>
    </xdr:from>
    <xdr:to>
      <xdr:col>10</xdr:col>
      <xdr:colOff>114300</xdr:colOff>
      <xdr:row>77</xdr:row>
      <xdr:rowOff>22320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11062"/>
          <a:ext cx="889000" cy="1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28296</xdr:rowOff>
    </xdr:from>
    <xdr:to>
      <xdr:col>24</xdr:col>
      <xdr:colOff>114300</xdr:colOff>
      <xdr:row>76</xdr:row>
      <xdr:rowOff>129896</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5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6723</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3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84657</xdr:rowOff>
    </xdr:from>
    <xdr:to>
      <xdr:col>20</xdr:col>
      <xdr:colOff>38100</xdr:colOff>
      <xdr:row>77</xdr:row>
      <xdr:rowOff>14807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1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5934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0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72048</xdr:rowOff>
    </xdr:from>
    <xdr:to>
      <xdr:col>15</xdr:col>
      <xdr:colOff>101600</xdr:colOff>
      <xdr:row>77</xdr:row>
      <xdr:rowOff>2198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1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164775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194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130062</xdr:rowOff>
    </xdr:from>
    <xdr:to>
      <xdr:col>10</xdr:col>
      <xdr:colOff>165100</xdr:colOff>
      <xdr:row>77</xdr:row>
      <xdr:rowOff>60212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51339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5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142970</xdr:rowOff>
    </xdr:from>
    <xdr:to>
      <xdr:col>6</xdr:col>
      <xdr:colOff>38100</xdr:colOff>
      <xdr:row>77</xdr:row>
      <xdr:rowOff>73120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64247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65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60671</xdr:rowOff>
    </xdr:from>
    <xdr:to>
      <xdr:col>24</xdr:col>
      <xdr:colOff>63500</xdr:colOff>
      <xdr:row>97</xdr:row>
      <xdr:rowOff>142711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691321"/>
          <a:ext cx="838200" cy="8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142711</xdr:rowOff>
    </xdr:from>
    <xdr:to>
      <xdr:col>19</xdr:col>
      <xdr:colOff>177800</xdr:colOff>
      <xdr:row>97</xdr:row>
      <xdr:rowOff>147343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773361"/>
          <a:ext cx="889000" cy="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147343</xdr:rowOff>
    </xdr:from>
    <xdr:to>
      <xdr:col>15</xdr:col>
      <xdr:colOff>50800</xdr:colOff>
      <xdr:row>98</xdr:row>
      <xdr:rowOff>13869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777993"/>
          <a:ext cx="889000" cy="3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13869</xdr:rowOff>
    </xdr:from>
    <xdr:to>
      <xdr:col>10</xdr:col>
      <xdr:colOff>114300</xdr:colOff>
      <xdr:row>98</xdr:row>
      <xdr:rowOff>44520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815969"/>
          <a:ext cx="889000" cy="3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9871</xdr:rowOff>
    </xdr:from>
    <xdr:to>
      <xdr:col>24</xdr:col>
      <xdr:colOff>114300</xdr:colOff>
      <xdr:row>97</xdr:row>
      <xdr:rowOff>111471</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4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32748</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91911</xdr:rowOff>
    </xdr:from>
    <xdr:to>
      <xdr:col>20</xdr:col>
      <xdr:colOff>38100</xdr:colOff>
      <xdr:row>98</xdr:row>
      <xdr:rowOff>22061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2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13188</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81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96543</xdr:rowOff>
    </xdr:from>
    <xdr:to>
      <xdr:col>15</xdr:col>
      <xdr:colOff>101600</xdr:colOff>
      <xdr:row>98</xdr:row>
      <xdr:rowOff>26693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2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17820</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81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134519</xdr:rowOff>
    </xdr:from>
    <xdr:to>
      <xdr:col>10</xdr:col>
      <xdr:colOff>165100</xdr:colOff>
      <xdr:row>98</xdr:row>
      <xdr:rowOff>64669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6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55796</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857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165170</xdr:rowOff>
    </xdr:from>
    <xdr:to>
      <xdr:col>6</xdr:col>
      <xdr:colOff>38100</xdr:colOff>
      <xdr:row>98</xdr:row>
      <xdr:rowOff>95320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86447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8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106363</xdr:rowOff>
    </xdr:from>
    <xdr:to>
      <xdr:col>55</xdr:col>
      <xdr:colOff>0</xdr:colOff>
      <xdr:row>57</xdr:row>
      <xdr:rowOff>115507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879013"/>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114043</xdr:rowOff>
    </xdr:from>
    <xdr:to>
      <xdr:col>50</xdr:col>
      <xdr:colOff>114300</xdr:colOff>
      <xdr:row>57</xdr:row>
      <xdr:rowOff>115507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886693"/>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113055</xdr:rowOff>
    </xdr:from>
    <xdr:to>
      <xdr:col>45</xdr:col>
      <xdr:colOff>177800</xdr:colOff>
      <xdr:row>57</xdr:row>
      <xdr:rowOff>114043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885705"/>
          <a:ext cx="889000" cy="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109541</xdr:rowOff>
    </xdr:from>
    <xdr:to>
      <xdr:col>41</xdr:col>
      <xdr:colOff>50800</xdr:colOff>
      <xdr:row>57</xdr:row>
      <xdr:rowOff>113055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882191"/>
          <a:ext cx="889000" cy="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55563</xdr:rowOff>
    </xdr:from>
    <xdr:to>
      <xdr:col>55</xdr:col>
      <xdr:colOff>50800</xdr:colOff>
      <xdr:row>57</xdr:row>
      <xdr:rowOff>157163</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20101</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64707</xdr:rowOff>
    </xdr:from>
    <xdr:to>
      <xdr:col>50</xdr:col>
      <xdr:colOff>165100</xdr:colOff>
      <xdr:row>57</xdr:row>
      <xdr:rowOff>166307</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3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157434</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93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63243</xdr:rowOff>
    </xdr:from>
    <xdr:to>
      <xdr:col>46</xdr:col>
      <xdr:colOff>38100</xdr:colOff>
      <xdr:row>57</xdr:row>
      <xdr:rowOff>164843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3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155970</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92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62255</xdr:rowOff>
    </xdr:from>
    <xdr:to>
      <xdr:col>41</xdr:col>
      <xdr:colOff>101600</xdr:colOff>
      <xdr:row>57</xdr:row>
      <xdr:rowOff>163855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3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154982</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92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58741</xdr:rowOff>
    </xdr:from>
    <xdr:to>
      <xdr:col>36</xdr:col>
      <xdr:colOff>165100</xdr:colOff>
      <xdr:row>57</xdr:row>
      <xdr:rowOff>160341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3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151468</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92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63622</xdr:rowOff>
    </xdr:from>
    <xdr:to>
      <xdr:col>55</xdr:col>
      <xdr:colOff>0</xdr:colOff>
      <xdr:row>77</xdr:row>
      <xdr:rowOff>50017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093822"/>
          <a:ext cx="838200" cy="15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50017</xdr:rowOff>
    </xdr:from>
    <xdr:to>
      <xdr:col>50</xdr:col>
      <xdr:colOff>114300</xdr:colOff>
      <xdr:row>77</xdr:row>
      <xdr:rowOff>88692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251667"/>
          <a:ext cx="889000" cy="3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34936</xdr:rowOff>
    </xdr:from>
    <xdr:to>
      <xdr:col>45</xdr:col>
      <xdr:colOff>177800</xdr:colOff>
      <xdr:row>77</xdr:row>
      <xdr:rowOff>88692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236586"/>
          <a:ext cx="889000" cy="5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34936</xdr:rowOff>
    </xdr:from>
    <xdr:to>
      <xdr:col>41</xdr:col>
      <xdr:colOff>50800</xdr:colOff>
      <xdr:row>78</xdr:row>
      <xdr:rowOff>22992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236586"/>
          <a:ext cx="889000" cy="15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12822</xdr:rowOff>
    </xdr:from>
    <xdr:to>
      <xdr:col>55</xdr:col>
      <xdr:colOff>50800</xdr:colOff>
      <xdr:row>76</xdr:row>
      <xdr:rowOff>114422</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04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35699</xdr:rowOff>
    </xdr:from>
    <xdr:ext cx="599010"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894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170667</xdr:rowOff>
    </xdr:from>
    <xdr:to>
      <xdr:col>50</xdr:col>
      <xdr:colOff>165100</xdr:colOff>
      <xdr:row>77</xdr:row>
      <xdr:rowOff>100817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20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117344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297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37892</xdr:rowOff>
    </xdr:from>
    <xdr:to>
      <xdr:col>46</xdr:col>
      <xdr:colOff>38100</xdr:colOff>
      <xdr:row>77</xdr:row>
      <xdr:rowOff>139492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23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156019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01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155586</xdr:rowOff>
    </xdr:from>
    <xdr:to>
      <xdr:col>41</xdr:col>
      <xdr:colOff>101600</xdr:colOff>
      <xdr:row>77</xdr:row>
      <xdr:rowOff>85736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18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102264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96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143642</xdr:rowOff>
    </xdr:from>
    <xdr:to>
      <xdr:col>36</xdr:col>
      <xdr:colOff>165100</xdr:colOff>
      <xdr:row>78</xdr:row>
      <xdr:rowOff>73792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4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64919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43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79217</xdr:rowOff>
    </xdr:from>
    <xdr:to>
      <xdr:col>55</xdr:col>
      <xdr:colOff>0</xdr:colOff>
      <xdr:row>98</xdr:row>
      <xdr:rowOff>87407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881317"/>
          <a:ext cx="838200" cy="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79217</xdr:rowOff>
    </xdr:from>
    <xdr:to>
      <xdr:col>50</xdr:col>
      <xdr:colOff>114300</xdr:colOff>
      <xdr:row>98</xdr:row>
      <xdr:rowOff>90988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881317"/>
          <a:ext cx="889000" cy="1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90988</xdr:rowOff>
    </xdr:from>
    <xdr:to>
      <xdr:col>45</xdr:col>
      <xdr:colOff>177800</xdr:colOff>
      <xdr:row>98</xdr:row>
      <xdr:rowOff>122585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893088"/>
          <a:ext cx="889000" cy="3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122585</xdr:rowOff>
    </xdr:from>
    <xdr:to>
      <xdr:col>41</xdr:col>
      <xdr:colOff>50800</xdr:colOff>
      <xdr:row>98</xdr:row>
      <xdr:rowOff>125381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924685"/>
          <a:ext cx="889000" cy="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36607</xdr:rowOff>
    </xdr:from>
    <xdr:to>
      <xdr:col>55</xdr:col>
      <xdr:colOff>50800</xdr:colOff>
      <xdr:row>98</xdr:row>
      <xdr:rowOff>138207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3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122984</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5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28417</xdr:rowOff>
    </xdr:from>
    <xdr:to>
      <xdr:col>50</xdr:col>
      <xdr:colOff>165100</xdr:colOff>
      <xdr:row>98</xdr:row>
      <xdr:rowOff>130017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3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121144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92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40188</xdr:rowOff>
    </xdr:from>
    <xdr:to>
      <xdr:col>46</xdr:col>
      <xdr:colOff>38100</xdr:colOff>
      <xdr:row>98</xdr:row>
      <xdr:rowOff>141788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4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132915</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93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71785</xdr:rowOff>
    </xdr:from>
    <xdr:to>
      <xdr:col>41</xdr:col>
      <xdr:colOff>101600</xdr:colOff>
      <xdr:row>99</xdr:row>
      <xdr:rowOff>1935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87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164512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96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74581</xdr:rowOff>
    </xdr:from>
    <xdr:to>
      <xdr:col>36</xdr:col>
      <xdr:colOff>165100</xdr:colOff>
      <xdr:row>99</xdr:row>
      <xdr:rowOff>4731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87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167308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96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126176</xdr:rowOff>
    </xdr:from>
    <xdr:to>
      <xdr:col>85</xdr:col>
      <xdr:colOff>127000</xdr:colOff>
      <xdr:row>37</xdr:row>
      <xdr:rowOff>150183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469826"/>
          <a:ext cx="838200" cy="2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131201</xdr:rowOff>
    </xdr:from>
    <xdr:to>
      <xdr:col>81</xdr:col>
      <xdr:colOff>50800</xdr:colOff>
      <xdr:row>37</xdr:row>
      <xdr:rowOff>150183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474851"/>
          <a:ext cx="889000" cy="1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91027</xdr:rowOff>
    </xdr:from>
    <xdr:to>
      <xdr:col>76</xdr:col>
      <xdr:colOff>114300</xdr:colOff>
      <xdr:row>37</xdr:row>
      <xdr:rowOff>131201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091777"/>
          <a:ext cx="889000" cy="38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91027</xdr:rowOff>
    </xdr:from>
    <xdr:to>
      <xdr:col>71</xdr:col>
      <xdr:colOff>177800</xdr:colOff>
      <xdr:row>38</xdr:row>
      <xdr:rowOff>2105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091777"/>
          <a:ext cx="889000" cy="42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75376</xdr:rowOff>
    </xdr:from>
    <xdr:to>
      <xdr:col>85</xdr:col>
      <xdr:colOff>177800</xdr:colOff>
      <xdr:row>38</xdr:row>
      <xdr:rowOff>5526</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1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53803</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9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99383</xdr:rowOff>
    </xdr:from>
    <xdr:to>
      <xdr:col>81</xdr:col>
      <xdr:colOff>101600</xdr:colOff>
      <xdr:row>38</xdr:row>
      <xdr:rowOff>29533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4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20661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3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80401</xdr:rowOff>
    </xdr:from>
    <xdr:to>
      <xdr:col>76</xdr:col>
      <xdr:colOff>165100</xdr:colOff>
      <xdr:row>38</xdr:row>
      <xdr:rowOff>10551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2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1678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1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40227</xdr:rowOff>
    </xdr:from>
    <xdr:to>
      <xdr:col>72</xdr:col>
      <xdr:colOff>38100</xdr:colOff>
      <xdr:row>35</xdr:row>
      <xdr:rowOff>141827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04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158354</xdr:rowOff>
    </xdr:from>
    <xdr:ext cx="59901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03795" y="581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122756</xdr:rowOff>
    </xdr:from>
    <xdr:to>
      <xdr:col>67</xdr:col>
      <xdr:colOff>101600</xdr:colOff>
      <xdr:row>38</xdr:row>
      <xdr:rowOff>52905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664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44032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5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43151</xdr:rowOff>
    </xdr:from>
    <xdr:to>
      <xdr:col>85</xdr:col>
      <xdr:colOff>127000</xdr:colOff>
      <xdr:row>58</xdr:row>
      <xdr:rowOff>58560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987251"/>
          <a:ext cx="838200" cy="1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52268</xdr:rowOff>
    </xdr:from>
    <xdr:to>
      <xdr:col>81</xdr:col>
      <xdr:colOff>50800</xdr:colOff>
      <xdr:row>58</xdr:row>
      <xdr:rowOff>58560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996368"/>
          <a:ext cx="889000" cy="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12160</xdr:rowOff>
    </xdr:from>
    <xdr:to>
      <xdr:col>76</xdr:col>
      <xdr:colOff>114300</xdr:colOff>
      <xdr:row>58</xdr:row>
      <xdr:rowOff>52268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956260"/>
          <a:ext cx="889000" cy="4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74395</xdr:rowOff>
    </xdr:from>
    <xdr:to>
      <xdr:col>71</xdr:col>
      <xdr:colOff>177800</xdr:colOff>
      <xdr:row>58</xdr:row>
      <xdr:rowOff>12160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847045"/>
          <a:ext cx="889000" cy="10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163801</xdr:rowOff>
    </xdr:from>
    <xdr:to>
      <xdr:col>85</xdr:col>
      <xdr:colOff>177800</xdr:colOff>
      <xdr:row>58</xdr:row>
      <xdr:rowOff>93951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3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78728</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5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7760</xdr:rowOff>
    </xdr:from>
    <xdr:to>
      <xdr:col>81</xdr:col>
      <xdr:colOff>101600</xdr:colOff>
      <xdr:row>58</xdr:row>
      <xdr:rowOff>109360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100487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4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1468</xdr:rowOff>
    </xdr:from>
    <xdr:to>
      <xdr:col>76</xdr:col>
      <xdr:colOff>165100</xdr:colOff>
      <xdr:row>58</xdr:row>
      <xdr:rowOff>103068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4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94195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3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132810</xdr:rowOff>
    </xdr:from>
    <xdr:to>
      <xdr:col>72</xdr:col>
      <xdr:colOff>38100</xdr:colOff>
      <xdr:row>58</xdr:row>
      <xdr:rowOff>62960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54087</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99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23595</xdr:rowOff>
    </xdr:from>
    <xdr:to>
      <xdr:col>67</xdr:col>
      <xdr:colOff>101600</xdr:colOff>
      <xdr:row>57</xdr:row>
      <xdr:rowOff>125195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141722</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57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21763</xdr:rowOff>
    </xdr:from>
    <xdr:to>
      <xdr:col>85</xdr:col>
      <xdr:colOff>127000</xdr:colOff>
      <xdr:row>77</xdr:row>
      <xdr:rowOff>162612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223413"/>
          <a:ext cx="838200" cy="14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162612</xdr:rowOff>
    </xdr:from>
    <xdr:to>
      <xdr:col>81</xdr:col>
      <xdr:colOff>50800</xdr:colOff>
      <xdr:row>79</xdr:row>
      <xdr:rowOff>17431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364262"/>
          <a:ext cx="889000" cy="19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52995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12588</xdr:rowOff>
    </xdr:from>
    <xdr:to>
      <xdr:col>76</xdr:col>
      <xdr:colOff>114300</xdr:colOff>
      <xdr:row>79</xdr:row>
      <xdr:rowOff>17431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57138"/>
          <a:ext cx="889000" cy="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169588</xdr:rowOff>
    </xdr:from>
    <xdr:to>
      <xdr:col>71</xdr:col>
      <xdr:colOff>177800</xdr:colOff>
      <xdr:row>79</xdr:row>
      <xdr:rowOff>12588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42688"/>
          <a:ext cx="889000" cy="1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142413</xdr:rowOff>
    </xdr:from>
    <xdr:to>
      <xdr:col>85</xdr:col>
      <xdr:colOff>177800</xdr:colOff>
      <xdr:row>77</xdr:row>
      <xdr:rowOff>72563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17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165290</xdr:rowOff>
    </xdr:from>
    <xdr:ext cx="599010"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02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111812</xdr:rowOff>
    </xdr:from>
    <xdr:to>
      <xdr:col>81</xdr:col>
      <xdr:colOff>101600</xdr:colOff>
      <xdr:row>78</xdr:row>
      <xdr:rowOff>41962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1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58489</xdr:rowOff>
    </xdr:from>
    <xdr:ext cx="59901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181795" y="1308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138081</xdr:rowOff>
    </xdr:from>
    <xdr:to>
      <xdr:col>76</xdr:col>
      <xdr:colOff>165100</xdr:colOff>
      <xdr:row>79</xdr:row>
      <xdr:rowOff>68231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1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59358</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60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133238</xdr:rowOff>
    </xdr:from>
    <xdr:to>
      <xdr:col>72</xdr:col>
      <xdr:colOff>38100</xdr:colOff>
      <xdr:row>79</xdr:row>
      <xdr:rowOff>63388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0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79915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8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118788</xdr:rowOff>
    </xdr:from>
    <xdr:to>
      <xdr:col>67</xdr:col>
      <xdr:colOff>101600</xdr:colOff>
      <xdr:row>79</xdr:row>
      <xdr:rowOff>48938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9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65465</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26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127426</xdr:rowOff>
    </xdr:from>
    <xdr:to>
      <xdr:col>85</xdr:col>
      <xdr:colOff>127000</xdr:colOff>
      <xdr:row>97</xdr:row>
      <xdr:rowOff>141191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758076"/>
          <a:ext cx="838200" cy="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141191</xdr:rowOff>
    </xdr:from>
    <xdr:to>
      <xdr:col>81</xdr:col>
      <xdr:colOff>50800</xdr:colOff>
      <xdr:row>97</xdr:row>
      <xdr:rowOff>162161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771841"/>
          <a:ext cx="889000" cy="2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162161</xdr:rowOff>
    </xdr:from>
    <xdr:to>
      <xdr:col>76</xdr:col>
      <xdr:colOff>114300</xdr:colOff>
      <xdr:row>98</xdr:row>
      <xdr:rowOff>17875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792811"/>
          <a:ext cx="889000" cy="2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17875</xdr:rowOff>
    </xdr:from>
    <xdr:to>
      <xdr:col>71</xdr:col>
      <xdr:colOff>177800</xdr:colOff>
      <xdr:row>98</xdr:row>
      <xdr:rowOff>41914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819975"/>
          <a:ext cx="889000" cy="2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76626</xdr:rowOff>
    </xdr:from>
    <xdr:to>
      <xdr:col>85</xdr:col>
      <xdr:colOff>177800</xdr:colOff>
      <xdr:row>98</xdr:row>
      <xdr:rowOff>6776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70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55053</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68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90391</xdr:rowOff>
    </xdr:from>
    <xdr:to>
      <xdr:col>81</xdr:col>
      <xdr:colOff>101600</xdr:colOff>
      <xdr:row>98</xdr:row>
      <xdr:rowOff>20541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2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11668</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81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111361</xdr:rowOff>
    </xdr:from>
    <xdr:to>
      <xdr:col>76</xdr:col>
      <xdr:colOff>165100</xdr:colOff>
      <xdr:row>98</xdr:row>
      <xdr:rowOff>41511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74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32638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8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138525</xdr:rowOff>
    </xdr:from>
    <xdr:to>
      <xdr:col>72</xdr:col>
      <xdr:colOff>38100</xdr:colOff>
      <xdr:row>98</xdr:row>
      <xdr:rowOff>68675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6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59802</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861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162564</xdr:rowOff>
    </xdr:from>
    <xdr:to>
      <xdr:col>67</xdr:col>
      <xdr:colOff>101600</xdr:colOff>
      <xdr:row>98</xdr:row>
      <xdr:rowOff>92714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9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83841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88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ほとんどの目的別歳出費目において、人口が減少した（</a:t>
          </a:r>
          <a:r>
            <a:rPr kumimoji="1" lang="en-US" altLang="ja-JP" sz="1300">
              <a:latin typeface="ＭＳ Ｐゴシック" panose="020B0600070205080204" pitchFamily="50" charset="-128"/>
              <a:ea typeface="ＭＳ Ｐゴシック" panose="020B0600070205080204" pitchFamily="50" charset="-128"/>
            </a:rPr>
            <a:t>3503</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3,385</a:t>
          </a:r>
          <a:r>
            <a:rPr kumimoji="1" lang="ja-JP" altLang="en-US" sz="1300">
              <a:latin typeface="ＭＳ Ｐゴシック" panose="020B0600070205080204" pitchFamily="50" charset="-128"/>
              <a:ea typeface="ＭＳ Ｐゴシック" panose="020B0600070205080204" pitchFamily="50" charset="-128"/>
            </a:rPr>
            <a:t>人　</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％減）ことで、全体的に一人当たりのコストが増額している。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人口減以外の要因について特徴的なものは下記のとおり。</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衛生費は、病院事業会計に対する繰出金が増額したことによるものが主な要因であり、一人当たりのコストは、</a:t>
          </a:r>
          <a:r>
            <a:rPr kumimoji="1" lang="en-US" altLang="ja-JP" sz="1300">
              <a:latin typeface="ＭＳ Ｐゴシック" panose="020B0600070205080204" pitchFamily="50" charset="-128"/>
              <a:ea typeface="ＭＳ Ｐゴシック" panose="020B0600070205080204" pitchFamily="50" charset="-128"/>
            </a:rPr>
            <a:t>43,065</a:t>
          </a:r>
          <a:r>
            <a:rPr kumimoji="1" lang="ja-JP" altLang="en-US" sz="1300">
              <a:latin typeface="ＭＳ Ｐゴシック" panose="020B0600070205080204" pitchFamily="50" charset="-128"/>
              <a:ea typeface="ＭＳ Ｐゴシック" panose="020B0600070205080204" pitchFamily="50" charset="-128"/>
            </a:rPr>
            <a:t>円増加している。病院事業広域化のためのものであり臨時的なものである。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商工費は、ふるさと納税が大きく伸びたことで、それに伴う返礼品や事務費に係る費用が増額となり、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人当たりのコストは、昨年度比で</a:t>
          </a:r>
          <a:r>
            <a:rPr kumimoji="1" lang="en-US" altLang="ja-JP" sz="1300">
              <a:latin typeface="ＭＳ Ｐゴシック" panose="020B0600070205080204" pitchFamily="50" charset="-128"/>
              <a:ea typeface="ＭＳ Ｐゴシック" panose="020B0600070205080204" pitchFamily="50" charset="-128"/>
            </a:rPr>
            <a:t>41,429</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土木費は、一人当たりのコストが昨年度比で</a:t>
          </a:r>
          <a:r>
            <a:rPr kumimoji="1" lang="en-US" altLang="ja-JP" sz="1300">
              <a:latin typeface="ＭＳ Ｐゴシック" panose="020B0600070205080204" pitchFamily="50" charset="-128"/>
              <a:ea typeface="ＭＳ Ｐゴシック" panose="020B0600070205080204" pitchFamily="50" charset="-128"/>
            </a:rPr>
            <a:t>5,016</a:t>
          </a:r>
          <a:r>
            <a:rPr kumimoji="1" lang="ja-JP" altLang="en-US" sz="1300">
              <a:latin typeface="ＭＳ Ｐゴシック" panose="020B0600070205080204" pitchFamily="50" charset="-128"/>
              <a:ea typeface="ＭＳ Ｐゴシック" panose="020B0600070205080204" pitchFamily="50" charset="-128"/>
            </a:rPr>
            <a:t>円減少しているが、災害復旧事業が大幅に増額となったことで、建設改良にかかる事業が縮小したことによるものである。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号災に加え、令和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月豪雨災害による災害復旧費が増加したことによるもので、一人当たりのコストは、昨年度比で</a:t>
          </a:r>
          <a:r>
            <a:rPr kumimoji="1" lang="en-US" altLang="ja-JP" sz="1300">
              <a:latin typeface="ＭＳ Ｐゴシック" panose="020B0600070205080204" pitchFamily="50" charset="-128"/>
              <a:ea typeface="ＭＳ Ｐゴシック" panose="020B0600070205080204" pitchFamily="50" charset="-128"/>
            </a:rPr>
            <a:t>110,905</a:t>
          </a:r>
          <a:r>
            <a:rPr kumimoji="1" lang="ja-JP" altLang="en-US" sz="1300">
              <a:latin typeface="ＭＳ Ｐゴシック" panose="020B0600070205080204" pitchFamily="50" charset="-128"/>
              <a:ea typeface="ＭＳ Ｐゴシック" panose="020B0600070205080204" pitchFamily="50" charset="-128"/>
            </a:rPr>
            <a:t>円増加している。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宮崎県五ケ瀬町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昨年度に引き続き、財政調整基金の繰入を行った（</a:t>
          </a:r>
          <a:r>
            <a:rPr kumimoji="1" lang="en-US" altLang="ja-JP" sz="1200">
              <a:latin typeface="ＭＳ ゴシック" pitchFamily="49" charset="-128"/>
              <a:ea typeface="ＭＳ ゴシック" pitchFamily="49" charset="-128"/>
            </a:rPr>
            <a:t>122,000</a:t>
          </a:r>
          <a:r>
            <a:rPr kumimoji="1" lang="ja-JP" altLang="en-US" sz="1200">
              <a:latin typeface="ＭＳ ゴシック" pitchFamily="49" charset="-128"/>
              <a:ea typeface="ＭＳ ゴシック" pitchFamily="49" charset="-128"/>
            </a:rPr>
            <a:t>千円）ため、実質単年度収支はマイナスとなった。財政調整基金の繰入は、病院事業会計繰出金の増額の財源として繰入をおこなったことによるものである。基金残高は、前年度比</a:t>
          </a:r>
          <a:r>
            <a:rPr kumimoji="1" lang="en-US" altLang="ja-JP" sz="1200">
              <a:latin typeface="ＭＳ ゴシック" pitchFamily="49" charset="-128"/>
              <a:ea typeface="ＭＳ ゴシック" pitchFamily="49" charset="-128"/>
            </a:rPr>
            <a:t>7.39</a:t>
          </a:r>
          <a:r>
            <a:rPr kumimoji="1" lang="ja-JP" altLang="en-US" sz="1200">
              <a:latin typeface="ＭＳ ゴシック" pitchFamily="49" charset="-128"/>
              <a:ea typeface="ＭＳ ゴシック" pitchFamily="49" charset="-128"/>
            </a:rPr>
            <a:t>ポイント減少したが、実質単年度収支比率は、昨年度比で</a:t>
          </a:r>
          <a:r>
            <a:rPr kumimoji="1" lang="en-US" altLang="ja-JP" sz="1200">
              <a:latin typeface="ＭＳ ゴシック" pitchFamily="49" charset="-128"/>
              <a:ea typeface="ＭＳ ゴシック" pitchFamily="49" charset="-128"/>
            </a:rPr>
            <a:t>3.89</a:t>
          </a:r>
          <a:r>
            <a:rPr kumimoji="1" lang="ja-JP" altLang="en-US" sz="1200">
              <a:latin typeface="ＭＳ ゴシック" pitchFamily="49" charset="-128"/>
              <a:ea typeface="ＭＳ ゴシック" pitchFamily="49" charset="-128"/>
            </a:rPr>
            <a:t>ポイント改善している。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財政調整基金の標準財政規模比については、</a:t>
          </a:r>
          <a:r>
            <a:rPr kumimoji="1" lang="en-US" altLang="ja-JP" sz="1200">
              <a:latin typeface="ＭＳ ゴシック" pitchFamily="49" charset="-128"/>
              <a:ea typeface="ＭＳ ゴシック" pitchFamily="49" charset="-128"/>
            </a:rPr>
            <a:t>50</a:t>
          </a:r>
          <a:r>
            <a:rPr kumimoji="1" lang="ja-JP" altLang="en-US" sz="1200">
              <a:latin typeface="ＭＳ ゴシック" pitchFamily="49" charset="-128"/>
              <a:ea typeface="ＭＳ ゴシック" pitchFamily="49" charset="-128"/>
            </a:rPr>
            <a:t>％を下回らないように</a:t>
          </a:r>
          <a:r>
            <a:rPr kumimoji="1" lang="en-US" altLang="ja-JP" sz="1200">
              <a:latin typeface="ＭＳ ゴシック" pitchFamily="49" charset="-128"/>
              <a:ea typeface="ＭＳ ゴシック" pitchFamily="49" charset="-128"/>
            </a:rPr>
            <a:t>AA</a:t>
          </a:r>
          <a:r>
            <a:rPr kumimoji="1" lang="ja-JP" altLang="en-US" sz="1200">
              <a:latin typeface="ＭＳ ゴシック" pitchFamily="49" charset="-128"/>
              <a:ea typeface="ＭＳ ゴシック" pitchFamily="49" charset="-128"/>
            </a:rPr>
            <a:t>今後も財政健全化に努めていく。</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宮崎県五ケ瀬町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一般会計を含むすべての会計において黒字で推移しており、連結赤字比率も算出されていない。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病院事業会計において黒字比率が、昨年度比で</a:t>
          </a:r>
          <a:r>
            <a:rPr kumimoji="1" lang="en-US" altLang="ja-JP" sz="1400">
              <a:latin typeface="ＭＳ ゴシック" pitchFamily="49" charset="-128"/>
              <a:ea typeface="ＭＳ ゴシック" pitchFamily="49" charset="-128"/>
            </a:rPr>
            <a:t>0.97</a:t>
          </a:r>
          <a:r>
            <a:rPr kumimoji="1" lang="ja-JP" altLang="en-US" sz="1400">
              <a:latin typeface="ＭＳ ゴシック" pitchFamily="49" charset="-128"/>
              <a:ea typeface="ＭＳ ゴシック" pitchFamily="49" charset="-128"/>
            </a:rPr>
            <a:t>ポイント改善しているが、これは、病院事業統合再編にかかる一般会計からの繰出金の増額によるもので、それに伴い一般会計の黒字比率が</a:t>
          </a:r>
          <a:r>
            <a:rPr kumimoji="1" lang="en-US" altLang="ja-JP" sz="1400">
              <a:latin typeface="ＭＳ ゴシック" pitchFamily="49" charset="-128"/>
              <a:ea typeface="ＭＳ ゴシック" pitchFamily="49" charset="-128"/>
            </a:rPr>
            <a:t>0.12</a:t>
          </a:r>
          <a:r>
            <a:rPr kumimoji="1" lang="ja-JP" altLang="en-US" sz="1400">
              <a:latin typeface="ＭＳ ゴシック" pitchFamily="49" charset="-128"/>
              <a:ea typeface="ＭＳ ゴシック" pitchFamily="49" charset="-128"/>
            </a:rPr>
            <a:t>ポイント減少している状況である。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各会計において、引き続き財政健全化に向けた取り組みを進めることで、町全体の健全な財政を維持していく。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5969374</v>
      </c>
      <c r="BO4" s="436"/>
      <c r="BP4" s="436"/>
      <c r="BQ4" s="436"/>
      <c r="BR4" s="436"/>
      <c r="BS4" s="436"/>
      <c r="BT4" s="436"/>
      <c r="BU4" s="437"/>
      <c r="BV4" s="435">
        <v>5171114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1.2</v>
      </c>
      <c r="CU4" s="576"/>
      <c r="CV4" s="576"/>
      <c r="CW4" s="576"/>
      <c r="CX4" s="576"/>
      <c r="CY4" s="576"/>
      <c r="CZ4" s="576"/>
      <c r="DA4" s="577"/>
      <c r="DB4" s="575">
        <v>1.4</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5673621</v>
      </c>
      <c r="BO5" s="407"/>
      <c r="BP5" s="407"/>
      <c r="BQ5" s="407"/>
      <c r="BR5" s="407"/>
      <c r="BS5" s="407"/>
      <c r="BT5" s="407"/>
      <c r="BU5" s="408"/>
      <c r="BV5" s="406">
        <v>4902329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91.6</v>
      </c>
      <c r="CU5" s="404"/>
      <c r="CV5" s="404"/>
      <c r="CW5" s="404"/>
      <c r="CX5" s="404"/>
      <c r="CY5" s="404"/>
      <c r="CZ5" s="404"/>
      <c r="DA5" s="405"/>
      <c r="DB5" s="403">
        <v>95.1</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295753</v>
      </c>
      <c r="BO6" s="407"/>
      <c r="BP6" s="407"/>
      <c r="BQ6" s="407"/>
      <c r="BR6" s="407"/>
      <c r="BS6" s="407"/>
      <c r="BT6" s="407"/>
      <c r="BU6" s="408"/>
      <c r="BV6" s="406">
        <v>268785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v>
      </c>
      <c r="CU6" s="550"/>
      <c r="CV6" s="550"/>
      <c r="CW6" s="550"/>
      <c r="CX6" s="550"/>
      <c r="CY6" s="550"/>
      <c r="CZ6" s="550"/>
      <c r="DA6" s="551"/>
      <c r="DB6" s="549">
        <v>95.9</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263161</v>
      </c>
      <c r="BO7" s="407"/>
      <c r="BP7" s="407"/>
      <c r="BQ7" s="407"/>
      <c r="BR7" s="407"/>
      <c r="BS7" s="407"/>
      <c r="BT7" s="407"/>
      <c r="BU7" s="408"/>
      <c r="BV7" s="406">
        <v>234734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2623469</v>
      </c>
      <c r="CU7" s="407"/>
      <c r="CV7" s="407"/>
      <c r="CW7" s="407"/>
      <c r="CX7" s="407"/>
      <c r="CY7" s="407"/>
      <c r="CZ7" s="407"/>
      <c r="DA7" s="408"/>
      <c r="DB7" s="406">
        <v>2500382</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32592</v>
      </c>
      <c r="BO8" s="407"/>
      <c r="BP8" s="407"/>
      <c r="BQ8" s="407"/>
      <c r="BR8" s="407"/>
      <c r="BS8" s="407"/>
      <c r="BT8" s="407"/>
      <c r="BU8" s="408"/>
      <c r="BV8" s="406">
        <v>34051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0.15</v>
      </c>
      <c r="CU8" s="510"/>
      <c r="CV8" s="510"/>
      <c r="CW8" s="510"/>
      <c r="CX8" s="510"/>
      <c r="CY8" s="510"/>
      <c r="CZ8" s="510"/>
      <c r="DA8" s="511"/>
      <c r="DB8" s="509">
        <v>0.15</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3472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-1459</v>
      </c>
      <c r="BO9" s="407"/>
      <c r="BP9" s="407"/>
      <c r="BQ9" s="407"/>
      <c r="BR9" s="407"/>
      <c r="BS9" s="407"/>
      <c r="BT9" s="407"/>
      <c r="BU9" s="408"/>
      <c r="BV9" s="406">
        <v>-14717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13.3</v>
      </c>
      <c r="CU9" s="404"/>
      <c r="CV9" s="404"/>
      <c r="CW9" s="404"/>
      <c r="CX9" s="404"/>
      <c r="CY9" s="404"/>
      <c r="CZ9" s="404"/>
      <c r="DA9" s="405"/>
      <c r="DB9" s="403">
        <v>13.1</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3887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3877</v>
      </c>
      <c r="BO10" s="407"/>
      <c r="BP10" s="407"/>
      <c r="BQ10" s="407"/>
      <c r="BR10" s="407"/>
      <c r="BS10" s="407"/>
      <c r="BT10" s="407"/>
      <c r="BU10" s="408"/>
      <c r="BV10" s="406">
        <v>3356</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3385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122000</v>
      </c>
      <c r="BO12" s="407"/>
      <c r="BP12" s="407"/>
      <c r="BQ12" s="407"/>
      <c r="BR12" s="407"/>
      <c r="BS12" s="407"/>
      <c r="BT12" s="407"/>
      <c r="BU12" s="408"/>
      <c r="BV12" s="406">
        <v>200000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3376</v>
      </c>
      <c r="S13" s="494"/>
      <c r="T13" s="494"/>
      <c r="U13" s="494"/>
      <c r="V13" s="495"/>
      <c r="W13" s="496" t="s">
        <v>131</v>
      </c>
      <c r="X13" s="392"/>
      <c r="Y13" s="392"/>
      <c r="Z13" s="392"/>
      <c r="AA13" s="392"/>
      <c r="AB13" s="393"/>
      <c r="AC13" s="359">
        <v>646</v>
      </c>
      <c r="AD13" s="360"/>
      <c r="AE13" s="360"/>
      <c r="AF13" s="360"/>
      <c r="AG13" s="361"/>
      <c r="AH13" s="359">
        <v>746</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-119582</v>
      </c>
      <c r="BO13" s="407"/>
      <c r="BP13" s="407"/>
      <c r="BQ13" s="407"/>
      <c r="BR13" s="407"/>
      <c r="BS13" s="407"/>
      <c r="BT13" s="407"/>
      <c r="BU13" s="408"/>
      <c r="BV13" s="406">
        <v>-211361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8.6999999999999993</v>
      </c>
      <c r="CU13" s="404"/>
      <c r="CV13" s="404"/>
      <c r="CW13" s="404"/>
      <c r="CX13" s="404"/>
      <c r="CY13" s="404"/>
      <c r="CZ13" s="404"/>
      <c r="DA13" s="405"/>
      <c r="DB13" s="403">
        <v>7.3</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3503</v>
      </c>
      <c r="S14" s="494"/>
      <c r="T14" s="494"/>
      <c r="U14" s="494"/>
      <c r="V14" s="495"/>
      <c r="W14" s="497"/>
      <c r="X14" s="395"/>
      <c r="Y14" s="395"/>
      <c r="Z14" s="395"/>
      <c r="AA14" s="395"/>
      <c r="AB14" s="396"/>
      <c r="AC14" s="486">
        <v>35.6</v>
      </c>
      <c r="AD14" s="487"/>
      <c r="AE14" s="487"/>
      <c r="AF14" s="487"/>
      <c r="AG14" s="488"/>
      <c r="AH14" s="486">
        <v>37.6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3492</v>
      </c>
      <c r="S15" s="494"/>
      <c r="T15" s="494"/>
      <c r="U15" s="494"/>
      <c r="V15" s="495"/>
      <c r="W15" s="496" t="s">
        <v>137</v>
      </c>
      <c r="X15" s="392"/>
      <c r="Y15" s="392"/>
      <c r="Z15" s="392"/>
      <c r="AA15" s="392"/>
      <c r="AB15" s="393"/>
      <c r="AC15" s="359">
        <v>273</v>
      </c>
      <c r="AD15" s="360"/>
      <c r="AE15" s="360"/>
      <c r="AF15" s="360"/>
      <c r="AG15" s="361"/>
      <c r="AH15" s="359">
        <v>290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373689</v>
      </c>
      <c r="BO15" s="436"/>
      <c r="BP15" s="436"/>
      <c r="BQ15" s="436"/>
      <c r="BR15" s="436"/>
      <c r="BS15" s="436"/>
      <c r="BT15" s="436"/>
      <c r="BU15" s="437"/>
      <c r="BV15" s="435">
        <v>373150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15</v>
      </c>
      <c r="AD16" s="487"/>
      <c r="AE16" s="487"/>
      <c r="AF16" s="487"/>
      <c r="AG16" s="488"/>
      <c r="AH16" s="486">
        <v>14.6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2543488</v>
      </c>
      <c r="BO16" s="407"/>
      <c r="BP16" s="407"/>
      <c r="BQ16" s="407"/>
      <c r="BR16" s="407"/>
      <c r="BS16" s="407"/>
      <c r="BT16" s="407"/>
      <c r="BU16" s="408"/>
      <c r="BV16" s="406">
        <v>2510206</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896</v>
      </c>
      <c r="AD17" s="360"/>
      <c r="AE17" s="360"/>
      <c r="AF17" s="360"/>
      <c r="AG17" s="361"/>
      <c r="AH17" s="359">
        <v>946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442840</v>
      </c>
      <c r="BO17" s="407"/>
      <c r="BP17" s="407"/>
      <c r="BQ17" s="407"/>
      <c r="BR17" s="407"/>
      <c r="BS17" s="407"/>
      <c r="BT17" s="407"/>
      <c r="BU17" s="408"/>
      <c r="BV17" s="406">
        <v>443569</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171.73</v>
      </c>
      <c r="M18" s="459"/>
      <c r="N18" s="459"/>
      <c r="O18" s="459"/>
      <c r="P18" s="459"/>
      <c r="Q18" s="459"/>
      <c r="R18" s="460"/>
      <c r="S18" s="460"/>
      <c r="T18" s="460"/>
      <c r="U18" s="460"/>
      <c r="V18" s="461"/>
      <c r="W18" s="477"/>
      <c r="X18" s="478"/>
      <c r="Y18" s="478"/>
      <c r="Z18" s="478"/>
      <c r="AA18" s="478"/>
      <c r="AB18" s="502"/>
      <c r="AC18" s="376">
        <v>49.4</v>
      </c>
      <c r="AD18" s="377"/>
      <c r="AE18" s="377"/>
      <c r="AF18" s="377"/>
      <c r="AG18" s="462"/>
      <c r="AH18" s="376">
        <v>47.7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2431177</v>
      </c>
      <c r="BO18" s="407"/>
      <c r="BP18" s="407"/>
      <c r="BQ18" s="407"/>
      <c r="BR18" s="407"/>
      <c r="BS18" s="407"/>
      <c r="BT18" s="407"/>
      <c r="BU18" s="408"/>
      <c r="BV18" s="406">
        <v>2409359</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20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3451720</v>
      </c>
      <c r="BO19" s="407"/>
      <c r="BP19" s="407"/>
      <c r="BQ19" s="407"/>
      <c r="BR19" s="407"/>
      <c r="BS19" s="407"/>
      <c r="BT19" s="407"/>
      <c r="BU19" s="408"/>
      <c r="BV19" s="406">
        <v>3422737</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1234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4253660</v>
      </c>
      <c r="BO22" s="436"/>
      <c r="BP22" s="436"/>
      <c r="BQ22" s="436"/>
      <c r="BR22" s="436"/>
      <c r="BS22" s="436"/>
      <c r="BT22" s="436"/>
      <c r="BU22" s="437"/>
      <c r="BV22" s="435">
        <v>4330028</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2572190</v>
      </c>
      <c r="BO23" s="407"/>
      <c r="BP23" s="407"/>
      <c r="BQ23" s="407"/>
      <c r="BR23" s="407"/>
      <c r="BS23" s="407"/>
      <c r="BT23" s="407"/>
      <c r="BU23" s="408"/>
      <c r="BV23" s="406">
        <v>2573384</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6800</v>
      </c>
      <c r="R24" s="360"/>
      <c r="S24" s="360"/>
      <c r="T24" s="360"/>
      <c r="U24" s="360"/>
      <c r="V24" s="361"/>
      <c r="W24" s="449"/>
      <c r="X24" s="386"/>
      <c r="Y24" s="387"/>
      <c r="Z24" s="362" t="s">
        <v>162</v>
      </c>
      <c r="AA24" s="363"/>
      <c r="AB24" s="363"/>
      <c r="AC24" s="363"/>
      <c r="AD24" s="363"/>
      <c r="AE24" s="363"/>
      <c r="AF24" s="363"/>
      <c r="AG24" s="364"/>
      <c r="AH24" s="359">
        <v>92</v>
      </c>
      <c r="AI24" s="360"/>
      <c r="AJ24" s="360"/>
      <c r="AK24" s="360"/>
      <c r="AL24" s="361"/>
      <c r="AM24" s="359">
        <v>302496</v>
      </c>
      <c r="AN24" s="360"/>
      <c r="AO24" s="360"/>
      <c r="AP24" s="360"/>
      <c r="AQ24" s="360"/>
      <c r="AR24" s="361"/>
      <c r="AS24" s="359">
        <v>3288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3321019</v>
      </c>
      <c r="BO24" s="407"/>
      <c r="BP24" s="407"/>
      <c r="BQ24" s="407"/>
      <c r="BR24" s="407"/>
      <c r="BS24" s="407"/>
      <c r="BT24" s="407"/>
      <c r="BU24" s="408"/>
      <c r="BV24" s="406">
        <v>3271587</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5550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t="s">
        <v>122</v>
      </c>
      <c r="BO25" s="436"/>
      <c r="BP25" s="436"/>
      <c r="BQ25" s="436"/>
      <c r="BR25" s="436"/>
      <c r="BS25" s="436"/>
      <c r="BT25" s="436"/>
      <c r="BU25" s="437"/>
      <c r="BV25" s="435" t="s">
        <v>122</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5300</v>
      </c>
      <c r="R26" s="360"/>
      <c r="S26" s="360"/>
      <c r="T26" s="360"/>
      <c r="U26" s="360"/>
      <c r="V26" s="361"/>
      <c r="W26" s="449"/>
      <c r="X26" s="386"/>
      <c r="Y26" s="387"/>
      <c r="Z26" s="362" t="s">
        <v>168</v>
      </c>
      <c r="AA26" s="417"/>
      <c r="AB26" s="417"/>
      <c r="AC26" s="417"/>
      <c r="AD26" s="417"/>
      <c r="AE26" s="417"/>
      <c r="AF26" s="417"/>
      <c r="AG26" s="418"/>
      <c r="AH26" s="359">
        <v>8</v>
      </c>
      <c r="AI26" s="360"/>
      <c r="AJ26" s="360"/>
      <c r="AK26" s="360"/>
      <c r="AL26" s="361"/>
      <c r="AM26" s="359">
        <v>30656</v>
      </c>
      <c r="AN26" s="360"/>
      <c r="AO26" s="360"/>
      <c r="AP26" s="360"/>
      <c r="AQ26" s="360"/>
      <c r="AR26" s="361"/>
      <c r="AS26" s="359">
        <v>3832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3070</v>
      </c>
      <c r="R27" s="360"/>
      <c r="S27" s="360"/>
      <c r="T27" s="360"/>
      <c r="U27" s="360"/>
      <c r="V27" s="361"/>
      <c r="W27" s="449"/>
      <c r="X27" s="386"/>
      <c r="Y27" s="387"/>
      <c r="Z27" s="362" t="s">
        <v>171</v>
      </c>
      <c r="AA27" s="363"/>
      <c r="AB27" s="363"/>
      <c r="AC27" s="363"/>
      <c r="AD27" s="363"/>
      <c r="AE27" s="363"/>
      <c r="AF27" s="363"/>
      <c r="AG27" s="364"/>
      <c r="AH27" s="359">
        <v>1</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240826</v>
      </c>
      <c r="BO27" s="441"/>
      <c r="BP27" s="441"/>
      <c r="BQ27" s="441"/>
      <c r="BR27" s="441"/>
      <c r="BS27" s="441"/>
      <c r="BT27" s="441"/>
      <c r="BU27" s="442"/>
      <c r="BV27" s="440">
        <v>240826</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174</v>
      </c>
      <c r="F28" s="363"/>
      <c r="G28" s="363"/>
      <c r="H28" s="363"/>
      <c r="I28" s="363"/>
      <c r="J28" s="363"/>
      <c r="K28" s="364"/>
      <c r="L28" s="359">
        <v>1</v>
      </c>
      <c r="M28" s="360"/>
      <c r="N28" s="360"/>
      <c r="O28" s="360"/>
      <c r="P28" s="361"/>
      <c r="Q28" s="359">
        <v>2440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1419361</v>
      </c>
      <c r="BO28" s="436"/>
      <c r="BP28" s="436"/>
      <c r="BQ28" s="436"/>
      <c r="BR28" s="436"/>
      <c r="BS28" s="436"/>
      <c r="BT28" s="436"/>
      <c r="BU28" s="437"/>
      <c r="BV28" s="435">
        <v>1537484</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177</v>
      </c>
      <c r="F29" s="363"/>
      <c r="G29" s="363"/>
      <c r="H29" s="363"/>
      <c r="I29" s="363"/>
      <c r="J29" s="363"/>
      <c r="K29" s="364"/>
      <c r="L29" s="359">
        <v>7</v>
      </c>
      <c r="M29" s="360"/>
      <c r="N29" s="360"/>
      <c r="O29" s="360"/>
      <c r="P29" s="361"/>
      <c r="Q29" s="359">
        <v>2280</v>
      </c>
      <c r="R29" s="360"/>
      <c r="S29" s="360"/>
      <c r="T29" s="360"/>
      <c r="U29" s="360"/>
      <c r="V29" s="361"/>
      <c r="W29" s="450"/>
      <c r="X29" s="451"/>
      <c r="Y29" s="452"/>
      <c r="Z29" s="362" t="s">
        <v>178</v>
      </c>
      <c r="AA29" s="363"/>
      <c r="AB29" s="363"/>
      <c r="AC29" s="363"/>
      <c r="AD29" s="363"/>
      <c r="AE29" s="363"/>
      <c r="AF29" s="363"/>
      <c r="AG29" s="364"/>
      <c r="AH29" s="359">
        <v>93</v>
      </c>
      <c r="AI29" s="360"/>
      <c r="AJ29" s="360"/>
      <c r="AK29" s="360"/>
      <c r="AL29" s="361"/>
      <c r="AM29" s="359">
        <v>306266</v>
      </c>
      <c r="AN29" s="360"/>
      <c r="AO29" s="360"/>
      <c r="AP29" s="360"/>
      <c r="AQ29" s="360"/>
      <c r="AR29" s="361"/>
      <c r="AS29" s="359">
        <v>3293</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312879</v>
      </c>
      <c r="BO29" s="407"/>
      <c r="BP29" s="407"/>
      <c r="BQ29" s="407"/>
      <c r="BR29" s="407"/>
      <c r="BS29" s="407"/>
      <c r="BT29" s="407"/>
      <c r="BU29" s="408"/>
      <c r="BV29" s="406">
        <v>299854</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97.9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887179</v>
      </c>
      <c r="BO30" s="441"/>
      <c r="BP30" s="441"/>
      <c r="BQ30" s="441"/>
      <c r="BR30" s="441"/>
      <c r="BS30" s="441"/>
      <c r="BT30" s="441"/>
      <c r="BU30" s="442"/>
      <c r="BV30" s="440">
        <v>874323</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187</v>
      </c>
      <c r="D33" s="358"/>
      <c r="E33" s="357" t="s">
        <v>188</v>
      </c>
      <c r="F33" s="357"/>
      <c r="G33" s="357"/>
      <c r="H33" s="357"/>
      <c r="I33" s="357"/>
      <c r="J33" s="357"/>
      <c r="K33" s="357"/>
      <c r="L33" s="357"/>
      <c r="M33" s="357"/>
      <c r="N33" s="357"/>
      <c r="O33" s="357"/>
      <c r="P33" s="357"/>
      <c r="Q33" s="357"/>
      <c r="R33" s="357"/>
      <c r="S33" s="357"/>
      <c r="T33" s="200"/>
      <c r="U33" s="358" t="s">
        <v>187</v>
      </c>
      <c r="V33" s="358"/>
      <c r="W33" s="357" t="s">
        <v>188</v>
      </c>
      <c r="X33" s="357"/>
      <c r="Y33" s="357"/>
      <c r="Z33" s="357"/>
      <c r="AA33" s="357"/>
      <c r="AB33" s="357"/>
      <c r="AC33" s="357"/>
      <c r="AD33" s="357"/>
      <c r="AE33" s="357"/>
      <c r="AF33" s="357"/>
      <c r="AG33" s="357"/>
      <c r="AH33" s="357"/>
      <c r="AI33" s="357"/>
      <c r="AJ33" s="357"/>
      <c r="AK33" s="357"/>
      <c r="AL33" s="200"/>
      <c r="AM33" s="358" t="s">
        <v>187</v>
      </c>
      <c r="AN33" s="358"/>
      <c r="AO33" s="357" t="s">
        <v>188</v>
      </c>
      <c r="AP33" s="357"/>
      <c r="AQ33" s="357"/>
      <c r="AR33" s="357"/>
      <c r="AS33" s="357"/>
      <c r="AT33" s="357"/>
      <c r="AU33" s="357"/>
      <c r="AV33" s="357"/>
      <c r="AW33" s="357"/>
      <c r="AX33" s="357"/>
      <c r="AY33" s="357"/>
      <c r="AZ33" s="357"/>
      <c r="BA33" s="357"/>
      <c r="BB33" s="357"/>
      <c r="BC33" s="357"/>
      <c r="BD33" s="201"/>
      <c r="BE33" s="357" t="s">
        <v>189</v>
      </c>
      <c r="BF33" s="357"/>
      <c r="BG33" s="357" t="s">
        <v>190</v>
      </c>
      <c r="BH33" s="357"/>
      <c r="BI33" s="357"/>
      <c r="BJ33" s="357"/>
      <c r="BK33" s="357"/>
      <c r="BL33" s="357"/>
      <c r="BM33" s="357"/>
      <c r="BN33" s="357"/>
      <c r="BO33" s="357"/>
      <c r="BP33" s="357"/>
      <c r="BQ33" s="357"/>
      <c r="BR33" s="357"/>
      <c r="BS33" s="357"/>
      <c r="BT33" s="357"/>
      <c r="BU33" s="357"/>
      <c r="BV33" s="201"/>
      <c r="BW33" s="358" t="s">
        <v>189</v>
      </c>
      <c r="BX33" s="358"/>
      <c r="BY33" s="357" t="s">
        <v>191</v>
      </c>
      <c r="BZ33" s="357"/>
      <c r="CA33" s="357"/>
      <c r="CB33" s="357"/>
      <c r="CC33" s="357"/>
      <c r="CD33" s="357"/>
      <c r="CE33" s="357"/>
      <c r="CF33" s="357"/>
      <c r="CG33" s="357"/>
      <c r="CH33" s="357"/>
      <c r="CI33" s="357"/>
      <c r="CJ33" s="357"/>
      <c r="CK33" s="357"/>
      <c r="CL33" s="357"/>
      <c r="CM33" s="357"/>
      <c r="CN33" s="200"/>
      <c r="CO33" s="358" t="s">
        <v>187</v>
      </c>
      <c r="CP33" s="358"/>
      <c r="CQ33" s="357" t="s">
        <v>192</v>
      </c>
      <c r="CR33" s="357"/>
      <c r="CS33" s="357"/>
      <c r="CT33" s="357"/>
      <c r="CU33" s="357"/>
      <c r="CV33" s="357"/>
      <c r="CW33" s="357"/>
      <c r="CX33" s="357"/>
      <c r="CY33" s="357"/>
      <c r="CZ33" s="357"/>
      <c r="DA33" s="357"/>
      <c r="DB33" s="357"/>
      <c r="DC33" s="357"/>
      <c r="DD33" s="357"/>
      <c r="DE33" s="357"/>
      <c r="DF33" s="200"/>
      <c r="DG33" s="356" t="s">
        <v>193</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6</v>
      </c>
      <c r="AN34" s="354"/>
      <c r="AO34" s="355" t="str">
        <f>IF('各会計、関係団体の財政状況及び健全化判断比率'!B32="","",'各会計、関係団体の財政状況及び健全化判断比率'!B32)</f>
        <v>国民健康保険病院事業会計</v>
      </c>
      <c r="AP34" s="355"/>
      <c r="AQ34" s="355"/>
      <c r="AR34" s="355"/>
      <c r="AS34" s="355"/>
      <c r="AT34" s="355"/>
      <c r="AU34" s="355"/>
      <c r="AV34" s="355"/>
      <c r="AW34" s="355"/>
      <c r="AX34" s="355"/>
      <c r="AY34" s="355"/>
      <c r="AZ34" s="355"/>
      <c r="BA34" s="355"/>
      <c r="BB34" s="355"/>
      <c r="BC34" s="355"/>
      <c r="BD34" s="175"/>
      <c r="BE34" s="354">
        <f>IF(BG34="","",MAX(C34:D43,U34:V43,AM34:AN43)+1)</f>
        <v>7</v>
      </c>
      <c r="BF34" s="354"/>
      <c r="BG34" s="355" t="str">
        <f>IF('各会計、関係団体の財政状況及び健全化判断比率'!B33="","",'各会計、関係団体の財政状況及び健全化判断比率'!B33)</f>
        <v>簡易水道事業特別会計</v>
      </c>
      <c r="BH34" s="355"/>
      <c r="BI34" s="355"/>
      <c r="BJ34" s="355"/>
      <c r="BK34" s="355"/>
      <c r="BL34" s="355"/>
      <c r="BM34" s="355"/>
      <c r="BN34" s="355"/>
      <c r="BO34" s="355"/>
      <c r="BP34" s="355"/>
      <c r="BQ34" s="355"/>
      <c r="BR34" s="355"/>
      <c r="BS34" s="355"/>
      <c r="BT34" s="355"/>
      <c r="BU34" s="355"/>
      <c r="BV34" s="175"/>
      <c r="BW34" s="354">
        <f>IF(BY34="","",MAX(C34:D43,U34:V43,AM34:AN43,BE34:BF43)+1)</f>
        <v>8</v>
      </c>
      <c r="BX34" s="354"/>
      <c r="BY34" s="355" t="str">
        <f>IF('各会計、関係団体の財政状況及び健全化判断比率'!B68="","",'各会計、関係団体の財政状況及び健全化判断比率'!B68)</f>
        <v>西臼杵広域行政事務組合</v>
      </c>
      <c r="BZ34" s="355"/>
      <c r="CA34" s="355"/>
      <c r="CB34" s="355"/>
      <c r="CC34" s="355"/>
      <c r="CD34" s="355"/>
      <c r="CE34" s="355"/>
      <c r="CF34" s="355"/>
      <c r="CG34" s="355"/>
      <c r="CH34" s="355"/>
      <c r="CI34" s="355"/>
      <c r="CJ34" s="355"/>
      <c r="CK34" s="355"/>
      <c r="CL34" s="355"/>
      <c r="CM34" s="355"/>
      <c r="CN34" s="175"/>
      <c r="CO34" s="354">
        <f>IF(CQ34="","",MAX(C34:D43,U34:V43,AM34:AN43,BE34:BF43,BW34:BX43)+1)</f>
        <v>16</v>
      </c>
      <c r="CP34" s="354"/>
      <c r="CQ34" s="355" t="str">
        <f>IF('各会計、関係団体の財政状況及び健全化判断比率'!BS7="","",'各会計、関係団体の財政状況及び健全化判断比率'!BS7)</f>
        <v>株式会社　五ヶ瀬ハイランド</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介護保険特別会計（保険事業勘定）</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9</v>
      </c>
      <c r="BX35" s="354"/>
      <c r="BY35" s="355" t="str">
        <f>IF('各会計、関係団体の財政状況及び健全化判断比率'!B69="","",'各会計、関係団体の財政状況及び健全化判断比率'!B69)</f>
        <v>宮崎県市町村総合事務組合（一般会計）</v>
      </c>
      <c r="BZ35" s="355"/>
      <c r="CA35" s="355"/>
      <c r="CB35" s="355"/>
      <c r="CC35" s="355"/>
      <c r="CD35" s="355"/>
      <c r="CE35" s="355"/>
      <c r="CF35" s="355"/>
      <c r="CG35" s="355"/>
      <c r="CH35" s="355"/>
      <c r="CI35" s="355"/>
      <c r="CJ35" s="355"/>
      <c r="CK35" s="355"/>
      <c r="CL35" s="355"/>
      <c r="CM35" s="355"/>
      <c r="CN35" s="175"/>
      <c r="CO35" s="354">
        <f t="shared" ref="CO35:CO43" si="3">IF(CQ35="","",CO34+1)</f>
        <v>17</v>
      </c>
      <c r="CP35" s="354"/>
      <c r="CQ35" s="355" t="str">
        <f>IF('各会計、関係団体の財政状況及び健全化判断比率'!BS8="","",'各会計、関係団体の財政状況及び健全化判断比率'!BS8)</f>
        <v>五ヶ瀬ワイナリー株式会社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10</v>
      </c>
      <c r="BX36" s="354"/>
      <c r="BY36" s="355" t="str">
        <f>IF('各会計、関係団体の財政状況及び健全化判断比率'!B70="","",'各会計、関係団体の財政状況及び健全化判断比率'!B70)</f>
        <v>宮崎県市町村総合事務組合（交通災害事業特別会計）</v>
      </c>
      <c r="BZ36" s="355"/>
      <c r="CA36" s="355"/>
      <c r="CB36" s="355"/>
      <c r="CC36" s="355"/>
      <c r="CD36" s="355"/>
      <c r="CE36" s="355"/>
      <c r="CF36" s="355"/>
      <c r="CG36" s="355"/>
      <c r="CH36" s="355"/>
      <c r="CI36" s="355"/>
      <c r="CJ36" s="355"/>
      <c r="CK36" s="355"/>
      <c r="CL36" s="355"/>
      <c r="CM36" s="355"/>
      <c r="CN36" s="175"/>
      <c r="CO36" s="354">
        <f t="shared" si="3"/>
        <v>18</v>
      </c>
      <c r="CP36" s="354"/>
      <c r="CQ36" s="355" t="str">
        <f>IF('各会計、関係団体の財政状況及び健全化判断比率'!BS9="","",'各会計、関係団体の財政状況及び健全化判断比率'!BS9)</f>
        <v>宮崎県林業公社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5</v>
      </c>
      <c r="V37" s="354"/>
      <c r="W37" s="355" t="str">
        <f>IF('各会計、関係団体の財政状況及び健全化判断比率'!B31="","",'各会計、関係団体の財政状況及び健全化判断比率'!B31)</f>
        <v>介護保険特別会計（介護サービス事業勘定）</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11</v>
      </c>
      <c r="BX37" s="354"/>
      <c r="BY37" s="355" t="str">
        <f>IF('各会計、関係団体の財政状況及び健全化判断比率'!B71="","",'各会計、関係団体の財政状況及び健全化判断比率'!B71)</f>
        <v>宮崎県市町村総合事務組合（自治会館特別会計）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12</v>
      </c>
      <c r="BX38" s="354"/>
      <c r="BY38" s="355" t="str">
        <f>IF('各会計、関係団体の財政状況及び健全化判断比率'!B72="","",'各会計、関係団体の財政状況及び健全化判断比率'!B72)</f>
        <v>宮崎県北部広域事務組合（一般会計）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13</v>
      </c>
      <c r="BX39" s="354"/>
      <c r="BY39" s="355" t="str">
        <f>IF('各会計、関係団体の財政状況及び健全化判断比率'!B73="","",'各会計、関係団体の財政状況及び健全化判断比率'!B73)</f>
        <v>宮崎県北部広域事務組合（特別会計）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14</v>
      </c>
      <c r="BX40" s="354"/>
      <c r="BY40" s="355" t="str">
        <f>IF('各会計、関係団体の財政状況及び健全化判断比率'!B74="","",'各会計、関係団体の財政状況及び健全化判断比率'!B74)</f>
        <v>宮崎県後期高齢者医療広域連合（普通会計）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15</v>
      </c>
      <c r="BX41" s="354"/>
      <c r="BY41" s="355" t="str">
        <f>IF('各会計、関係団体の財政状況及び健全化判断比率'!B75="","",'各会計、関係団体の財政状況及び健全化判断比率'!B75)</f>
        <v>宮崎県後期高齢者医療特別会計（特別会計）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IQYOyi7HCmORIs2g1OdwRQXowXGpaqUY5Z+WW3TZ0vx9rg785ZRcLIq2tK4p0a/lneAuUbfHNtkr3taGkTVXqQ==" saltValue="wHFYh9ILOHPy6sWsBUjXn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535</v>
      </c>
      <c r="D34" s="1136"/>
      <c r="E34" s="1137"/>
      <c r="F34" s="32">
        <v>18</v>
      </c>
      <c r="G34" s="33">
        <v>14.16</v>
      </c>
      <c r="H34" s="33">
        <v>12.09</v>
      </c>
      <c r="I34" s="33">
        <v>10.53</v>
      </c>
      <c r="J34" s="34">
        <v>11.5</v>
      </c>
      <c r="K34" s="22"/>
      <c r="L34" s="22"/>
      <c r="M34" s="22"/>
      <c r="N34" s="22"/>
      <c r="O34" s="22"/>
      <c r="P34" s="22"/>
    </row>
    <row r="35" spans="1:16" ht="39" customHeight="1" x14ac:dyDescent="0.2">
      <c r="A35" s="22"/>
      <c r="B35" s="35"/>
      <c r="C35" s="1132" t="s">
        <v>536</v>
      </c>
      <c r="D35" s="1132"/>
      <c r="E35" s="1133"/>
      <c r="F35" s="36">
        <v>1.31</v>
      </c>
      <c r="G35" s="37">
        <v>1.1499999999999999</v>
      </c>
      <c r="H35" s="37">
        <v>1.81</v>
      </c>
      <c r="I35" s="37">
        <v>1.36</v>
      </c>
      <c r="J35" s="38">
        <v>1.24</v>
      </c>
      <c r="K35" s="22"/>
      <c r="L35" s="22"/>
      <c r="M35" s="22"/>
      <c r="N35" s="22"/>
      <c r="O35" s="22"/>
      <c r="P35" s="22"/>
    </row>
    <row r="36" spans="1:16" ht="39" customHeight="1" x14ac:dyDescent="0.2">
      <c r="A36" s="22"/>
      <c r="B36" s="35"/>
      <c r="C36" s="1132" t="s">
        <v>537</v>
      </c>
      <c r="D36" s="1132"/>
      <c r="E36" s="1133"/>
      <c r="F36" s="36">
        <v>0.01</v>
      </c>
      <c r="G36" s="37">
        <v>0</v>
      </c>
      <c r="H36" s="37">
        <v>0</v>
      </c>
      <c r="I36" s="37">
        <v>0</v>
      </c>
      <c r="J36" s="38">
        <v>0.87</v>
      </c>
      <c r="K36" s="22"/>
      <c r="L36" s="22"/>
      <c r="M36" s="22"/>
      <c r="N36" s="22"/>
      <c r="O36" s="22"/>
      <c r="P36" s="22"/>
    </row>
    <row r="37" spans="1:16" ht="39" customHeight="1" x14ac:dyDescent="0.2">
      <c r="A37" s="22"/>
      <c r="B37" s="35"/>
      <c r="C37" s="1132" t="s">
        <v>538</v>
      </c>
      <c r="D37" s="1132"/>
      <c r="E37" s="1133"/>
      <c r="F37" s="36">
        <v>0.67</v>
      </c>
      <c r="G37" s="37">
        <v>0.59</v>
      </c>
      <c r="H37" s="37">
        <v>0.92</v>
      </c>
      <c r="I37" s="37">
        <v>0.98</v>
      </c>
      <c r="J37" s="38">
        <v>0.54</v>
      </c>
      <c r="K37" s="22"/>
      <c r="L37" s="22"/>
      <c r="M37" s="22"/>
      <c r="N37" s="22"/>
      <c r="O37" s="22"/>
      <c r="P37" s="22"/>
    </row>
    <row r="38" spans="1:16" ht="39" customHeight="1" x14ac:dyDescent="0.2">
      <c r="A38" s="22"/>
      <c r="B38" s="35"/>
      <c r="C38" s="1132" t="s">
        <v>539</v>
      </c>
      <c r="D38" s="1132"/>
      <c r="E38" s="1133"/>
      <c r="F38" s="36">
        <v>1.45</v>
      </c>
      <c r="G38" s="37">
        <v>1.07</v>
      </c>
      <c r="H38" s="37">
        <v>0.78</v>
      </c>
      <c r="I38" s="37">
        <v>0.18</v>
      </c>
      <c r="J38" s="38">
        <v>0.3</v>
      </c>
      <c r="K38" s="22"/>
      <c r="L38" s="22"/>
      <c r="M38" s="22"/>
      <c r="N38" s="22"/>
      <c r="O38" s="22"/>
      <c r="P38" s="22"/>
    </row>
    <row r="39" spans="1:16" ht="39" customHeight="1" x14ac:dyDescent="0.2">
      <c r="A39" s="22"/>
      <c r="B39" s="35"/>
      <c r="C39" s="1132" t="s">
        <v>540</v>
      </c>
      <c r="D39" s="1132"/>
      <c r="E39" s="1133"/>
      <c r="F39" s="36">
        <v>0.02</v>
      </c>
      <c r="G39" s="37">
        <v>0.01</v>
      </c>
      <c r="H39" s="37">
        <v>0.01</v>
      </c>
      <c r="I39" s="37">
        <v>0.08</v>
      </c>
      <c r="J39" s="38">
        <v>0.02</v>
      </c>
      <c r="K39" s="22"/>
      <c r="L39" s="22"/>
      <c r="M39" s="22"/>
      <c r="N39" s="22"/>
      <c r="O39" s="22"/>
      <c r="P39" s="22"/>
    </row>
    <row r="40" spans="1:16" ht="39" customHeight="1" x14ac:dyDescent="0.2">
      <c r="A40" s="22"/>
      <c r="B40" s="35"/>
      <c r="C40" s="1132" t="s">
        <v>541</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542</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543</v>
      </c>
      <c r="D43" s="1134"/>
      <c r="E43" s="1135"/>
      <c r="F43" s="41" t="s">
        <v>489</v>
      </c>
      <c r="G43" s="42" t="s">
        <v>489</v>
      </c>
      <c r="H43" s="42" t="s">
        <v>489</v>
      </c>
      <c r="I43" s="42" t="s">
        <v>489</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4TBonIIxVf0zCUtdAoY10/cTo9WrNrLSfwOI2wHb/J1exE/BzTvv4uYZSx8ohOeQQiPD+xGdVD8gATk1EQ6lg==" saltValue="tyDbn4DJHMwu93iAG2u7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348</v>
      </c>
      <c r="L45" s="58">
        <v>387</v>
      </c>
      <c r="M45" s="58">
        <v>426</v>
      </c>
      <c r="N45" s="58">
        <v>453</v>
      </c>
      <c r="O45" s="59">
        <v>462</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2">
      <c r="A48" s="46"/>
      <c r="B48" s="1163"/>
      <c r="C48" s="1164"/>
      <c r="D48" s="60"/>
      <c r="E48" s="1140" t="s">
        <v>13</v>
      </c>
      <c r="F48" s="1140"/>
      <c r="G48" s="1140"/>
      <c r="H48" s="1140"/>
      <c r="I48" s="1140"/>
      <c r="J48" s="1141"/>
      <c r="K48" s="61">
        <v>32</v>
      </c>
      <c r="L48" s="62">
        <v>33</v>
      </c>
      <c r="M48" s="62">
        <v>42</v>
      </c>
      <c r="N48" s="62">
        <v>38</v>
      </c>
      <c r="O48" s="63">
        <v>67</v>
      </c>
      <c r="P48" s="46"/>
      <c r="Q48" s="46"/>
      <c r="R48" s="46"/>
      <c r="S48" s="46"/>
      <c r="T48" s="46"/>
      <c r="U48" s="46"/>
    </row>
    <row r="49" spans="1:21" ht="30.75" customHeight="1" x14ac:dyDescent="0.2">
      <c r="A49" s="46"/>
      <c r="B49" s="1163"/>
      <c r="C49" s="1164"/>
      <c r="D49" s="60"/>
      <c r="E49" s="1140" t="s">
        <v>14</v>
      </c>
      <c r="F49" s="1140"/>
      <c r="G49" s="1140"/>
      <c r="H49" s="1140"/>
      <c r="I49" s="1140"/>
      <c r="J49" s="1141"/>
      <c r="K49" s="61">
        <v>9</v>
      </c>
      <c r="L49" s="62">
        <v>17</v>
      </c>
      <c r="M49" s="62">
        <v>17</v>
      </c>
      <c r="N49" s="62">
        <v>17</v>
      </c>
      <c r="O49" s="63">
        <v>19</v>
      </c>
      <c r="P49" s="46"/>
      <c r="Q49" s="46"/>
      <c r="R49" s="46"/>
      <c r="S49" s="46"/>
      <c r="T49" s="46"/>
      <c r="U49" s="46"/>
    </row>
    <row r="50" spans="1:21" ht="30.75" customHeight="1" x14ac:dyDescent="0.2">
      <c r="A50" s="46"/>
      <c r="B50" s="1163"/>
      <c r="C50" s="1164"/>
      <c r="D50" s="60"/>
      <c r="E50" s="1140" t="s">
        <v>15</v>
      </c>
      <c r="F50" s="1140"/>
      <c r="G50" s="1140"/>
      <c r="H50" s="1140"/>
      <c r="I50" s="1140"/>
      <c r="J50" s="1141"/>
      <c r="K50" s="61">
        <v>2</v>
      </c>
      <c r="L50" s="62">
        <v>2</v>
      </c>
      <c r="M50" s="62" t="s">
        <v>489</v>
      </c>
      <c r="N50" s="62" t="s">
        <v>489</v>
      </c>
      <c r="O50" s="63" t="s">
        <v>489</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296</v>
      </c>
      <c r="L52" s="62">
        <v>312</v>
      </c>
      <c r="M52" s="62">
        <v>307</v>
      </c>
      <c r="N52" s="62">
        <v>318</v>
      </c>
      <c r="O52" s="63">
        <v>318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95</v>
      </c>
      <c r="L53" s="67">
        <v>127</v>
      </c>
      <c r="M53" s="67">
        <v>178</v>
      </c>
      <c r="N53" s="67">
        <v>190</v>
      </c>
      <c r="O53" s="68">
        <v>230</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567</v>
      </c>
      <c r="L58" s="82" t="s">
        <v>567</v>
      </c>
      <c r="M58" s="82" t="s">
        <v>567</v>
      </c>
      <c r="N58" s="82" t="s">
        <v>567</v>
      </c>
      <c r="O58" s="83" t="s">
        <v>567</v>
      </c>
    </row>
    <row r="59" spans="1:21" ht="31.5" customHeight="1" x14ac:dyDescent="0.2">
      <c r="B59" s="1148"/>
      <c r="C59" s="1149"/>
      <c r="D59" s="1155" t="s">
        <v>26</v>
      </c>
      <c r="E59" s="1156"/>
      <c r="F59" s="1156"/>
      <c r="G59" s="1156"/>
      <c r="H59" s="1156"/>
      <c r="I59" s="1156"/>
      <c r="J59" s="1157"/>
      <c r="K59" s="84" t="s">
        <v>567</v>
      </c>
      <c r="L59" s="85" t="s">
        <v>567</v>
      </c>
      <c r="M59" s="85" t="s">
        <v>567</v>
      </c>
      <c r="N59" s="85" t="s">
        <v>567</v>
      </c>
      <c r="O59" s="86" t="s">
        <v>567</v>
      </c>
    </row>
    <row r="60" spans="1:21" ht="31.5" customHeight="1" thickBot="1" x14ac:dyDescent="0.25">
      <c r="B60" s="1150"/>
      <c r="C60" s="1151"/>
      <c r="D60" s="1158" t="s">
        <v>27</v>
      </c>
      <c r="E60" s="1159"/>
      <c r="F60" s="1159"/>
      <c r="G60" s="1159"/>
      <c r="H60" s="1159"/>
      <c r="I60" s="1159"/>
      <c r="J60" s="1160"/>
      <c r="K60" s="87" t="s">
        <v>567</v>
      </c>
      <c r="L60" s="88" t="s">
        <v>567</v>
      </c>
      <c r="M60" s="88" t="s">
        <v>567</v>
      </c>
      <c r="N60" s="88" t="s">
        <v>567</v>
      </c>
      <c r="O60" s="89" t="s">
        <v>567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5dYdXOqrDDzZm2M3Va6ry/2y7OTAfP/w1LpEBOk5YH5EjbVwIJjFZjOqT197uJrhNZNm/bhVEkqcN43Y3zydg==" saltValue="Nxj1mq3wNAhEdCNTo7Nny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42">
        <v>3101</v>
      </c>
      <c r="J41" s="343">
        <v>4140</v>
      </c>
      <c r="K41" s="343">
        <v>4328</v>
      </c>
      <c r="L41" s="343">
        <v>4330</v>
      </c>
      <c r="M41" s="344">
        <v>4254</v>
      </c>
    </row>
    <row r="42" spans="2:13" ht="27.75" customHeight="1" x14ac:dyDescent="0.2">
      <c r="B42" s="1171"/>
      <c r="C42" s="1172"/>
      <c r="D42" s="104"/>
      <c r="E42" s="1175" t="s">
        <v>32</v>
      </c>
      <c r="F42" s="1175"/>
      <c r="G42" s="1175"/>
      <c r="H42" s="1176"/>
      <c r="I42" s="345">
        <v>3</v>
      </c>
      <c r="J42" s="346">
        <v>2</v>
      </c>
      <c r="K42" s="346" t="s">
        <v>489</v>
      </c>
      <c r="L42" s="346" t="s">
        <v>489</v>
      </c>
      <c r="M42" s="347" t="s">
        <v>489</v>
      </c>
    </row>
    <row r="43" spans="2:13" ht="27.75" customHeight="1" x14ac:dyDescent="0.2">
      <c r="B43" s="1171"/>
      <c r="C43" s="1172"/>
      <c r="D43" s="104"/>
      <c r="E43" s="1175" t="s">
        <v>33</v>
      </c>
      <c r="F43" s="1175"/>
      <c r="G43" s="1175"/>
      <c r="H43" s="1176"/>
      <c r="I43" s="345">
        <v>319</v>
      </c>
      <c r="J43" s="346">
        <v>280</v>
      </c>
      <c r="K43" s="346">
        <v>316</v>
      </c>
      <c r="L43" s="346">
        <v>390</v>
      </c>
      <c r="M43" s="347">
        <v>345</v>
      </c>
    </row>
    <row r="44" spans="2:13" ht="27.75" customHeight="1" x14ac:dyDescent="0.2">
      <c r="B44" s="1171"/>
      <c r="C44" s="1172"/>
      <c r="D44" s="104"/>
      <c r="E44" s="1175" t="s">
        <v>34</v>
      </c>
      <c r="F44" s="1175"/>
      <c r="G44" s="1175"/>
      <c r="H44" s="1176"/>
      <c r="I44" s="345">
        <v>295</v>
      </c>
      <c r="J44" s="346">
        <v>274</v>
      </c>
      <c r="K44" s="346">
        <v>255</v>
      </c>
      <c r="L44" s="346">
        <v>238</v>
      </c>
      <c r="M44" s="347">
        <v>222</v>
      </c>
    </row>
    <row r="45" spans="2:13" ht="27.75" customHeight="1" x14ac:dyDescent="0.2">
      <c r="B45" s="1171"/>
      <c r="C45" s="1172"/>
      <c r="D45" s="104"/>
      <c r="E45" s="1175" t="s">
        <v>35</v>
      </c>
      <c r="F45" s="1175"/>
      <c r="G45" s="1175"/>
      <c r="H45" s="1176"/>
      <c r="I45" s="345">
        <v>772</v>
      </c>
      <c r="J45" s="346">
        <v>830</v>
      </c>
      <c r="K45" s="346">
        <v>790</v>
      </c>
      <c r="L45" s="346">
        <v>810</v>
      </c>
      <c r="M45" s="347">
        <v>860</v>
      </c>
    </row>
    <row r="46" spans="2:13" ht="27.75" customHeight="1" x14ac:dyDescent="0.2">
      <c r="B46" s="1171"/>
      <c r="C46" s="1172"/>
      <c r="D46" s="105"/>
      <c r="E46" s="1175" t="s">
        <v>36</v>
      </c>
      <c r="F46" s="1175"/>
      <c r="G46" s="1175"/>
      <c r="H46" s="1176"/>
      <c r="I46" s="345" t="s">
        <v>489</v>
      </c>
      <c r="J46" s="346" t="s">
        <v>489</v>
      </c>
      <c r="K46" s="346" t="s">
        <v>489</v>
      </c>
      <c r="L46" s="346" t="s">
        <v>489</v>
      </c>
      <c r="M46" s="347" t="s">
        <v>489</v>
      </c>
    </row>
    <row r="47" spans="2:13" ht="27.75" customHeight="1" x14ac:dyDescent="0.2">
      <c r="B47" s="1171"/>
      <c r="C47" s="1172"/>
      <c r="D47" s="106"/>
      <c r="E47" s="1185" t="s">
        <v>37</v>
      </c>
      <c r="F47" s="1186"/>
      <c r="G47" s="1186"/>
      <c r="H47" s="1187"/>
      <c r="I47" s="345" t="s">
        <v>489</v>
      </c>
      <c r="J47" s="346" t="s">
        <v>489</v>
      </c>
      <c r="K47" s="346" t="s">
        <v>489</v>
      </c>
      <c r="L47" s="346" t="s">
        <v>489</v>
      </c>
      <c r="M47" s="347" t="s">
        <v>489</v>
      </c>
    </row>
    <row r="48" spans="2:13" ht="27.75" customHeight="1" x14ac:dyDescent="0.2">
      <c r="B48" s="1171"/>
      <c r="C48" s="1172"/>
      <c r="D48" s="104"/>
      <c r="E48" s="1175" t="s">
        <v>38</v>
      </c>
      <c r="F48" s="1175"/>
      <c r="G48" s="1175"/>
      <c r="H48" s="1176"/>
      <c r="I48" s="345" t="s">
        <v>489</v>
      </c>
      <c r="J48" s="346" t="s">
        <v>489</v>
      </c>
      <c r="K48" s="346" t="s">
        <v>489</v>
      </c>
      <c r="L48" s="346" t="s">
        <v>489</v>
      </c>
      <c r="M48" s="347" t="s">
        <v>489</v>
      </c>
    </row>
    <row r="49" spans="2:13" ht="27.75" customHeight="1" x14ac:dyDescent="0.2">
      <c r="B49" s="1173"/>
      <c r="C49" s="1174"/>
      <c r="D49" s="104"/>
      <c r="E49" s="1175" t="s">
        <v>39</v>
      </c>
      <c r="F49" s="1175"/>
      <c r="G49" s="1175"/>
      <c r="H49" s="1176"/>
      <c r="I49" s="345" t="s">
        <v>489</v>
      </c>
      <c r="J49" s="346" t="s">
        <v>489</v>
      </c>
      <c r="K49" s="346" t="s">
        <v>489</v>
      </c>
      <c r="L49" s="346" t="s">
        <v>489</v>
      </c>
      <c r="M49" s="347" t="s">
        <v>489</v>
      </c>
    </row>
    <row r="50" spans="2:13" ht="27.75" customHeight="1" x14ac:dyDescent="0.2">
      <c r="B50" s="1169" t="s">
        <v>40</v>
      </c>
      <c r="C50" s="1170"/>
      <c r="D50" s="107"/>
      <c r="E50" s="1175" t="s">
        <v>41</v>
      </c>
      <c r="F50" s="1175"/>
      <c r="G50" s="1175"/>
      <c r="H50" s="1176"/>
      <c r="I50" s="345">
        <v>3116</v>
      </c>
      <c r="J50" s="346">
        <v>3033</v>
      </c>
      <c r="K50" s="346">
        <v>3269</v>
      </c>
      <c r="L50" s="346">
        <v>3157</v>
      </c>
      <c r="M50" s="347">
        <v>3057</v>
      </c>
    </row>
    <row r="51" spans="2:13" ht="27.75" customHeight="1" x14ac:dyDescent="0.2">
      <c r="B51" s="1171"/>
      <c r="C51" s="1172"/>
      <c r="D51" s="104"/>
      <c r="E51" s="1175" t="s">
        <v>42</v>
      </c>
      <c r="F51" s="1175"/>
      <c r="G51" s="1175"/>
      <c r="H51" s="1176"/>
      <c r="I51" s="345" t="s">
        <v>489</v>
      </c>
      <c r="J51" s="346" t="s">
        <v>489</v>
      </c>
      <c r="K51" s="346" t="s">
        <v>489</v>
      </c>
      <c r="L51" s="346" t="s">
        <v>489</v>
      </c>
      <c r="M51" s="347" t="s">
        <v>489</v>
      </c>
    </row>
    <row r="52" spans="2:13" ht="27.75" customHeight="1" x14ac:dyDescent="0.2">
      <c r="B52" s="1173"/>
      <c r="C52" s="1174"/>
      <c r="D52" s="104"/>
      <c r="E52" s="1175" t="s">
        <v>43</v>
      </c>
      <c r="F52" s="1175"/>
      <c r="G52" s="1175"/>
      <c r="H52" s="1176"/>
      <c r="I52" s="345">
        <v>2650</v>
      </c>
      <c r="J52" s="346">
        <v>3057</v>
      </c>
      <c r="K52" s="346">
        <v>2961</v>
      </c>
      <c r="L52" s="346">
        <v>2807</v>
      </c>
      <c r="M52" s="347">
        <v>2933</v>
      </c>
    </row>
    <row r="53" spans="2:13" ht="27.75" customHeight="1" thickBot="1" x14ac:dyDescent="0.25">
      <c r="B53" s="1177" t="s">
        <v>19</v>
      </c>
      <c r="C53" s="1178"/>
      <c r="D53" s="108"/>
      <c r="E53" s="1179" t="s">
        <v>44</v>
      </c>
      <c r="F53" s="1179"/>
      <c r="G53" s="1179"/>
      <c r="H53" s="1180"/>
      <c r="I53" s="348">
        <v>-1276</v>
      </c>
      <c r="J53" s="349">
        <v>-566</v>
      </c>
      <c r="K53" s="349">
        <v>-541</v>
      </c>
      <c r="L53" s="349">
        <v>-197</v>
      </c>
      <c r="M53" s="350">
        <v>-308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jk5mJoqr7cvcG1VyUAql0ofXn/I8QUJ6RJSl2SXmzG+bCUK09A0ZEmW6PbrzEF4CtF4I2OqKxtT0PCAmnreS6Q==" saltValue="bsBwkB7IOQHFAUZ37Jnv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196" t="s">
        <v>46</v>
      </c>
      <c r="D55" s="1196"/>
      <c r="E55" s="1197"/>
      <c r="F55" s="120">
        <v>1734</v>
      </c>
      <c r="G55" s="120">
        <v>1537</v>
      </c>
      <c r="H55" s="121">
        <v>1419</v>
      </c>
    </row>
    <row r="56" spans="2:8" ht="52.5" customHeight="1" x14ac:dyDescent="0.2">
      <c r="B56" s="122"/>
      <c r="C56" s="1198" t="s">
        <v>47</v>
      </c>
      <c r="D56" s="1198"/>
      <c r="E56" s="1199"/>
      <c r="F56" s="123">
        <v>279</v>
      </c>
      <c r="G56" s="123">
        <v>300</v>
      </c>
      <c r="H56" s="124">
        <v>313</v>
      </c>
    </row>
    <row r="57" spans="2:8" ht="53.25" customHeight="1" x14ac:dyDescent="0.2">
      <c r="B57" s="122"/>
      <c r="C57" s="1200" t="s">
        <v>48</v>
      </c>
      <c r="D57" s="1200"/>
      <c r="E57" s="1201"/>
      <c r="F57" s="125">
        <v>826</v>
      </c>
      <c r="G57" s="125">
        <v>874</v>
      </c>
      <c r="H57" s="126">
        <v>887</v>
      </c>
    </row>
    <row r="58" spans="2:8" ht="45.75" customHeight="1" x14ac:dyDescent="0.2">
      <c r="B58" s="127"/>
      <c r="C58" s="1188" t="s">
        <v>559</v>
      </c>
      <c r="D58" s="1189"/>
      <c r="E58" s="1190"/>
      <c r="F58" s="128">
        <v>411</v>
      </c>
      <c r="G58" s="128">
        <v>431</v>
      </c>
      <c r="H58" s="129">
        <v>432</v>
      </c>
    </row>
    <row r="59" spans="2:8" ht="45.75" customHeight="1" x14ac:dyDescent="0.2">
      <c r="B59" s="127"/>
      <c r="C59" s="1188" t="s">
        <v>560</v>
      </c>
      <c r="D59" s="1189"/>
      <c r="E59" s="1190"/>
      <c r="F59" s="128">
        <v>79</v>
      </c>
      <c r="G59" s="128">
        <v>91</v>
      </c>
      <c r="H59" s="129">
        <v>148</v>
      </c>
    </row>
    <row r="60" spans="2:8" ht="45.75" customHeight="1" x14ac:dyDescent="0.2">
      <c r="B60" s="127"/>
      <c r="C60" s="1188" t="s">
        <v>561</v>
      </c>
      <c r="D60" s="1189"/>
      <c r="E60" s="1190"/>
      <c r="F60" s="128">
        <v>140</v>
      </c>
      <c r="G60" s="128">
        <v>140</v>
      </c>
      <c r="H60" s="129">
        <v>140</v>
      </c>
    </row>
    <row r="61" spans="2:8" ht="45.75" customHeight="1" x14ac:dyDescent="0.2">
      <c r="B61" s="127"/>
      <c r="C61" s="1188" t="s">
        <v>562</v>
      </c>
      <c r="D61" s="1189"/>
      <c r="E61" s="1190"/>
      <c r="F61" s="128">
        <v>75</v>
      </c>
      <c r="G61" s="128">
        <v>68</v>
      </c>
      <c r="H61" s="129">
        <v>59</v>
      </c>
    </row>
    <row r="62" spans="2:8" ht="45.75" customHeight="1" thickBot="1" x14ac:dyDescent="0.25">
      <c r="B62" s="130"/>
      <c r="C62" s="1191" t="s">
        <v>563</v>
      </c>
      <c r="D62" s="1192"/>
      <c r="E62" s="1193"/>
      <c r="F62" s="131"/>
      <c r="G62" s="131">
        <v>60</v>
      </c>
      <c r="H62" s="132">
        <v>58</v>
      </c>
    </row>
    <row r="63" spans="2:8" ht="52.5" customHeight="1" thickBot="1" x14ac:dyDescent="0.25">
      <c r="B63" s="133"/>
      <c r="C63" s="1194" t="s">
        <v>49</v>
      </c>
      <c r="D63" s="1194"/>
      <c r="E63" s="1195"/>
      <c r="F63" s="134">
        <v>2839</v>
      </c>
      <c r="G63" s="134">
        <v>2712</v>
      </c>
      <c r="H63" s="135">
        <v>2619</v>
      </c>
    </row>
    <row r="64" spans="2:8" ht="13.2" x14ac:dyDescent="0.2"/>
  </sheetData>
  <sheetProtection algorithmName="SHA-512" hashValue="xjELHsV/chB9ZfBPsdbmtFC1UKw6xMEhTqx3JS+qWfJ0gdVKJwfpIuk00Cx109CYQMph0xEvK5SqqWC5p+tOcw==" saltValue="wM33ywh5Sr1d2cN0IY/L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5E4E21-B729-41C6-AF9A-56BCBA27028A}">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49"/>
      <c r="B1" s="1248"/>
      <c r="DD1" s="255"/>
      <c r="DE1" s="255"/>
    </row>
    <row r="2" spans="1:109" ht="25.5" customHeight="1" x14ac:dyDescent="0.2">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2">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2" x14ac:dyDescent="0.2">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2" x14ac:dyDescent="0.2">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2" x14ac:dyDescent="0.2">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2" x14ac:dyDescent="0.2">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2" x14ac:dyDescent="0.2">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2" x14ac:dyDescent="0.2">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2" x14ac:dyDescent="0.2">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2" x14ac:dyDescent="0.2">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2" x14ac:dyDescent="0.2">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2" x14ac:dyDescent="0.2">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2" x14ac:dyDescent="0.2">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2" x14ac:dyDescent="0.2">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2" x14ac:dyDescent="0.2">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2" x14ac:dyDescent="0.2">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2" x14ac:dyDescent="0.2">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2" x14ac:dyDescent="0.2">
      <c r="DD19" s="255"/>
      <c r="DE19" s="255"/>
    </row>
    <row r="20" spans="1:109" ht="13.2" x14ac:dyDescent="0.2">
      <c r="DD20" s="255"/>
      <c r="DE20" s="255"/>
    </row>
    <row r="21" spans="1:109" ht="17.25" customHeight="1" x14ac:dyDescent="0.2">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36"/>
      <c r="DD40" s="1236"/>
      <c r="DE40" s="255"/>
    </row>
    <row r="41" spans="2:109" ht="16.2" x14ac:dyDescent="0.2">
      <c r="B41" s="256" t="s">
        <v>578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33"/>
      <c r="I42" s="1232"/>
      <c r="J42" s="1232"/>
      <c r="K42" s="1232"/>
      <c r="AM42" s="1233"/>
      <c r="AN42" s="1233" t="s">
        <v>574</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2">
      <c r="B43" s="259"/>
      <c r="AN43" s="1231" t="s">
        <v>577</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2" x14ac:dyDescent="0.2">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2" x14ac:dyDescent="0.2">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2" x14ac:dyDescent="0.2">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2" x14ac:dyDescent="0.2">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2" x14ac:dyDescent="0.2">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2" x14ac:dyDescent="0.2">
      <c r="B49" s="259"/>
      <c r="AN49" s="255" t="s">
        <v>572</v>
      </c>
    </row>
    <row r="50" spans="1:109" ht="13.2" x14ac:dyDescent="0.2">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527</v>
      </c>
      <c r="BQ50" s="1205"/>
      <c r="BR50" s="1205"/>
      <c r="BS50" s="1205"/>
      <c r="BT50" s="1205"/>
      <c r="BU50" s="1205"/>
      <c r="BV50" s="1205"/>
      <c r="BW50" s="1205"/>
      <c r="BX50" s="1205" t="s">
        <v>528</v>
      </c>
      <c r="BY50" s="1205"/>
      <c r="BZ50" s="1205"/>
      <c r="CA50" s="1205"/>
      <c r="CB50" s="1205"/>
      <c r="CC50" s="1205"/>
      <c r="CD50" s="1205"/>
      <c r="CE50" s="1205"/>
      <c r="CF50" s="1205" t="s">
        <v>529</v>
      </c>
      <c r="CG50" s="1205"/>
      <c r="CH50" s="1205"/>
      <c r="CI50" s="1205"/>
      <c r="CJ50" s="1205"/>
      <c r="CK50" s="1205"/>
      <c r="CL50" s="1205"/>
      <c r="CM50" s="1205"/>
      <c r="CN50" s="1205" t="s">
        <v>530</v>
      </c>
      <c r="CO50" s="1205"/>
      <c r="CP50" s="1205"/>
      <c r="CQ50" s="1205"/>
      <c r="CR50" s="1205"/>
      <c r="CS50" s="1205"/>
      <c r="CT50" s="1205"/>
      <c r="CU50" s="1205"/>
      <c r="CV50" s="1205" t="s">
        <v>531</v>
      </c>
      <c r="CW50" s="1205"/>
      <c r="CX50" s="1205"/>
      <c r="CY50" s="1205"/>
      <c r="CZ50" s="1205"/>
      <c r="DA50" s="1205"/>
      <c r="DB50" s="1205"/>
      <c r="DC50" s="1205"/>
    </row>
    <row r="51" spans="1:109" ht="13.5" customHeight="1" x14ac:dyDescent="0.2">
      <c r="B51" s="259"/>
      <c r="G51" s="1212"/>
      <c r="H51" s="1212"/>
      <c r="I51" s="1244"/>
      <c r="J51" s="1244"/>
      <c r="K51" s="1211"/>
      <c r="L51" s="1211"/>
      <c r="M51" s="1211"/>
      <c r="N51" s="1211"/>
      <c r="AM51" s="1210"/>
      <c r="AN51" s="1204" t="s">
        <v>571</v>
      </c>
      <c r="AO51" s="1204"/>
      <c r="AP51" s="1204"/>
      <c r="AQ51" s="1204"/>
      <c r="AR51" s="1204"/>
      <c r="AS51" s="1204"/>
      <c r="AT51" s="1204"/>
      <c r="AU51" s="1204"/>
      <c r="AV51" s="1204"/>
      <c r="AW51" s="1204"/>
      <c r="AX51" s="1204"/>
      <c r="AY51" s="1204"/>
      <c r="AZ51" s="1204"/>
      <c r="BA51" s="1204"/>
      <c r="BB51" s="1204" t="s">
        <v>569</v>
      </c>
      <c r="BC51" s="1204"/>
      <c r="BD51" s="1204"/>
      <c r="BE51" s="1204"/>
      <c r="BF51" s="1204"/>
      <c r="BG51" s="1204"/>
      <c r="BH51" s="1204"/>
      <c r="BI51" s="1204"/>
      <c r="BJ51" s="1204"/>
      <c r="BK51" s="1204"/>
      <c r="BL51" s="1204"/>
      <c r="BM51" s="1204"/>
      <c r="BN51" s="1204"/>
      <c r="BO51" s="1204"/>
      <c r="BP51" s="1203"/>
      <c r="BQ51" s="1203"/>
      <c r="BR51" s="1203"/>
      <c r="BS51" s="1203"/>
      <c r="BT51" s="1203"/>
      <c r="BU51" s="1203"/>
      <c r="BV51" s="1203"/>
      <c r="BW51" s="1203"/>
      <c r="BX51" s="1203"/>
      <c r="BY51" s="1203"/>
      <c r="BZ51" s="1203"/>
      <c r="CA51" s="1203"/>
      <c r="CB51" s="1203"/>
      <c r="CC51" s="1203"/>
      <c r="CD51" s="1203"/>
      <c r="CE51" s="1203"/>
      <c r="CF51" s="1203"/>
      <c r="CG51" s="1203"/>
      <c r="CH51" s="1203"/>
      <c r="CI51" s="1203"/>
      <c r="CJ51" s="1203"/>
      <c r="CK51" s="1203"/>
      <c r="CL51" s="1203"/>
      <c r="CM51" s="1203"/>
      <c r="CN51" s="1203"/>
      <c r="CO51" s="1203"/>
      <c r="CP51" s="1203"/>
      <c r="CQ51" s="1203"/>
      <c r="CR51" s="1203"/>
      <c r="CS51" s="1203"/>
      <c r="CT51" s="1203"/>
      <c r="CU51" s="1203"/>
      <c r="CV51" s="1203"/>
      <c r="CW51" s="1203"/>
      <c r="CX51" s="1203"/>
      <c r="CY51" s="1203"/>
      <c r="CZ51" s="1203"/>
      <c r="DA51" s="1203"/>
      <c r="DB51" s="1203"/>
      <c r="DC51" s="1203"/>
    </row>
    <row r="52" spans="1:109" ht="13.2" x14ac:dyDescent="0.2">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2" x14ac:dyDescent="0.2">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576</v>
      </c>
      <c r="BC53" s="1204"/>
      <c r="BD53" s="1204"/>
      <c r="BE53" s="1204"/>
      <c r="BF53" s="1204"/>
      <c r="BG53" s="1204"/>
      <c r="BH53" s="1204"/>
      <c r="BI53" s="1204"/>
      <c r="BJ53" s="1204"/>
      <c r="BK53" s="1204"/>
      <c r="BL53" s="1204"/>
      <c r="BM53" s="1204"/>
      <c r="BN53" s="1204"/>
      <c r="BO53" s="1204"/>
      <c r="BP53" s="1203">
        <v>69.400000000000006</v>
      </c>
      <c r="BQ53" s="1203"/>
      <c r="BR53" s="1203"/>
      <c r="BS53" s="1203"/>
      <c r="BT53" s="1203"/>
      <c r="BU53" s="1203"/>
      <c r="BV53" s="1203"/>
      <c r="BW53" s="1203"/>
      <c r="BX53" s="1203">
        <v>68.8</v>
      </c>
      <c r="BY53" s="1203"/>
      <c r="BZ53" s="1203"/>
      <c r="CA53" s="1203"/>
      <c r="CB53" s="1203"/>
      <c r="CC53" s="1203"/>
      <c r="CD53" s="1203"/>
      <c r="CE53" s="1203"/>
      <c r="CF53" s="1203">
        <v>65</v>
      </c>
      <c r="CG53" s="1203"/>
      <c r="CH53" s="1203"/>
      <c r="CI53" s="1203"/>
      <c r="CJ53" s="1203"/>
      <c r="CK53" s="1203"/>
      <c r="CL53" s="1203"/>
      <c r="CM53" s="1203"/>
      <c r="CN53" s="1203">
        <v>65.900000000000006</v>
      </c>
      <c r="CO53" s="1203"/>
      <c r="CP53" s="1203"/>
      <c r="CQ53" s="1203"/>
      <c r="CR53" s="1203"/>
      <c r="CS53" s="1203"/>
      <c r="CT53" s="1203"/>
      <c r="CU53" s="1203"/>
      <c r="CV53" s="1203">
        <v>66.400000000000006</v>
      </c>
      <c r="CW53" s="1203"/>
      <c r="CX53" s="1203"/>
      <c r="CY53" s="1203"/>
      <c r="CZ53" s="1203"/>
      <c r="DA53" s="1203"/>
      <c r="DB53" s="1203"/>
      <c r="DC53" s="1203"/>
    </row>
    <row r="54" spans="1:109" ht="13.2" x14ac:dyDescent="0.2">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2" x14ac:dyDescent="0.2">
      <c r="A55" s="1232"/>
      <c r="B55" s="259"/>
      <c r="G55" s="1208"/>
      <c r="H55" s="1208"/>
      <c r="I55" s="1208"/>
      <c r="J55" s="1208"/>
      <c r="K55" s="1211"/>
      <c r="L55" s="1211"/>
      <c r="M55" s="1211"/>
      <c r="N55" s="1211"/>
      <c r="AN55" s="1205" t="s">
        <v>570</v>
      </c>
      <c r="AO55" s="1205"/>
      <c r="AP55" s="1205"/>
      <c r="AQ55" s="1205"/>
      <c r="AR55" s="1205"/>
      <c r="AS55" s="1205"/>
      <c r="AT55" s="1205"/>
      <c r="AU55" s="1205"/>
      <c r="AV55" s="1205"/>
      <c r="AW55" s="1205"/>
      <c r="AX55" s="1205"/>
      <c r="AY55" s="1205"/>
      <c r="AZ55" s="1205"/>
      <c r="BA55" s="1205"/>
      <c r="BB55" s="1204" t="s">
        <v>569</v>
      </c>
      <c r="BC55" s="1204"/>
      <c r="BD55" s="1204"/>
      <c r="BE55" s="1204"/>
      <c r="BF55" s="1204"/>
      <c r="BG55" s="1204"/>
      <c r="BH55" s="1204"/>
      <c r="BI55" s="1204"/>
      <c r="BJ55" s="1204"/>
      <c r="BK55" s="1204"/>
      <c r="BL55" s="1204"/>
      <c r="BM55" s="1204"/>
      <c r="BN55" s="1204"/>
      <c r="BO55" s="1204"/>
      <c r="BP55" s="1203">
        <v>0</v>
      </c>
      <c r="BQ55" s="1203"/>
      <c r="BR55" s="1203"/>
      <c r="BS55" s="1203"/>
      <c r="BT55" s="1203"/>
      <c r="BU55" s="1203"/>
      <c r="BV55" s="1203"/>
      <c r="BW55" s="1203"/>
      <c r="BX55" s="1203">
        <v>0</v>
      </c>
      <c r="BY55" s="1203"/>
      <c r="BZ55" s="1203"/>
      <c r="CA55" s="1203"/>
      <c r="CB55" s="1203"/>
      <c r="CC55" s="1203"/>
      <c r="CD55" s="1203"/>
      <c r="CE55" s="1203"/>
      <c r="CF55" s="1203">
        <v>0</v>
      </c>
      <c r="CG55" s="1203"/>
      <c r="CH55" s="1203"/>
      <c r="CI55" s="1203"/>
      <c r="CJ55" s="1203"/>
      <c r="CK55" s="1203"/>
      <c r="CL55" s="1203"/>
      <c r="CM55" s="1203"/>
      <c r="CN55" s="1203">
        <v>0</v>
      </c>
      <c r="CO55" s="1203"/>
      <c r="CP55" s="1203"/>
      <c r="CQ55" s="1203"/>
      <c r="CR55" s="1203"/>
      <c r="CS55" s="1203"/>
      <c r="CT55" s="1203"/>
      <c r="CU55" s="1203"/>
      <c r="CV55" s="1203">
        <v>0</v>
      </c>
      <c r="CW55" s="1203"/>
      <c r="CX55" s="1203"/>
      <c r="CY55" s="1203"/>
      <c r="CZ55" s="1203"/>
      <c r="DA55" s="1203"/>
      <c r="DB55" s="1203"/>
      <c r="DC55" s="1203"/>
    </row>
    <row r="56" spans="1:109" ht="13.2" x14ac:dyDescent="0.2">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2" x14ac:dyDescent="0.2">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576</v>
      </c>
      <c r="BC57" s="1204"/>
      <c r="BD57" s="1204"/>
      <c r="BE57" s="1204"/>
      <c r="BF57" s="1204"/>
      <c r="BG57" s="1204"/>
      <c r="BH57" s="1204"/>
      <c r="BI57" s="1204"/>
      <c r="BJ57" s="1204"/>
      <c r="BK57" s="1204"/>
      <c r="BL57" s="1204"/>
      <c r="BM57" s="1204"/>
      <c r="BN57" s="1204"/>
      <c r="BO57" s="1204"/>
      <c r="BP57" s="1203">
        <v>60.2</v>
      </c>
      <c r="BQ57" s="1203"/>
      <c r="BR57" s="1203"/>
      <c r="BS57" s="1203"/>
      <c r="BT57" s="1203"/>
      <c r="BU57" s="1203"/>
      <c r="BV57" s="1203"/>
      <c r="BW57" s="1203"/>
      <c r="BX57" s="1203">
        <v>61</v>
      </c>
      <c r="BY57" s="1203"/>
      <c r="BZ57" s="1203"/>
      <c r="CA57" s="1203"/>
      <c r="CB57" s="1203"/>
      <c r="CC57" s="1203"/>
      <c r="CD57" s="1203"/>
      <c r="CE57" s="1203"/>
      <c r="CF57" s="1203">
        <v>62.2</v>
      </c>
      <c r="CG57" s="1203"/>
      <c r="CH57" s="1203"/>
      <c r="CI57" s="1203"/>
      <c r="CJ57" s="1203"/>
      <c r="CK57" s="1203"/>
      <c r="CL57" s="1203"/>
      <c r="CM57" s="1203"/>
      <c r="CN57" s="1203">
        <v>63.6</v>
      </c>
      <c r="CO57" s="1203"/>
      <c r="CP57" s="1203"/>
      <c r="CQ57" s="1203"/>
      <c r="CR57" s="1203"/>
      <c r="CS57" s="1203"/>
      <c r="CT57" s="1203"/>
      <c r="CU57" s="1203"/>
      <c r="CV57" s="1203">
        <v>65.900000000000006</v>
      </c>
      <c r="CW57" s="1203"/>
      <c r="CX57" s="1203"/>
      <c r="CY57" s="1203"/>
      <c r="CZ57" s="1203"/>
      <c r="DA57" s="1203"/>
      <c r="DB57" s="1203"/>
      <c r="DC57" s="1203"/>
      <c r="DD57" s="1242"/>
      <c r="DE57" s="1237"/>
    </row>
    <row r="58" spans="1:109" s="1232" customFormat="1" ht="13.2" x14ac:dyDescent="0.2">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2" x14ac:dyDescent="0.2">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2" x14ac:dyDescent="0.2">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2" x14ac:dyDescent="0.2">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2" x14ac:dyDescent="0.2">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6.2" x14ac:dyDescent="0.2">
      <c r="B63" s="312" t="s">
        <v>575</v>
      </c>
    </row>
    <row r="64" spans="1:109" ht="13.2" x14ac:dyDescent="0.2">
      <c r="B64" s="259"/>
      <c r="G64" s="1233"/>
      <c r="I64" s="1235"/>
      <c r="J64" s="1235"/>
      <c r="K64" s="1235"/>
      <c r="L64" s="1235"/>
      <c r="M64" s="1235"/>
      <c r="N64" s="1234"/>
      <c r="AM64" s="1233"/>
      <c r="AN64" s="1233" t="s">
        <v>574</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2" x14ac:dyDescent="0.2">
      <c r="B65" s="259"/>
      <c r="AN65" s="1231" t="s">
        <v>573</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2" x14ac:dyDescent="0.2">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2" x14ac:dyDescent="0.2">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2" x14ac:dyDescent="0.2">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2" x14ac:dyDescent="0.2">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2" x14ac:dyDescent="0.2">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2" x14ac:dyDescent="0.2">
      <c r="B71" s="259"/>
      <c r="G71" s="1218"/>
      <c r="I71" s="1221"/>
      <c r="J71" s="1220"/>
      <c r="K71" s="1220"/>
      <c r="L71" s="1219"/>
      <c r="M71" s="1220"/>
      <c r="N71" s="1219"/>
      <c r="AM71" s="1218"/>
      <c r="AN71" s="255" t="s">
        <v>572</v>
      </c>
    </row>
    <row r="72" spans="2:107" ht="13.2" x14ac:dyDescent="0.2">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527</v>
      </c>
      <c r="BQ72" s="1205"/>
      <c r="BR72" s="1205"/>
      <c r="BS72" s="1205"/>
      <c r="BT72" s="1205"/>
      <c r="BU72" s="1205"/>
      <c r="BV72" s="1205"/>
      <c r="BW72" s="1205"/>
      <c r="BX72" s="1205" t="s">
        <v>528</v>
      </c>
      <c r="BY72" s="1205"/>
      <c r="BZ72" s="1205"/>
      <c r="CA72" s="1205"/>
      <c r="CB72" s="1205"/>
      <c r="CC72" s="1205"/>
      <c r="CD72" s="1205"/>
      <c r="CE72" s="1205"/>
      <c r="CF72" s="1205" t="s">
        <v>529</v>
      </c>
      <c r="CG72" s="1205"/>
      <c r="CH72" s="1205"/>
      <c r="CI72" s="1205"/>
      <c r="CJ72" s="1205"/>
      <c r="CK72" s="1205"/>
      <c r="CL72" s="1205"/>
      <c r="CM72" s="1205"/>
      <c r="CN72" s="1205" t="s">
        <v>530</v>
      </c>
      <c r="CO72" s="1205"/>
      <c r="CP72" s="1205"/>
      <c r="CQ72" s="1205"/>
      <c r="CR72" s="1205"/>
      <c r="CS72" s="1205"/>
      <c r="CT72" s="1205"/>
      <c r="CU72" s="1205"/>
      <c r="CV72" s="1205" t="s">
        <v>531</v>
      </c>
      <c r="CW72" s="1205"/>
      <c r="CX72" s="1205"/>
      <c r="CY72" s="1205"/>
      <c r="CZ72" s="1205"/>
      <c r="DA72" s="1205"/>
      <c r="DB72" s="1205"/>
      <c r="DC72" s="1205"/>
    </row>
    <row r="73" spans="2:107" ht="13.2" x14ac:dyDescent="0.2">
      <c r="B73" s="259"/>
      <c r="G73" s="1212"/>
      <c r="H73" s="1212"/>
      <c r="I73" s="1212"/>
      <c r="J73" s="1212"/>
      <c r="K73" s="1209"/>
      <c r="L73" s="1209"/>
      <c r="M73" s="1209"/>
      <c r="N73" s="1209"/>
      <c r="AM73" s="1210"/>
      <c r="AN73" s="1204" t="s">
        <v>571</v>
      </c>
      <c r="AO73" s="1204"/>
      <c r="AP73" s="1204"/>
      <c r="AQ73" s="1204"/>
      <c r="AR73" s="1204"/>
      <c r="AS73" s="1204"/>
      <c r="AT73" s="1204"/>
      <c r="AU73" s="1204"/>
      <c r="AV73" s="1204"/>
      <c r="AW73" s="1204"/>
      <c r="AX73" s="1204"/>
      <c r="AY73" s="1204"/>
      <c r="AZ73" s="1204"/>
      <c r="BA73" s="1204"/>
      <c r="BB73" s="1204" t="s">
        <v>569</v>
      </c>
      <c r="BC73" s="1204"/>
      <c r="BD73" s="1204"/>
      <c r="BE73" s="1204"/>
      <c r="BF73" s="1204"/>
      <c r="BG73" s="1204"/>
      <c r="BH73" s="1204"/>
      <c r="BI73" s="1204"/>
      <c r="BJ73" s="1204"/>
      <c r="BK73" s="1204"/>
      <c r="BL73" s="1204"/>
      <c r="BM73" s="1204"/>
      <c r="BN73" s="1204"/>
      <c r="BO73" s="1204"/>
      <c r="BP73" s="1203"/>
      <c r="BQ73" s="1203"/>
      <c r="BR73" s="1203"/>
      <c r="BS73" s="1203"/>
      <c r="BT73" s="1203"/>
      <c r="BU73" s="1203"/>
      <c r="BV73" s="1203"/>
      <c r="BW73" s="1203"/>
      <c r="BX73" s="1203"/>
      <c r="BY73" s="1203"/>
      <c r="BZ73" s="1203"/>
      <c r="CA73" s="1203"/>
      <c r="CB73" s="1203"/>
      <c r="CC73" s="1203"/>
      <c r="CD73" s="1203"/>
      <c r="CE73" s="1203"/>
      <c r="CF73" s="1203"/>
      <c r="CG73" s="1203"/>
      <c r="CH73" s="1203"/>
      <c r="CI73" s="1203"/>
      <c r="CJ73" s="1203"/>
      <c r="CK73" s="1203"/>
      <c r="CL73" s="1203"/>
      <c r="CM73" s="1203"/>
      <c r="CN73" s="1203"/>
      <c r="CO73" s="1203"/>
      <c r="CP73" s="1203"/>
      <c r="CQ73" s="1203"/>
      <c r="CR73" s="1203"/>
      <c r="CS73" s="1203"/>
      <c r="CT73" s="1203"/>
      <c r="CU73" s="1203"/>
      <c r="CV73" s="1203"/>
      <c r="CW73" s="1203"/>
      <c r="CX73" s="1203"/>
      <c r="CY73" s="1203"/>
      <c r="CZ73" s="1203"/>
      <c r="DA73" s="1203"/>
      <c r="DB73" s="1203"/>
      <c r="DC73" s="1203"/>
    </row>
    <row r="74" spans="2:107" ht="13.2" x14ac:dyDescent="0.2">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2" x14ac:dyDescent="0.2">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568</v>
      </c>
      <c r="BC75" s="1204"/>
      <c r="BD75" s="1204"/>
      <c r="BE75" s="1204"/>
      <c r="BF75" s="1204"/>
      <c r="BG75" s="1204"/>
      <c r="BH75" s="1204"/>
      <c r="BI75" s="1204"/>
      <c r="BJ75" s="1204"/>
      <c r="BK75" s="1204"/>
      <c r="BL75" s="1204"/>
      <c r="BM75" s="1204"/>
      <c r="BN75" s="1204"/>
      <c r="BO75" s="1204"/>
      <c r="BP75" s="1203">
        <v>4.9000000000000004</v>
      </c>
      <c r="BQ75" s="1203"/>
      <c r="BR75" s="1203"/>
      <c r="BS75" s="1203"/>
      <c r="BT75" s="1203"/>
      <c r="BU75" s="1203"/>
      <c r="BV75" s="1203"/>
      <c r="BW75" s="1203"/>
      <c r="BX75" s="1203">
        <v>5.4</v>
      </c>
      <c r="BY75" s="1203"/>
      <c r="BZ75" s="1203"/>
      <c r="CA75" s="1203"/>
      <c r="CB75" s="1203"/>
      <c r="CC75" s="1203"/>
      <c r="CD75" s="1203"/>
      <c r="CE75" s="1203"/>
      <c r="CF75" s="1203">
        <v>6</v>
      </c>
      <c r="CG75" s="1203"/>
      <c r="CH75" s="1203"/>
      <c r="CI75" s="1203"/>
      <c r="CJ75" s="1203"/>
      <c r="CK75" s="1203"/>
      <c r="CL75" s="1203"/>
      <c r="CM75" s="1203"/>
      <c r="CN75" s="1203">
        <v>7.3</v>
      </c>
      <c r="CO75" s="1203"/>
      <c r="CP75" s="1203"/>
      <c r="CQ75" s="1203"/>
      <c r="CR75" s="1203"/>
      <c r="CS75" s="1203"/>
      <c r="CT75" s="1203"/>
      <c r="CU75" s="1203"/>
      <c r="CV75" s="1203">
        <v>8.6999999999999993</v>
      </c>
      <c r="CW75" s="1203"/>
      <c r="CX75" s="1203"/>
      <c r="CY75" s="1203"/>
      <c r="CZ75" s="1203"/>
      <c r="DA75" s="1203"/>
      <c r="DB75" s="1203"/>
      <c r="DC75" s="1203"/>
    </row>
    <row r="76" spans="2:107" ht="13.2" x14ac:dyDescent="0.2">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2" x14ac:dyDescent="0.2">
      <c r="B77" s="259"/>
      <c r="G77" s="1208"/>
      <c r="H77" s="1208"/>
      <c r="I77" s="1208"/>
      <c r="J77" s="1208"/>
      <c r="K77" s="1209"/>
      <c r="L77" s="1209"/>
      <c r="M77" s="1209"/>
      <c r="N77" s="1209"/>
      <c r="AN77" s="1205" t="s">
        <v>570</v>
      </c>
      <c r="AO77" s="1205"/>
      <c r="AP77" s="1205"/>
      <c r="AQ77" s="1205"/>
      <c r="AR77" s="1205"/>
      <c r="AS77" s="1205"/>
      <c r="AT77" s="1205"/>
      <c r="AU77" s="1205"/>
      <c r="AV77" s="1205"/>
      <c r="AW77" s="1205"/>
      <c r="AX77" s="1205"/>
      <c r="AY77" s="1205"/>
      <c r="AZ77" s="1205"/>
      <c r="BA77" s="1205"/>
      <c r="BB77" s="1204" t="s">
        <v>569</v>
      </c>
      <c r="BC77" s="1204"/>
      <c r="BD77" s="1204"/>
      <c r="BE77" s="1204"/>
      <c r="BF77" s="1204"/>
      <c r="BG77" s="1204"/>
      <c r="BH77" s="1204"/>
      <c r="BI77" s="1204"/>
      <c r="BJ77" s="1204"/>
      <c r="BK77" s="1204"/>
      <c r="BL77" s="1204"/>
      <c r="BM77" s="1204"/>
      <c r="BN77" s="1204"/>
      <c r="BO77" s="1204"/>
      <c r="BP77" s="1203">
        <v>0</v>
      </c>
      <c r="BQ77" s="1203"/>
      <c r="BR77" s="1203"/>
      <c r="BS77" s="1203"/>
      <c r="BT77" s="1203"/>
      <c r="BU77" s="1203"/>
      <c r="BV77" s="1203"/>
      <c r="BW77" s="1203"/>
      <c r="BX77" s="1203">
        <v>0</v>
      </c>
      <c r="BY77" s="1203"/>
      <c r="BZ77" s="1203"/>
      <c r="CA77" s="1203"/>
      <c r="CB77" s="1203"/>
      <c r="CC77" s="1203"/>
      <c r="CD77" s="1203"/>
      <c r="CE77" s="1203"/>
      <c r="CF77" s="1203">
        <v>0</v>
      </c>
      <c r="CG77" s="1203"/>
      <c r="CH77" s="1203"/>
      <c r="CI77" s="1203"/>
      <c r="CJ77" s="1203"/>
      <c r="CK77" s="1203"/>
      <c r="CL77" s="1203"/>
      <c r="CM77" s="1203"/>
      <c r="CN77" s="1203">
        <v>0</v>
      </c>
      <c r="CO77" s="1203"/>
      <c r="CP77" s="1203"/>
      <c r="CQ77" s="1203"/>
      <c r="CR77" s="1203"/>
      <c r="CS77" s="1203"/>
      <c r="CT77" s="1203"/>
      <c r="CU77" s="1203"/>
      <c r="CV77" s="1203">
        <v>0</v>
      </c>
      <c r="CW77" s="1203"/>
      <c r="CX77" s="1203"/>
      <c r="CY77" s="1203"/>
      <c r="CZ77" s="1203"/>
      <c r="DA77" s="1203"/>
      <c r="DB77" s="1203"/>
      <c r="DC77" s="1203"/>
    </row>
    <row r="78" spans="2:107" ht="13.2" x14ac:dyDescent="0.2">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2" x14ac:dyDescent="0.2">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568</v>
      </c>
      <c r="BC79" s="1204"/>
      <c r="BD79" s="1204"/>
      <c r="BE79" s="1204"/>
      <c r="BF79" s="1204"/>
      <c r="BG79" s="1204"/>
      <c r="BH79" s="1204"/>
      <c r="BI79" s="1204"/>
      <c r="BJ79" s="1204"/>
      <c r="BK79" s="1204"/>
      <c r="BL79" s="1204"/>
      <c r="BM79" s="1204"/>
      <c r="BN79" s="1204"/>
      <c r="BO79" s="1204"/>
      <c r="BP79" s="1203">
        <v>7.3</v>
      </c>
      <c r="BQ79" s="1203"/>
      <c r="BR79" s="1203"/>
      <c r="BS79" s="1203"/>
      <c r="BT79" s="1203"/>
      <c r="BU79" s="1203"/>
      <c r="BV79" s="1203"/>
      <c r="BW79" s="1203"/>
      <c r="BX79" s="1203">
        <v>7.4</v>
      </c>
      <c r="BY79" s="1203"/>
      <c r="BZ79" s="1203"/>
      <c r="CA79" s="1203"/>
      <c r="CB79" s="1203"/>
      <c r="CC79" s="1203"/>
      <c r="CD79" s="1203"/>
      <c r="CE79" s="1203"/>
      <c r="CF79" s="1203">
        <v>7.5</v>
      </c>
      <c r="CG79" s="1203"/>
      <c r="CH79" s="1203"/>
      <c r="CI79" s="1203"/>
      <c r="CJ79" s="1203"/>
      <c r="CK79" s="1203"/>
      <c r="CL79" s="1203"/>
      <c r="CM79" s="1203"/>
      <c r="CN79" s="1203">
        <v>7.5</v>
      </c>
      <c r="CO79" s="1203"/>
      <c r="CP79" s="1203"/>
      <c r="CQ79" s="1203"/>
      <c r="CR79" s="1203"/>
      <c r="CS79" s="1203"/>
      <c r="CT79" s="1203"/>
      <c r="CU79" s="1203"/>
      <c r="CV79" s="1203">
        <v>7.7</v>
      </c>
      <c r="CW79" s="1203"/>
      <c r="CX79" s="1203"/>
      <c r="CY79" s="1203"/>
      <c r="CZ79" s="1203"/>
      <c r="DA79" s="1203"/>
      <c r="DB79" s="1203"/>
      <c r="DC79" s="1203"/>
    </row>
    <row r="80" spans="2:107" ht="13.2" x14ac:dyDescent="0.2">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2" x14ac:dyDescent="0.2">
      <c r="B81" s="259"/>
    </row>
    <row r="82" spans="2:109" ht="16.2" x14ac:dyDescent="0.2">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m7GF2qAD5BxLxvs3BduV4fwqqcMkxkiuqUjDGn4QBbTx2D1nArbKKDzkg2dSA1H4PDwU/d0ATjHm6W04t6OUVA==" saltValue="MMRUNJOo6aTHZopG09ksdQ=="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C098F-CB1C-40A5-8F59-F7726ABAF4AC}">
  <sheetPr>
    <pageSetUpPr fitToPage="1"/>
  </sheetPr>
  <dimension ref="A1:DR125"/>
  <sheetViews>
    <sheetView showGridLines="0" zoomScale="85" zoomScaleNormal="85"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WLCwM8RLk0GPXTL2FimzPKaOfSto40OwfBAdm9SWfgiZa3A63edeiG5RAwigjZAeLmAZ+FLnyTomMGk5zGR54w==" saltValue="FnVR8RClb1vYnse5ueb8H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32270-AD2F-417B-BF0D-18F9776BAFFF}">
  <sheetPr>
    <pageSetUpPr fitToPage="1"/>
  </sheetPr>
  <dimension ref="A1:DR125"/>
  <sheetViews>
    <sheetView showGridLines="0" zoomScale="55" zoomScaleNormal="55"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xl1xoBkbpzYWnF9HqhRerXbTvY0wzOmTlXQTb5x39+hqF22gm32cTjM7h0pBq54XANfNP02hrvwcPmIBCQ6DHA==" saltValue="OYgOBRmOMGA60uFdkgzvG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526</v>
      </c>
      <c r="G2" s="149"/>
      <c r="H2" s="150"/>
    </row>
    <row r="3" spans="1:8" x14ac:dyDescent="0.2">
      <c r="A3" s="146" t="s">
        <v>519</v>
      </c>
      <c r="B3" s="151"/>
      <c r="C3" s="152"/>
      <c r="D3" s="153">
        <v>363715</v>
      </c>
      <c r="E3" s="154"/>
      <c r="F3" s="155">
        <v>268375</v>
      </c>
      <c r="G3" s="156"/>
      <c r="H3" s="157"/>
    </row>
    <row r="4" spans="1:8" x14ac:dyDescent="0.2">
      <c r="A4" s="158"/>
      <c r="B4" s="159"/>
      <c r="C4" s="160"/>
      <c r="D4" s="161">
        <v>209661</v>
      </c>
      <c r="E4" s="162"/>
      <c r="F4" s="163">
        <v>119602</v>
      </c>
      <c r="G4" s="164"/>
      <c r="H4" s="165"/>
    </row>
    <row r="5" spans="1:8" x14ac:dyDescent="0.2">
      <c r="A5" s="146" t="s">
        <v>521</v>
      </c>
      <c r="B5" s="151"/>
      <c r="C5" s="152"/>
      <c r="D5" s="153">
        <v>616721</v>
      </c>
      <c r="E5" s="154"/>
      <c r="F5" s="155">
        <v>301035</v>
      </c>
      <c r="G5" s="156"/>
      <c r="H5" s="157"/>
    </row>
    <row r="6" spans="1:8" x14ac:dyDescent="0.2">
      <c r="A6" s="158"/>
      <c r="B6" s="159"/>
      <c r="C6" s="160"/>
      <c r="D6" s="161">
        <v>501976</v>
      </c>
      <c r="E6" s="162"/>
      <c r="F6" s="163">
        <v>154376</v>
      </c>
      <c r="G6" s="164"/>
      <c r="H6" s="165"/>
    </row>
    <row r="7" spans="1:8" x14ac:dyDescent="0.2">
      <c r="A7" s="146" t="s">
        <v>522</v>
      </c>
      <c r="B7" s="151"/>
      <c r="C7" s="152"/>
      <c r="D7" s="153">
        <v>301204</v>
      </c>
      <c r="E7" s="154"/>
      <c r="F7" s="155">
        <v>277467</v>
      </c>
      <c r="G7" s="156"/>
      <c r="H7" s="157"/>
    </row>
    <row r="8" spans="1:8" x14ac:dyDescent="0.2">
      <c r="A8" s="158"/>
      <c r="B8" s="159"/>
      <c r="C8" s="160"/>
      <c r="D8" s="161">
        <v>188120</v>
      </c>
      <c r="E8" s="162"/>
      <c r="F8" s="163">
        <v>128378</v>
      </c>
      <c r="G8" s="164"/>
      <c r="H8" s="165"/>
    </row>
    <row r="9" spans="1:8" x14ac:dyDescent="0.2">
      <c r="A9" s="146" t="s">
        <v>523</v>
      </c>
      <c r="B9" s="151"/>
      <c r="C9" s="152"/>
      <c r="D9" s="153">
        <v>215240</v>
      </c>
      <c r="E9" s="154"/>
      <c r="F9" s="155">
        <v>282256</v>
      </c>
      <c r="G9" s="156"/>
      <c r="H9" s="157"/>
    </row>
    <row r="10" spans="1:8" x14ac:dyDescent="0.2">
      <c r="A10" s="158"/>
      <c r="B10" s="159"/>
      <c r="C10" s="160"/>
      <c r="D10" s="161">
        <v>106276</v>
      </c>
      <c r="E10" s="162"/>
      <c r="F10" s="163">
        <v>145453</v>
      </c>
      <c r="G10" s="164"/>
      <c r="H10" s="165"/>
    </row>
    <row r="11" spans="1:8" x14ac:dyDescent="0.2">
      <c r="A11" s="146" t="s">
        <v>524</v>
      </c>
      <c r="B11" s="151"/>
      <c r="C11" s="152"/>
      <c r="D11" s="153">
        <v>236227</v>
      </c>
      <c r="E11" s="154"/>
      <c r="F11" s="155">
        <v>295341</v>
      </c>
      <c r="G11" s="156"/>
      <c r="H11" s="157"/>
    </row>
    <row r="12" spans="1:8" x14ac:dyDescent="0.2">
      <c r="A12" s="158"/>
      <c r="B12" s="159"/>
      <c r="C12" s="166"/>
      <c r="D12" s="161">
        <v>110396</v>
      </c>
      <c r="E12" s="162"/>
      <c r="F12" s="163">
        <v>137402</v>
      </c>
      <c r="G12" s="164"/>
      <c r="H12" s="165"/>
    </row>
    <row r="13" spans="1:8" x14ac:dyDescent="0.2">
      <c r="A13" s="146"/>
      <c r="B13" s="151"/>
      <c r="C13" s="152"/>
      <c r="D13" s="153">
        <v>346621</v>
      </c>
      <c r="E13" s="154"/>
      <c r="F13" s="155">
        <v>284895</v>
      </c>
      <c r="G13" s="167"/>
      <c r="H13" s="157"/>
    </row>
    <row r="14" spans="1:8" x14ac:dyDescent="0.2">
      <c r="A14" s="158"/>
      <c r="B14" s="159"/>
      <c r="C14" s="160"/>
      <c r="D14" s="161">
        <v>223286</v>
      </c>
      <c r="E14" s="162"/>
      <c r="F14" s="163">
        <v>137042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1.31</v>
      </c>
      <c r="C19" s="168">
        <f>ROUND(VALUE(SUBSTITUTE(実質収支比率等に係る経年分析!G$48,"▲","-")),2)</f>
        <v>1.1599999999999999</v>
      </c>
      <c r="D19" s="168">
        <f>ROUND(VALUE(SUBSTITUTE(実質収支比率等に係る経年分析!H$48,"▲","-")),2)</f>
        <v>1.81</v>
      </c>
      <c r="E19" s="168">
        <f>ROUND(VALUE(SUBSTITUTE(実質収支比率等に係る経年分析!I$48,"▲","-")),2)</f>
        <v>1.36</v>
      </c>
      <c r="F19" s="168">
        <f>ROUND(VALUE(SUBSTITUTE(実質収支比率等に係る経年分析!J$48,"▲","-")),2)</f>
        <v>1.24</v>
      </c>
    </row>
    <row r="20" spans="1:11" x14ac:dyDescent="0.2">
      <c r="A20" s="168" t="s">
        <v>53</v>
      </c>
      <c r="B20" s="168">
        <f>ROUND(VALUE(SUBSTITUTE(実質収支比率等に係る経年分析!F$47,"▲","-")),2)</f>
        <v>75.11</v>
      </c>
      <c r="C20" s="168">
        <f>ROUND(VALUE(SUBSTITUTE(実質収支比率等に係る経年分析!G$47,"▲","-")),2)</f>
        <v>69.48</v>
      </c>
      <c r="D20" s="168">
        <f>ROUND(VALUE(SUBSTITUTE(実質収支比率等に係る経年分析!H$47,"▲","-")),2)</f>
        <v>64.489999999999995</v>
      </c>
      <c r="E20" s="168">
        <f>ROUND(VALUE(SUBSTITUTE(実質収支比率等に係る経年分析!I$47,"▲","-")),2)</f>
        <v>61.49</v>
      </c>
      <c r="F20" s="168">
        <f>ROUND(VALUE(SUBSTITUTE(実質収支比率等に係る経年分析!J$47,"▲","-")),2)</f>
        <v>54.1</v>
      </c>
    </row>
    <row r="21" spans="1:11" x14ac:dyDescent="0.2">
      <c r="A21" s="168" t="s">
        <v>54</v>
      </c>
      <c r="B21" s="168">
        <f>IF(ISNUMBER(VALUE(SUBSTITUTE(実質収支比率等に係る経年分析!F$49,"▲","-"))),ROUND(VALUE(SUBSTITUTE(実質収支比率等に係る経年分析!F$49,"▲","-")),2),NA())</f>
        <v>-0.45</v>
      </c>
      <c r="C21" s="168">
        <f>IF(ISNUMBER(VALUE(SUBSTITUTE(実質収支比率等に係る経年分析!G$49,"▲","-"))),ROUND(VALUE(SUBSTITUTE(実質収支比率等に係る経年分析!G$49,"▲","-")),2),NA())</f>
        <v>0.05</v>
      </c>
      <c r="D21" s="168">
        <f>IF(ISNUMBER(VALUE(SUBSTITUTE(実質収支比率等に係る経年分析!H$49,"▲","-"))),ROUND(VALUE(SUBSTITUTE(実質収支比率等に係る経年分析!H$49,"▲","-")),2),NA())</f>
        <v>0.83</v>
      </c>
      <c r="E21" s="168">
        <f>IF(ISNUMBER(VALUE(SUBSTITUTE(実質収支比率等に係る経年分析!I$49,"▲","-"))),ROUND(VALUE(SUBSTITUTE(実質収支比率等に係る経年分析!I$49,"▲","-")),2),NA())</f>
        <v>-8.4499999999999993</v>
      </c>
      <c r="F21" s="168">
        <f>IF(ISNUMBER(VALUE(SUBSTITUTE(実質収支比率等に係る経年分析!J$49,"▲","-"))),ROUND(VALUE(SUBSTITUTE(実質収支比率等に係る経年分析!J$49,"▲","-")),2),NA())</f>
        <v>-4.5599999999999996</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介護保険特別会計（介護サービス事業勘定）</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0.08</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1.45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1.07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0.78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v>
      </c>
    </row>
    <row r="33" spans="1:16" x14ac:dyDescent="0.2">
      <c r="A33" s="169" t="str">
        <f>IF(連結実質赤字比率に係る赤字・黒字の構成分析!C$37="",NA(),連結実質赤字比率に係る赤字・黒字の構成分析!C$37)</f>
        <v>介護保険特別会計（保険事業勘定）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0.92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0.98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0.54</v>
      </c>
    </row>
    <row r="34" spans="1:16" x14ac:dyDescent="0.2">
      <c r="A34" s="169" t="str">
        <f>IF(連結実質赤字比率に係る赤字・黒字の構成分析!C$36="",NA(),連結実質赤字比率に係る赤字・黒字の構成分析!C$36)</f>
        <v>簡易水道事業特別会計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0.87</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1.31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1.1499999999999999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1.81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1.36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1.24</v>
      </c>
    </row>
    <row r="36" spans="1:16" x14ac:dyDescent="0.2">
      <c r="A36" s="169" t="str">
        <f>IF(連結実質赤字比率に係る赤字・黒字の構成分析!C$34="",NA(),連結実質赤字比率に係る赤字・黒字の構成分析!C$34)</f>
        <v>国民健康保険病院事業会計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14.16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12.09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10.53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296</v>
      </c>
      <c r="E42" s="170"/>
      <c r="F42" s="170"/>
      <c r="G42" s="170">
        <f>'実質公債費比率（分子）の構造'!L$52</f>
        <v>312</v>
      </c>
      <c r="H42" s="170"/>
      <c r="I42" s="170"/>
      <c r="J42" s="170">
        <f>'実質公債費比率（分子）の構造'!M$52</f>
        <v>307</v>
      </c>
      <c r="K42" s="170"/>
      <c r="L42" s="170"/>
      <c r="M42" s="170">
        <f>'実質公債費比率（分子）の構造'!N$52</f>
        <v>318</v>
      </c>
      <c r="N42" s="170"/>
      <c r="O42" s="170"/>
      <c r="P42" s="170">
        <f>'実質公債費比率（分子）の構造'!O$52</f>
        <v>318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2</v>
      </c>
      <c r="C44" s="170"/>
      <c r="D44" s="170"/>
      <c r="E44" s="170">
        <f>'実質公債費比率（分子）の構造'!L$50</f>
        <v>2</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9</v>
      </c>
      <c r="C45" s="170"/>
      <c r="D45" s="170"/>
      <c r="E45" s="170">
        <f>'実質公債費比率（分子）の構造'!L$49</f>
        <v>17</v>
      </c>
      <c r="F45" s="170"/>
      <c r="G45" s="170"/>
      <c r="H45" s="170">
        <f>'実質公債費比率（分子）の構造'!M$49</f>
        <v>17</v>
      </c>
      <c r="I45" s="170"/>
      <c r="J45" s="170"/>
      <c r="K45" s="170">
        <f>'実質公債費比率（分子）の構造'!N$49</f>
        <v>17</v>
      </c>
      <c r="L45" s="170"/>
      <c r="M45" s="170"/>
      <c r="N45" s="170">
        <f>'実質公債費比率（分子）の構造'!O$49</f>
        <v>19</v>
      </c>
      <c r="O45" s="170"/>
      <c r="P45" s="170"/>
    </row>
    <row r="46" spans="1:16" x14ac:dyDescent="0.2">
      <c r="A46" s="170" t="s">
        <v>64</v>
      </c>
      <c r="B46" s="170">
        <f>'実質公債費比率（分子）の構造'!K$48</f>
        <v>32</v>
      </c>
      <c r="C46" s="170"/>
      <c r="D46" s="170"/>
      <c r="E46" s="170">
        <f>'実質公債費比率（分子）の構造'!L$48</f>
        <v>33</v>
      </c>
      <c r="F46" s="170"/>
      <c r="G46" s="170"/>
      <c r="H46" s="170">
        <f>'実質公債費比率（分子）の構造'!M$48</f>
        <v>42</v>
      </c>
      <c r="I46" s="170"/>
      <c r="J46" s="170"/>
      <c r="K46" s="170">
        <f>'実質公債費比率（分子）の構造'!N$48</f>
        <v>38</v>
      </c>
      <c r="L46" s="170"/>
      <c r="M46" s="170"/>
      <c r="N46" s="170">
        <f>'実質公債費比率（分子）の構造'!O$48</f>
        <v>67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348</v>
      </c>
      <c r="C49" s="170"/>
      <c r="D49" s="170"/>
      <c r="E49" s="170">
        <f>'実質公債費比率（分子）の構造'!L$45</f>
        <v>387</v>
      </c>
      <c r="F49" s="170"/>
      <c r="G49" s="170"/>
      <c r="H49" s="170">
        <f>'実質公債費比率（分子）の構造'!M$45</f>
        <v>426</v>
      </c>
      <c r="I49" s="170"/>
      <c r="J49" s="170"/>
      <c r="K49" s="170">
        <f>'実質公債費比率（分子）の構造'!N$45</f>
        <v>453</v>
      </c>
      <c r="L49" s="170"/>
      <c r="M49" s="170"/>
      <c r="N49" s="170">
        <f>'実質公債費比率（分子）の構造'!O$45</f>
        <v>462</v>
      </c>
      <c r="O49" s="170"/>
      <c r="P49" s="170"/>
    </row>
    <row r="50" spans="1:16" x14ac:dyDescent="0.2">
      <c r="A50" s="170" t="s">
        <v>67</v>
      </c>
      <c r="B50" s="170" t="e">
        <f>NA()</f>
        <v>#N/A</v>
      </c>
      <c r="C50" s="170">
        <f>IF(ISNUMBER('実質公債費比率（分子）の構造'!K$53),'実質公債費比率（分子）の構造'!K$53,NA())</f>
        <v>95</v>
      </c>
      <c r="D50" s="170" t="e">
        <f>NA()</f>
        <v>#N/A</v>
      </c>
      <c r="E50" s="170" t="e">
        <f>NA()</f>
        <v>#N/A</v>
      </c>
      <c r="F50" s="170">
        <f>IF(ISNUMBER('実質公債費比率（分子）の構造'!L$53),'実質公債費比率（分子）の構造'!L$53,NA())</f>
        <v>127</v>
      </c>
      <c r="G50" s="170" t="e">
        <f>NA()</f>
        <v>#N/A</v>
      </c>
      <c r="H50" s="170" t="e">
        <f>NA()</f>
        <v>#N/A</v>
      </c>
      <c r="I50" s="170">
        <f>IF(ISNUMBER('実質公債費比率（分子）の構造'!M$53),'実質公債費比率（分子）の構造'!M$53,NA())</f>
        <v>178</v>
      </c>
      <c r="J50" s="170" t="e">
        <f>NA()</f>
        <v>#N/A</v>
      </c>
      <c r="K50" s="170" t="e">
        <f>NA()</f>
        <v>#N/A</v>
      </c>
      <c r="L50" s="170">
        <f>IF(ISNUMBER('実質公債費比率（分子）の構造'!N$53),'実質公債費比率（分子）の構造'!N$53,NA())</f>
        <v>190</v>
      </c>
      <c r="M50" s="170" t="e">
        <f>NA()</f>
        <v>#N/A</v>
      </c>
      <c r="N50" s="170" t="e">
        <f>NA()</f>
        <v>#N/A</v>
      </c>
      <c r="O50" s="170">
        <f>IF(ISNUMBER('実質公債費比率（分子）の構造'!O$53),'実質公債費比率（分子）の構造'!O$53,NA())</f>
        <v>230</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2650</v>
      </c>
      <c r="E56" s="169"/>
      <c r="F56" s="169"/>
      <c r="G56" s="169">
        <f>'将来負担比率（分子）の構造'!J$52</f>
        <v>3057</v>
      </c>
      <c r="H56" s="169"/>
      <c r="I56" s="169"/>
      <c r="J56" s="169">
        <f>'将来負担比率（分子）の構造'!K$52</f>
        <v>2961</v>
      </c>
      <c r="K56" s="169"/>
      <c r="L56" s="169"/>
      <c r="M56" s="169">
        <f>'将来負担比率（分子）の構造'!L$52</f>
        <v>2807</v>
      </c>
      <c r="N56" s="169"/>
      <c r="O56" s="169"/>
      <c r="P56" s="169">
        <f>'将来負担比率（分子）の構造'!M$52</f>
        <v>2933</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3116</v>
      </c>
      <c r="E58" s="169"/>
      <c r="F58" s="169"/>
      <c r="G58" s="169">
        <f>'将来負担比率（分子）の構造'!J$50</f>
        <v>3033</v>
      </c>
      <c r="H58" s="169"/>
      <c r="I58" s="169"/>
      <c r="J58" s="169">
        <f>'将来負担比率（分子）の構造'!K$50</f>
        <v>3269</v>
      </c>
      <c r="K58" s="169"/>
      <c r="L58" s="169"/>
      <c r="M58" s="169">
        <f>'将来負担比率（分子）の構造'!L$50</f>
        <v>3157</v>
      </c>
      <c r="N58" s="169"/>
      <c r="O58" s="169"/>
      <c r="P58" s="169">
        <f>'将来負担比率（分子）の構造'!M$50</f>
        <v>3057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772</v>
      </c>
      <c r="C62" s="169"/>
      <c r="D62" s="169"/>
      <c r="E62" s="169">
        <f>'将来負担比率（分子）の構造'!J$45</f>
        <v>830</v>
      </c>
      <c r="F62" s="169"/>
      <c r="G62" s="169"/>
      <c r="H62" s="169">
        <f>'将来負担比率（分子）の構造'!K$45</f>
        <v>790</v>
      </c>
      <c r="I62" s="169"/>
      <c r="J62" s="169"/>
      <c r="K62" s="169">
        <f>'将来負担比率（分子）の構造'!L$45</f>
        <v>810</v>
      </c>
      <c r="L62" s="169"/>
      <c r="M62" s="169"/>
      <c r="N62" s="169">
        <f>'将来負担比率（分子）の構造'!M$45</f>
        <v>860</v>
      </c>
      <c r="O62" s="169"/>
      <c r="P62" s="169"/>
    </row>
    <row r="63" spans="1:16" x14ac:dyDescent="0.2">
      <c r="A63" s="169" t="s">
        <v>34</v>
      </c>
      <c r="B63" s="169">
        <f>'将来負担比率（分子）の構造'!I$44</f>
        <v>295</v>
      </c>
      <c r="C63" s="169"/>
      <c r="D63" s="169"/>
      <c r="E63" s="169">
        <f>'将来負担比率（分子）の構造'!J$44</f>
        <v>274</v>
      </c>
      <c r="F63" s="169"/>
      <c r="G63" s="169"/>
      <c r="H63" s="169">
        <f>'将来負担比率（分子）の構造'!K$44</f>
        <v>255</v>
      </c>
      <c r="I63" s="169"/>
      <c r="J63" s="169"/>
      <c r="K63" s="169">
        <f>'将来負担比率（分子）の構造'!L$44</f>
        <v>238</v>
      </c>
      <c r="L63" s="169"/>
      <c r="M63" s="169"/>
      <c r="N63" s="169">
        <f>'将来負担比率（分子）の構造'!M$44</f>
        <v>222</v>
      </c>
      <c r="O63" s="169"/>
      <c r="P63" s="169"/>
    </row>
    <row r="64" spans="1:16" x14ac:dyDescent="0.2">
      <c r="A64" s="169" t="s">
        <v>33</v>
      </c>
      <c r="B64" s="169">
        <f>'将来負担比率（分子）の構造'!I$43</f>
        <v>319</v>
      </c>
      <c r="C64" s="169"/>
      <c r="D64" s="169"/>
      <c r="E64" s="169">
        <f>'将来負担比率（分子）の構造'!J$43</f>
        <v>280</v>
      </c>
      <c r="F64" s="169"/>
      <c r="G64" s="169"/>
      <c r="H64" s="169">
        <f>'将来負担比率（分子）の構造'!K$43</f>
        <v>316</v>
      </c>
      <c r="I64" s="169"/>
      <c r="J64" s="169"/>
      <c r="K64" s="169">
        <f>'将来負担比率（分子）の構造'!L$43</f>
        <v>390</v>
      </c>
      <c r="L64" s="169"/>
      <c r="M64" s="169"/>
      <c r="N64" s="169">
        <f>'将来負担比率（分子）の構造'!M$43</f>
        <v>345</v>
      </c>
      <c r="O64" s="169"/>
      <c r="P64" s="169"/>
    </row>
    <row r="65" spans="1:16" x14ac:dyDescent="0.2">
      <c r="A65" s="169" t="s">
        <v>32</v>
      </c>
      <c r="B65" s="169">
        <f>'将来負担比率（分子）の構造'!I$42</f>
        <v>3</v>
      </c>
      <c r="C65" s="169"/>
      <c r="D65" s="169"/>
      <c r="E65" s="169">
        <f>'将来負担比率（分子）の構造'!J$42</f>
        <v>2</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3101</v>
      </c>
      <c r="C66" s="169"/>
      <c r="D66" s="169"/>
      <c r="E66" s="169">
        <f>'将来負担比率（分子）の構造'!J$41</f>
        <v>4140</v>
      </c>
      <c r="F66" s="169"/>
      <c r="G66" s="169"/>
      <c r="H66" s="169">
        <f>'将来負担比率（分子）の構造'!K$41</f>
        <v>4328</v>
      </c>
      <c r="I66" s="169"/>
      <c r="J66" s="169"/>
      <c r="K66" s="169">
        <f>'将来負担比率（分子）の構造'!L$41</f>
        <v>4330</v>
      </c>
      <c r="L66" s="169"/>
      <c r="M66" s="169"/>
      <c r="N66" s="169">
        <f>'将来負担比率（分子）の構造'!M$41</f>
        <v>4254</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1734</v>
      </c>
      <c r="C72" s="173">
        <f>基金残高に係る経年分析!G55</f>
        <v>1537</v>
      </c>
      <c r="D72" s="173">
        <f>基金残高に係る経年分析!H55</f>
        <v>1419</v>
      </c>
    </row>
    <row r="73" spans="1:16" x14ac:dyDescent="0.2">
      <c r="A73" s="172" t="s">
        <v>74</v>
      </c>
      <c r="B73" s="173">
        <f>基金残高に係る経年分析!F56</f>
        <v>279</v>
      </c>
      <c r="C73" s="173">
        <f>基金残高に係る経年分析!G56</f>
        <v>300</v>
      </c>
      <c r="D73" s="173">
        <f>基金残高に係る経年分析!H56</f>
        <v>313</v>
      </c>
    </row>
    <row r="74" spans="1:16" x14ac:dyDescent="0.2">
      <c r="A74" s="172" t="s">
        <v>75</v>
      </c>
      <c r="B74" s="173">
        <f>基金残高に係る経年分析!F57</f>
        <v>826</v>
      </c>
      <c r="C74" s="173">
        <f>基金残高に係る経年分析!G57</f>
        <v>874</v>
      </c>
      <c r="D74" s="173">
        <f>基金残高に係る経年分析!H57</f>
        <v>887</v>
      </c>
    </row>
  </sheetData>
  <sheetProtection algorithmName="SHA-512" hashValue="mrc4yAOXp6Kgj7Cx9XKkXTfhuFdaAkq6ZeY1DzWyDbxlJiosdXSa4pXMUad8SBdDsUs3IqnAO7AikemsTHaV+Q==" saltValue="/Qg4ADQpQrI2Xpj4o6YW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203</v>
      </c>
      <c r="DI1" s="705"/>
      <c r="DJ1" s="705"/>
      <c r="DK1" s="705"/>
      <c r="DL1" s="705"/>
      <c r="DM1" s="705"/>
      <c r="DN1" s="706"/>
      <c r="DO1" s="208"/>
      <c r="DP1" s="704" t="s">
        <v>204</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285814</v>
      </c>
      <c r="S5" s="664"/>
      <c r="T5" s="664"/>
      <c r="U5" s="664"/>
      <c r="V5" s="664"/>
      <c r="W5" s="664"/>
      <c r="X5" s="664"/>
      <c r="Y5" s="689"/>
      <c r="Z5" s="702">
        <v>4.8</v>
      </c>
      <c r="AA5" s="702"/>
      <c r="AB5" s="702"/>
      <c r="AC5" s="702"/>
      <c r="AD5" s="703">
        <v>285814</v>
      </c>
      <c r="AE5" s="703"/>
      <c r="AF5" s="703"/>
      <c r="AG5" s="703"/>
      <c r="AH5" s="703"/>
      <c r="AI5" s="703"/>
      <c r="AJ5" s="703"/>
      <c r="AK5" s="703"/>
      <c r="AL5" s="690">
        <v>10.8</v>
      </c>
      <c r="AM5" s="672"/>
      <c r="AN5" s="672"/>
      <c r="AO5" s="691"/>
      <c r="AP5" s="666" t="s">
        <v>217</v>
      </c>
      <c r="AQ5" s="667"/>
      <c r="AR5" s="667"/>
      <c r="AS5" s="667"/>
      <c r="AT5" s="667"/>
      <c r="AU5" s="667"/>
      <c r="AV5" s="667"/>
      <c r="AW5" s="667"/>
      <c r="AX5" s="667"/>
      <c r="AY5" s="667"/>
      <c r="AZ5" s="667"/>
      <c r="BA5" s="667"/>
      <c r="BB5" s="667"/>
      <c r="BC5" s="667"/>
      <c r="BD5" s="667"/>
      <c r="BE5" s="667"/>
      <c r="BF5" s="668"/>
      <c r="BG5" s="608">
        <v>281894</v>
      </c>
      <c r="BH5" s="609"/>
      <c r="BI5" s="609"/>
      <c r="BJ5" s="609"/>
      <c r="BK5" s="609"/>
      <c r="BL5" s="609"/>
      <c r="BM5" s="609"/>
      <c r="BN5" s="610"/>
      <c r="BO5" s="646">
        <v>98.6</v>
      </c>
      <c r="BP5" s="646"/>
      <c r="BQ5" s="646"/>
      <c r="BR5" s="646"/>
      <c r="BS5" s="647">
        <v>18971</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94152</v>
      </c>
      <c r="S6" s="609"/>
      <c r="T6" s="609"/>
      <c r="U6" s="609"/>
      <c r="V6" s="609"/>
      <c r="W6" s="609"/>
      <c r="X6" s="609"/>
      <c r="Y6" s="610"/>
      <c r="Z6" s="646">
        <v>1.6</v>
      </c>
      <c r="AA6" s="646"/>
      <c r="AB6" s="646"/>
      <c r="AC6" s="646"/>
      <c r="AD6" s="647">
        <v>94152</v>
      </c>
      <c r="AE6" s="647"/>
      <c r="AF6" s="647"/>
      <c r="AG6" s="647"/>
      <c r="AH6" s="647"/>
      <c r="AI6" s="647"/>
      <c r="AJ6" s="647"/>
      <c r="AK6" s="647"/>
      <c r="AL6" s="611">
        <v>3.6</v>
      </c>
      <c r="AM6" s="612"/>
      <c r="AN6" s="612"/>
      <c r="AO6" s="648"/>
      <c r="AP6" s="605" t="s">
        <v>222</v>
      </c>
      <c r="AQ6" s="606"/>
      <c r="AR6" s="606"/>
      <c r="AS6" s="606"/>
      <c r="AT6" s="606"/>
      <c r="AU6" s="606"/>
      <c r="AV6" s="606"/>
      <c r="AW6" s="606"/>
      <c r="AX6" s="606"/>
      <c r="AY6" s="606"/>
      <c r="AZ6" s="606"/>
      <c r="BA6" s="606"/>
      <c r="BB6" s="606"/>
      <c r="BC6" s="606"/>
      <c r="BD6" s="606"/>
      <c r="BE6" s="606"/>
      <c r="BF6" s="607"/>
      <c r="BG6" s="608">
        <v>281894</v>
      </c>
      <c r="BH6" s="609"/>
      <c r="BI6" s="609"/>
      <c r="BJ6" s="609"/>
      <c r="BK6" s="609"/>
      <c r="BL6" s="609"/>
      <c r="BM6" s="609"/>
      <c r="BN6" s="610"/>
      <c r="BO6" s="646">
        <v>98.6</v>
      </c>
      <c r="BP6" s="646"/>
      <c r="BQ6" s="646"/>
      <c r="BR6" s="646"/>
      <c r="BS6" s="647">
        <v>18971</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62063</v>
      </c>
      <c r="CS6" s="609"/>
      <c r="CT6" s="609"/>
      <c r="CU6" s="609"/>
      <c r="CV6" s="609"/>
      <c r="CW6" s="609"/>
      <c r="CX6" s="609"/>
      <c r="CY6" s="610"/>
      <c r="CZ6" s="690">
        <v>1.1000000000000001</v>
      </c>
      <c r="DA6" s="672"/>
      <c r="DB6" s="672"/>
      <c r="DC6" s="692"/>
      <c r="DD6" s="614" t="s">
        <v>122</v>
      </c>
      <c r="DE6" s="609"/>
      <c r="DF6" s="609"/>
      <c r="DG6" s="609"/>
      <c r="DH6" s="609"/>
      <c r="DI6" s="609"/>
      <c r="DJ6" s="609"/>
      <c r="DK6" s="609"/>
      <c r="DL6" s="609"/>
      <c r="DM6" s="609"/>
      <c r="DN6" s="609"/>
      <c r="DO6" s="609"/>
      <c r="DP6" s="610"/>
      <c r="DQ6" s="614">
        <v>62063</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42</v>
      </c>
      <c r="S7" s="609"/>
      <c r="T7" s="609"/>
      <c r="U7" s="609"/>
      <c r="V7" s="609"/>
      <c r="W7" s="609"/>
      <c r="X7" s="609"/>
      <c r="Y7" s="610"/>
      <c r="Z7" s="646">
        <v>0</v>
      </c>
      <c r="AA7" s="646"/>
      <c r="AB7" s="646"/>
      <c r="AC7" s="646"/>
      <c r="AD7" s="647">
        <v>42</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107555</v>
      </c>
      <c r="BH7" s="609"/>
      <c r="BI7" s="609"/>
      <c r="BJ7" s="609"/>
      <c r="BK7" s="609"/>
      <c r="BL7" s="609"/>
      <c r="BM7" s="609"/>
      <c r="BN7" s="610"/>
      <c r="BO7" s="646">
        <v>37.6</v>
      </c>
      <c r="BP7" s="646"/>
      <c r="BQ7" s="646"/>
      <c r="BR7" s="646"/>
      <c r="BS7" s="647">
        <v>1333</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943409</v>
      </c>
      <c r="CS7" s="609"/>
      <c r="CT7" s="609"/>
      <c r="CU7" s="609"/>
      <c r="CV7" s="609"/>
      <c r="CW7" s="609"/>
      <c r="CX7" s="609"/>
      <c r="CY7" s="610"/>
      <c r="CZ7" s="646">
        <v>16.600000000000001</v>
      </c>
      <c r="DA7" s="646"/>
      <c r="DB7" s="646"/>
      <c r="DC7" s="646"/>
      <c r="DD7" s="614">
        <v>126858</v>
      </c>
      <c r="DE7" s="609"/>
      <c r="DF7" s="609"/>
      <c r="DG7" s="609"/>
      <c r="DH7" s="609"/>
      <c r="DI7" s="609"/>
      <c r="DJ7" s="609"/>
      <c r="DK7" s="609"/>
      <c r="DL7" s="609"/>
      <c r="DM7" s="609"/>
      <c r="DN7" s="609"/>
      <c r="DO7" s="609"/>
      <c r="DP7" s="610"/>
      <c r="DQ7" s="614">
        <v>606116</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925</v>
      </c>
      <c r="S8" s="609"/>
      <c r="T8" s="609"/>
      <c r="U8" s="609"/>
      <c r="V8" s="609"/>
      <c r="W8" s="609"/>
      <c r="X8" s="609"/>
      <c r="Y8" s="610"/>
      <c r="Z8" s="646">
        <v>0</v>
      </c>
      <c r="AA8" s="646"/>
      <c r="AB8" s="646"/>
      <c r="AC8" s="646"/>
      <c r="AD8" s="647">
        <v>925</v>
      </c>
      <c r="AE8" s="647"/>
      <c r="AF8" s="647"/>
      <c r="AG8" s="647"/>
      <c r="AH8" s="647"/>
      <c r="AI8" s="647"/>
      <c r="AJ8" s="647"/>
      <c r="AK8" s="647"/>
      <c r="AL8" s="611">
        <v>0</v>
      </c>
      <c r="AM8" s="612"/>
      <c r="AN8" s="612"/>
      <c r="AO8" s="648"/>
      <c r="AP8" s="605" t="s">
        <v>228</v>
      </c>
      <c r="AQ8" s="606"/>
      <c r="AR8" s="606"/>
      <c r="AS8" s="606"/>
      <c r="AT8" s="606"/>
      <c r="AU8" s="606"/>
      <c r="AV8" s="606"/>
      <c r="AW8" s="606"/>
      <c r="AX8" s="606"/>
      <c r="AY8" s="606"/>
      <c r="AZ8" s="606"/>
      <c r="BA8" s="606"/>
      <c r="BB8" s="606"/>
      <c r="BC8" s="606"/>
      <c r="BD8" s="606"/>
      <c r="BE8" s="606"/>
      <c r="BF8" s="607"/>
      <c r="BG8" s="608">
        <v>4841</v>
      </c>
      <c r="BH8" s="609"/>
      <c r="BI8" s="609"/>
      <c r="BJ8" s="609"/>
      <c r="BK8" s="609"/>
      <c r="BL8" s="609"/>
      <c r="BM8" s="609"/>
      <c r="BN8" s="610"/>
      <c r="BO8" s="646">
        <v>1.7</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852386</v>
      </c>
      <c r="CS8" s="609"/>
      <c r="CT8" s="609"/>
      <c r="CU8" s="609"/>
      <c r="CV8" s="609"/>
      <c r="CW8" s="609"/>
      <c r="CX8" s="609"/>
      <c r="CY8" s="610"/>
      <c r="CZ8" s="646">
        <v>15</v>
      </c>
      <c r="DA8" s="646"/>
      <c r="DB8" s="646"/>
      <c r="DC8" s="646"/>
      <c r="DD8" s="614">
        <v>27407</v>
      </c>
      <c r="DE8" s="609"/>
      <c r="DF8" s="609"/>
      <c r="DG8" s="609"/>
      <c r="DH8" s="609"/>
      <c r="DI8" s="609"/>
      <c r="DJ8" s="609"/>
      <c r="DK8" s="609"/>
      <c r="DL8" s="609"/>
      <c r="DM8" s="609"/>
      <c r="DN8" s="609"/>
      <c r="DO8" s="609"/>
      <c r="DP8" s="610"/>
      <c r="DQ8" s="614">
        <v>621535</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1013</v>
      </c>
      <c r="S9" s="609"/>
      <c r="T9" s="609"/>
      <c r="U9" s="609"/>
      <c r="V9" s="609"/>
      <c r="W9" s="609"/>
      <c r="X9" s="609"/>
      <c r="Y9" s="610"/>
      <c r="Z9" s="646">
        <v>0</v>
      </c>
      <c r="AA9" s="646"/>
      <c r="AB9" s="646"/>
      <c r="AC9" s="646"/>
      <c r="AD9" s="647">
        <v>1013</v>
      </c>
      <c r="AE9" s="647"/>
      <c r="AF9" s="647"/>
      <c r="AG9" s="647"/>
      <c r="AH9" s="647"/>
      <c r="AI9" s="647"/>
      <c r="AJ9" s="647"/>
      <c r="AK9" s="647"/>
      <c r="AL9" s="611">
        <v>0</v>
      </c>
      <c r="AM9" s="612"/>
      <c r="AN9" s="612"/>
      <c r="AO9" s="648"/>
      <c r="AP9" s="605" t="s">
        <v>231</v>
      </c>
      <c r="AQ9" s="606"/>
      <c r="AR9" s="606"/>
      <c r="AS9" s="606"/>
      <c r="AT9" s="606"/>
      <c r="AU9" s="606"/>
      <c r="AV9" s="606"/>
      <c r="AW9" s="606"/>
      <c r="AX9" s="606"/>
      <c r="AY9" s="606"/>
      <c r="AZ9" s="606"/>
      <c r="BA9" s="606"/>
      <c r="BB9" s="606"/>
      <c r="BC9" s="606"/>
      <c r="BD9" s="606"/>
      <c r="BE9" s="606"/>
      <c r="BF9" s="607"/>
      <c r="BG9" s="608">
        <v>91288</v>
      </c>
      <c r="BH9" s="609"/>
      <c r="BI9" s="609"/>
      <c r="BJ9" s="609"/>
      <c r="BK9" s="609"/>
      <c r="BL9" s="609"/>
      <c r="BM9" s="609"/>
      <c r="BN9" s="610"/>
      <c r="BO9" s="646">
        <v>31.9</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580478</v>
      </c>
      <c r="CS9" s="609"/>
      <c r="CT9" s="609"/>
      <c r="CU9" s="609"/>
      <c r="CV9" s="609"/>
      <c r="CW9" s="609"/>
      <c r="CX9" s="609"/>
      <c r="CY9" s="610"/>
      <c r="CZ9" s="646">
        <v>10.199999999999999</v>
      </c>
      <c r="DA9" s="646"/>
      <c r="DB9" s="646"/>
      <c r="DC9" s="646"/>
      <c r="DD9" s="614">
        <v>3118</v>
      </c>
      <c r="DE9" s="609"/>
      <c r="DF9" s="609"/>
      <c r="DG9" s="609"/>
      <c r="DH9" s="609"/>
      <c r="DI9" s="609"/>
      <c r="DJ9" s="609"/>
      <c r="DK9" s="609"/>
      <c r="DL9" s="609"/>
      <c r="DM9" s="609"/>
      <c r="DN9" s="609"/>
      <c r="DO9" s="609"/>
      <c r="DP9" s="610"/>
      <c r="DQ9" s="614">
        <v>554974</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6761</v>
      </c>
      <c r="BH10" s="609"/>
      <c r="BI10" s="609"/>
      <c r="BJ10" s="609"/>
      <c r="BK10" s="609"/>
      <c r="BL10" s="609"/>
      <c r="BM10" s="609"/>
      <c r="BN10" s="610"/>
      <c r="BO10" s="646">
        <v>2.4</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82365</v>
      </c>
      <c r="S11" s="609"/>
      <c r="T11" s="609"/>
      <c r="U11" s="609"/>
      <c r="V11" s="609"/>
      <c r="W11" s="609"/>
      <c r="X11" s="609"/>
      <c r="Y11" s="610"/>
      <c r="Z11" s="611">
        <v>1.4</v>
      </c>
      <c r="AA11" s="612"/>
      <c r="AB11" s="612"/>
      <c r="AC11" s="613"/>
      <c r="AD11" s="614">
        <v>82365</v>
      </c>
      <c r="AE11" s="609"/>
      <c r="AF11" s="609"/>
      <c r="AG11" s="609"/>
      <c r="AH11" s="609"/>
      <c r="AI11" s="609"/>
      <c r="AJ11" s="609"/>
      <c r="AK11" s="610"/>
      <c r="AL11" s="611">
        <v>3.1</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4665</v>
      </c>
      <c r="BH11" s="609"/>
      <c r="BI11" s="609"/>
      <c r="BJ11" s="609"/>
      <c r="BK11" s="609"/>
      <c r="BL11" s="609"/>
      <c r="BM11" s="609"/>
      <c r="BN11" s="610"/>
      <c r="BO11" s="646">
        <v>1.6</v>
      </c>
      <c r="BP11" s="646"/>
      <c r="BQ11" s="646"/>
      <c r="BR11" s="646"/>
      <c r="BS11" s="647">
        <v>1333</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535955</v>
      </c>
      <c r="CS11" s="609"/>
      <c r="CT11" s="609"/>
      <c r="CU11" s="609"/>
      <c r="CV11" s="609"/>
      <c r="CW11" s="609"/>
      <c r="CX11" s="609"/>
      <c r="CY11" s="610"/>
      <c r="CZ11" s="646">
        <v>9.4</v>
      </c>
      <c r="DA11" s="646"/>
      <c r="DB11" s="646"/>
      <c r="DC11" s="646"/>
      <c r="DD11" s="614">
        <v>269320</v>
      </c>
      <c r="DE11" s="609"/>
      <c r="DF11" s="609"/>
      <c r="DG11" s="609"/>
      <c r="DH11" s="609"/>
      <c r="DI11" s="609"/>
      <c r="DJ11" s="609"/>
      <c r="DK11" s="609"/>
      <c r="DL11" s="609"/>
      <c r="DM11" s="609"/>
      <c r="DN11" s="609"/>
      <c r="DO11" s="609"/>
      <c r="DP11" s="610"/>
      <c r="DQ11" s="614">
        <v>215316</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145025</v>
      </c>
      <c r="BH12" s="609"/>
      <c r="BI12" s="609"/>
      <c r="BJ12" s="609"/>
      <c r="BK12" s="609"/>
      <c r="BL12" s="609"/>
      <c r="BM12" s="609"/>
      <c r="BN12" s="610"/>
      <c r="BO12" s="646">
        <v>50.7</v>
      </c>
      <c r="BP12" s="646"/>
      <c r="BQ12" s="646"/>
      <c r="BR12" s="646"/>
      <c r="BS12" s="647">
        <v>17638</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439940</v>
      </c>
      <c r="CS12" s="609"/>
      <c r="CT12" s="609"/>
      <c r="CU12" s="609"/>
      <c r="CV12" s="609"/>
      <c r="CW12" s="609"/>
      <c r="CX12" s="609"/>
      <c r="CY12" s="610"/>
      <c r="CZ12" s="646">
        <v>7.8</v>
      </c>
      <c r="DA12" s="646"/>
      <c r="DB12" s="646"/>
      <c r="DC12" s="646"/>
      <c r="DD12" s="614">
        <v>14803</v>
      </c>
      <c r="DE12" s="609"/>
      <c r="DF12" s="609"/>
      <c r="DG12" s="609"/>
      <c r="DH12" s="609"/>
      <c r="DI12" s="609"/>
      <c r="DJ12" s="609"/>
      <c r="DK12" s="609"/>
      <c r="DL12" s="609"/>
      <c r="DM12" s="609"/>
      <c r="DN12" s="609"/>
      <c r="DO12" s="609"/>
      <c r="DP12" s="610"/>
      <c r="DQ12" s="614">
        <v>115480</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142510</v>
      </c>
      <c r="BH13" s="609"/>
      <c r="BI13" s="609"/>
      <c r="BJ13" s="609"/>
      <c r="BK13" s="609"/>
      <c r="BL13" s="609"/>
      <c r="BM13" s="609"/>
      <c r="BN13" s="610"/>
      <c r="BO13" s="646">
        <v>49.9</v>
      </c>
      <c r="BP13" s="646"/>
      <c r="BQ13" s="646"/>
      <c r="BR13" s="646"/>
      <c r="BS13" s="647">
        <v>17638</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379203</v>
      </c>
      <c r="CS13" s="609"/>
      <c r="CT13" s="609"/>
      <c r="CU13" s="609"/>
      <c r="CV13" s="609"/>
      <c r="CW13" s="609"/>
      <c r="CX13" s="609"/>
      <c r="CY13" s="610"/>
      <c r="CZ13" s="646">
        <v>6.7</v>
      </c>
      <c r="DA13" s="646"/>
      <c r="DB13" s="646"/>
      <c r="DC13" s="646"/>
      <c r="DD13" s="614">
        <v>330521</v>
      </c>
      <c r="DE13" s="609"/>
      <c r="DF13" s="609"/>
      <c r="DG13" s="609"/>
      <c r="DH13" s="609"/>
      <c r="DI13" s="609"/>
      <c r="DJ13" s="609"/>
      <c r="DK13" s="609"/>
      <c r="DL13" s="609"/>
      <c r="DM13" s="609"/>
      <c r="DN13" s="609"/>
      <c r="DO13" s="609"/>
      <c r="DP13" s="610"/>
      <c r="DQ13" s="614">
        <v>100450</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v>210</v>
      </c>
      <c r="S14" s="609"/>
      <c r="T14" s="609"/>
      <c r="U14" s="609"/>
      <c r="V14" s="609"/>
      <c r="W14" s="609"/>
      <c r="X14" s="609"/>
      <c r="Y14" s="610"/>
      <c r="Z14" s="646">
        <v>0</v>
      </c>
      <c r="AA14" s="646"/>
      <c r="AB14" s="646"/>
      <c r="AC14" s="646"/>
      <c r="AD14" s="647">
        <v>210</v>
      </c>
      <c r="AE14" s="647"/>
      <c r="AF14" s="647"/>
      <c r="AG14" s="647"/>
      <c r="AH14" s="647"/>
      <c r="AI14" s="647"/>
      <c r="AJ14" s="647"/>
      <c r="AK14" s="647"/>
      <c r="AL14" s="611">
        <v>0</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18600</v>
      </c>
      <c r="BH14" s="609"/>
      <c r="BI14" s="609"/>
      <c r="BJ14" s="609"/>
      <c r="BK14" s="609"/>
      <c r="BL14" s="609"/>
      <c r="BM14" s="609"/>
      <c r="BN14" s="610"/>
      <c r="BO14" s="646">
        <v>6.5</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136950</v>
      </c>
      <c r="CS14" s="609"/>
      <c r="CT14" s="609"/>
      <c r="CU14" s="609"/>
      <c r="CV14" s="609"/>
      <c r="CW14" s="609"/>
      <c r="CX14" s="609"/>
      <c r="CY14" s="610"/>
      <c r="CZ14" s="646">
        <v>2.4</v>
      </c>
      <c r="DA14" s="646"/>
      <c r="DB14" s="646"/>
      <c r="DC14" s="646"/>
      <c r="DD14" s="614">
        <v>2183</v>
      </c>
      <c r="DE14" s="609"/>
      <c r="DF14" s="609"/>
      <c r="DG14" s="609"/>
      <c r="DH14" s="609"/>
      <c r="DI14" s="609"/>
      <c r="DJ14" s="609"/>
      <c r="DK14" s="609"/>
      <c r="DL14" s="609"/>
      <c r="DM14" s="609"/>
      <c r="DN14" s="609"/>
      <c r="DO14" s="609"/>
      <c r="DP14" s="610"/>
      <c r="DQ14" s="614">
        <v>136657</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10714</v>
      </c>
      <c r="BH15" s="609"/>
      <c r="BI15" s="609"/>
      <c r="BJ15" s="609"/>
      <c r="BK15" s="609"/>
      <c r="BL15" s="609"/>
      <c r="BM15" s="609"/>
      <c r="BN15" s="610"/>
      <c r="BO15" s="646">
        <v>3.7</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306957</v>
      </c>
      <c r="CS15" s="609"/>
      <c r="CT15" s="609"/>
      <c r="CU15" s="609"/>
      <c r="CV15" s="609"/>
      <c r="CW15" s="609"/>
      <c r="CX15" s="609"/>
      <c r="CY15" s="610"/>
      <c r="CZ15" s="646">
        <v>5.4</v>
      </c>
      <c r="DA15" s="646"/>
      <c r="DB15" s="646"/>
      <c r="DC15" s="646"/>
      <c r="DD15" s="614">
        <v>25420</v>
      </c>
      <c r="DE15" s="609"/>
      <c r="DF15" s="609"/>
      <c r="DG15" s="609"/>
      <c r="DH15" s="609"/>
      <c r="DI15" s="609"/>
      <c r="DJ15" s="609"/>
      <c r="DK15" s="609"/>
      <c r="DL15" s="609"/>
      <c r="DM15" s="609"/>
      <c r="DN15" s="609"/>
      <c r="DO15" s="609"/>
      <c r="DP15" s="610"/>
      <c r="DQ15" s="614">
        <v>252820</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2985</v>
      </c>
      <c r="S16" s="609"/>
      <c r="T16" s="609"/>
      <c r="U16" s="609"/>
      <c r="V16" s="609"/>
      <c r="W16" s="609"/>
      <c r="X16" s="609"/>
      <c r="Y16" s="610"/>
      <c r="Z16" s="646">
        <v>0.1</v>
      </c>
      <c r="AA16" s="646"/>
      <c r="AB16" s="646"/>
      <c r="AC16" s="646"/>
      <c r="AD16" s="647">
        <v>2985</v>
      </c>
      <c r="AE16" s="647"/>
      <c r="AF16" s="647"/>
      <c r="AG16" s="647"/>
      <c r="AH16" s="647"/>
      <c r="AI16" s="647"/>
      <c r="AJ16" s="647"/>
      <c r="AK16" s="647"/>
      <c r="AL16" s="611">
        <v>0.1</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974421</v>
      </c>
      <c r="CS16" s="609"/>
      <c r="CT16" s="609"/>
      <c r="CU16" s="609"/>
      <c r="CV16" s="609"/>
      <c r="CW16" s="609"/>
      <c r="CX16" s="609"/>
      <c r="CY16" s="610"/>
      <c r="CZ16" s="646">
        <v>17.2</v>
      </c>
      <c r="DA16" s="646"/>
      <c r="DB16" s="646"/>
      <c r="DC16" s="646"/>
      <c r="DD16" s="614" t="s">
        <v>122</v>
      </c>
      <c r="DE16" s="609"/>
      <c r="DF16" s="609"/>
      <c r="DG16" s="609"/>
      <c r="DH16" s="609"/>
      <c r="DI16" s="609"/>
      <c r="DJ16" s="609"/>
      <c r="DK16" s="609"/>
      <c r="DL16" s="609"/>
      <c r="DM16" s="609"/>
      <c r="DN16" s="609"/>
      <c r="DO16" s="609"/>
      <c r="DP16" s="610"/>
      <c r="DQ16" s="614">
        <v>55275</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4016</v>
      </c>
      <c r="S17" s="609"/>
      <c r="T17" s="609"/>
      <c r="U17" s="609"/>
      <c r="V17" s="609"/>
      <c r="W17" s="609"/>
      <c r="X17" s="609"/>
      <c r="Y17" s="610"/>
      <c r="Z17" s="646">
        <v>0.1</v>
      </c>
      <c r="AA17" s="646"/>
      <c r="AB17" s="646"/>
      <c r="AC17" s="646"/>
      <c r="AD17" s="647">
        <v>4016</v>
      </c>
      <c r="AE17" s="647"/>
      <c r="AF17" s="647"/>
      <c r="AG17" s="647"/>
      <c r="AH17" s="647"/>
      <c r="AI17" s="647"/>
      <c r="AJ17" s="647"/>
      <c r="AK17" s="647"/>
      <c r="AL17" s="611">
        <v>0.2</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461859</v>
      </c>
      <c r="CS17" s="609"/>
      <c r="CT17" s="609"/>
      <c r="CU17" s="609"/>
      <c r="CV17" s="609"/>
      <c r="CW17" s="609"/>
      <c r="CX17" s="609"/>
      <c r="CY17" s="610"/>
      <c r="CZ17" s="646">
        <v>8.1</v>
      </c>
      <c r="DA17" s="646"/>
      <c r="DB17" s="646"/>
      <c r="DC17" s="646"/>
      <c r="DD17" s="614" t="s">
        <v>122</v>
      </c>
      <c r="DE17" s="609"/>
      <c r="DF17" s="609"/>
      <c r="DG17" s="609"/>
      <c r="DH17" s="609"/>
      <c r="DI17" s="609"/>
      <c r="DJ17" s="609"/>
      <c r="DK17" s="609"/>
      <c r="DL17" s="609"/>
      <c r="DM17" s="609"/>
      <c r="DN17" s="609"/>
      <c r="DO17" s="609"/>
      <c r="DP17" s="610"/>
      <c r="DQ17" s="614">
        <v>457859</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766</v>
      </c>
      <c r="S18" s="609"/>
      <c r="T18" s="609"/>
      <c r="U18" s="609"/>
      <c r="V18" s="609"/>
      <c r="W18" s="609"/>
      <c r="X18" s="609"/>
      <c r="Y18" s="610"/>
      <c r="Z18" s="646">
        <v>0</v>
      </c>
      <c r="AA18" s="646"/>
      <c r="AB18" s="646"/>
      <c r="AC18" s="646"/>
      <c r="AD18" s="647">
        <v>664</v>
      </c>
      <c r="AE18" s="647"/>
      <c r="AF18" s="647"/>
      <c r="AG18" s="647"/>
      <c r="AH18" s="647"/>
      <c r="AI18" s="647"/>
      <c r="AJ18" s="647"/>
      <c r="AK18" s="647"/>
      <c r="AL18" s="611">
        <v>0</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664</v>
      </c>
      <c r="S19" s="609"/>
      <c r="T19" s="609"/>
      <c r="U19" s="609"/>
      <c r="V19" s="609"/>
      <c r="W19" s="609"/>
      <c r="X19" s="609"/>
      <c r="Y19" s="610"/>
      <c r="Z19" s="646">
        <v>0</v>
      </c>
      <c r="AA19" s="646"/>
      <c r="AB19" s="646"/>
      <c r="AC19" s="646"/>
      <c r="AD19" s="647">
        <v>664</v>
      </c>
      <c r="AE19" s="647"/>
      <c r="AF19" s="647"/>
      <c r="AG19" s="647"/>
      <c r="AH19" s="647"/>
      <c r="AI19" s="647"/>
      <c r="AJ19" s="647"/>
      <c r="AK19" s="647"/>
      <c r="AL19" s="611">
        <v>0</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3920</v>
      </c>
      <c r="BH19" s="609"/>
      <c r="BI19" s="609"/>
      <c r="BJ19" s="609"/>
      <c r="BK19" s="609"/>
      <c r="BL19" s="609"/>
      <c r="BM19" s="609"/>
      <c r="BN19" s="610"/>
      <c r="BO19" s="646">
        <v>1.4</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v>102</v>
      </c>
      <c r="S20" s="609"/>
      <c r="T20" s="609"/>
      <c r="U20" s="609"/>
      <c r="V20" s="609"/>
      <c r="W20" s="609"/>
      <c r="X20" s="609"/>
      <c r="Y20" s="610"/>
      <c r="Z20" s="646">
        <v>0</v>
      </c>
      <c r="AA20" s="646"/>
      <c r="AB20" s="646"/>
      <c r="AC20" s="646"/>
      <c r="AD20" s="647">
        <v>102</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3920</v>
      </c>
      <c r="BH20" s="609"/>
      <c r="BI20" s="609"/>
      <c r="BJ20" s="609"/>
      <c r="BK20" s="609"/>
      <c r="BL20" s="609"/>
      <c r="BM20" s="609"/>
      <c r="BN20" s="610"/>
      <c r="BO20" s="646">
        <v>1.4</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5673621</v>
      </c>
      <c r="CS20" s="609"/>
      <c r="CT20" s="609"/>
      <c r="CU20" s="609"/>
      <c r="CV20" s="609"/>
      <c r="CW20" s="609"/>
      <c r="CX20" s="609"/>
      <c r="CY20" s="610"/>
      <c r="CZ20" s="646">
        <v>100</v>
      </c>
      <c r="DA20" s="646"/>
      <c r="DB20" s="646"/>
      <c r="DC20" s="646"/>
      <c r="DD20" s="614">
        <v>799630</v>
      </c>
      <c r="DE20" s="609"/>
      <c r="DF20" s="609"/>
      <c r="DG20" s="609"/>
      <c r="DH20" s="609"/>
      <c r="DI20" s="609"/>
      <c r="DJ20" s="609"/>
      <c r="DK20" s="609"/>
      <c r="DL20" s="609"/>
      <c r="DM20" s="609"/>
      <c r="DN20" s="609"/>
      <c r="DO20" s="609"/>
      <c r="DP20" s="610"/>
      <c r="DQ20" s="614">
        <v>3178545</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2517746</v>
      </c>
      <c r="S21" s="609"/>
      <c r="T21" s="609"/>
      <c r="U21" s="609"/>
      <c r="V21" s="609"/>
      <c r="W21" s="609"/>
      <c r="X21" s="609"/>
      <c r="Y21" s="610"/>
      <c r="Z21" s="646">
        <v>42.2</v>
      </c>
      <c r="AA21" s="646"/>
      <c r="AB21" s="646"/>
      <c r="AC21" s="646"/>
      <c r="AD21" s="647">
        <v>2171197</v>
      </c>
      <c r="AE21" s="647"/>
      <c r="AF21" s="647"/>
      <c r="AG21" s="647"/>
      <c r="AH21" s="647"/>
      <c r="AI21" s="647"/>
      <c r="AJ21" s="647"/>
      <c r="AK21" s="647"/>
      <c r="AL21" s="611">
        <v>82.1</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v>3920</v>
      </c>
      <c r="BH21" s="609"/>
      <c r="BI21" s="609"/>
      <c r="BJ21" s="609"/>
      <c r="BK21" s="609"/>
      <c r="BL21" s="609"/>
      <c r="BM21" s="609"/>
      <c r="BN21" s="610"/>
      <c r="BO21" s="646">
        <v>1.4</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2171197</v>
      </c>
      <c r="S22" s="609"/>
      <c r="T22" s="609"/>
      <c r="U22" s="609"/>
      <c r="V22" s="609"/>
      <c r="W22" s="609"/>
      <c r="X22" s="609"/>
      <c r="Y22" s="610"/>
      <c r="Z22" s="646">
        <v>36.4</v>
      </c>
      <c r="AA22" s="646"/>
      <c r="AB22" s="646"/>
      <c r="AC22" s="646"/>
      <c r="AD22" s="647">
        <v>2171197</v>
      </c>
      <c r="AE22" s="647"/>
      <c r="AF22" s="647"/>
      <c r="AG22" s="647"/>
      <c r="AH22" s="647"/>
      <c r="AI22" s="647"/>
      <c r="AJ22" s="647"/>
      <c r="AK22" s="647"/>
      <c r="AL22" s="611">
        <v>82.1</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346549</v>
      </c>
      <c r="S23" s="609"/>
      <c r="T23" s="609"/>
      <c r="U23" s="609"/>
      <c r="V23" s="609"/>
      <c r="W23" s="609"/>
      <c r="X23" s="609"/>
      <c r="Y23" s="610"/>
      <c r="Z23" s="646">
        <v>5.8</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1616332</v>
      </c>
      <c r="CS24" s="664"/>
      <c r="CT24" s="664"/>
      <c r="CU24" s="664"/>
      <c r="CV24" s="664"/>
      <c r="CW24" s="664"/>
      <c r="CX24" s="664"/>
      <c r="CY24" s="689"/>
      <c r="CZ24" s="690">
        <v>28.5</v>
      </c>
      <c r="DA24" s="672"/>
      <c r="DB24" s="672"/>
      <c r="DC24" s="692"/>
      <c r="DD24" s="688">
        <v>1439009</v>
      </c>
      <c r="DE24" s="664"/>
      <c r="DF24" s="664"/>
      <c r="DG24" s="664"/>
      <c r="DH24" s="664"/>
      <c r="DI24" s="664"/>
      <c r="DJ24" s="664"/>
      <c r="DK24" s="689"/>
      <c r="DL24" s="688">
        <v>1311771</v>
      </c>
      <c r="DM24" s="664"/>
      <c r="DN24" s="664"/>
      <c r="DO24" s="664"/>
      <c r="DP24" s="664"/>
      <c r="DQ24" s="664"/>
      <c r="DR24" s="664"/>
      <c r="DS24" s="664"/>
      <c r="DT24" s="664"/>
      <c r="DU24" s="664"/>
      <c r="DV24" s="689"/>
      <c r="DW24" s="690">
        <v>49.4</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2990034</v>
      </c>
      <c r="S25" s="609"/>
      <c r="T25" s="609"/>
      <c r="U25" s="609"/>
      <c r="V25" s="609"/>
      <c r="W25" s="609"/>
      <c r="X25" s="609"/>
      <c r="Y25" s="610"/>
      <c r="Z25" s="646">
        <v>50.1</v>
      </c>
      <c r="AA25" s="646"/>
      <c r="AB25" s="646"/>
      <c r="AC25" s="646"/>
      <c r="AD25" s="647">
        <v>2643383</v>
      </c>
      <c r="AE25" s="647"/>
      <c r="AF25" s="647"/>
      <c r="AG25" s="647"/>
      <c r="AH25" s="647"/>
      <c r="AI25" s="647"/>
      <c r="AJ25" s="647"/>
      <c r="AK25" s="647"/>
      <c r="AL25" s="611">
        <v>100</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879167</v>
      </c>
      <c r="CS25" s="621"/>
      <c r="CT25" s="621"/>
      <c r="CU25" s="621"/>
      <c r="CV25" s="621"/>
      <c r="CW25" s="621"/>
      <c r="CX25" s="621"/>
      <c r="CY25" s="622"/>
      <c r="CZ25" s="611">
        <v>15.5</v>
      </c>
      <c r="DA25" s="623"/>
      <c r="DB25" s="623"/>
      <c r="DC25" s="624"/>
      <c r="DD25" s="614">
        <v>848376</v>
      </c>
      <c r="DE25" s="621"/>
      <c r="DF25" s="621"/>
      <c r="DG25" s="621"/>
      <c r="DH25" s="621"/>
      <c r="DI25" s="621"/>
      <c r="DJ25" s="621"/>
      <c r="DK25" s="622"/>
      <c r="DL25" s="614">
        <v>778048</v>
      </c>
      <c r="DM25" s="621"/>
      <c r="DN25" s="621"/>
      <c r="DO25" s="621"/>
      <c r="DP25" s="621"/>
      <c r="DQ25" s="621"/>
      <c r="DR25" s="621"/>
      <c r="DS25" s="621"/>
      <c r="DT25" s="621"/>
      <c r="DU25" s="621"/>
      <c r="DV25" s="622"/>
      <c r="DW25" s="611">
        <v>29.3</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535920</v>
      </c>
      <c r="CS26" s="609"/>
      <c r="CT26" s="609"/>
      <c r="CU26" s="609"/>
      <c r="CV26" s="609"/>
      <c r="CW26" s="609"/>
      <c r="CX26" s="609"/>
      <c r="CY26" s="610"/>
      <c r="CZ26" s="611">
        <v>9.4</v>
      </c>
      <c r="DA26" s="623"/>
      <c r="DB26" s="623"/>
      <c r="DC26" s="624"/>
      <c r="DD26" s="614">
        <v>518912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7534</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285814</v>
      </c>
      <c r="BH27" s="609"/>
      <c r="BI27" s="609"/>
      <c r="BJ27" s="609"/>
      <c r="BK27" s="609"/>
      <c r="BL27" s="609"/>
      <c r="BM27" s="609"/>
      <c r="BN27" s="610"/>
      <c r="BO27" s="646">
        <v>100</v>
      </c>
      <c r="BP27" s="646"/>
      <c r="BQ27" s="646"/>
      <c r="BR27" s="646"/>
      <c r="BS27" s="647">
        <v>18971</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275306</v>
      </c>
      <c r="CS27" s="621"/>
      <c r="CT27" s="621"/>
      <c r="CU27" s="621"/>
      <c r="CV27" s="621"/>
      <c r="CW27" s="621"/>
      <c r="CX27" s="621"/>
      <c r="CY27" s="622"/>
      <c r="CZ27" s="611">
        <v>4.9000000000000004</v>
      </c>
      <c r="DA27" s="623"/>
      <c r="DB27" s="623"/>
      <c r="DC27" s="624"/>
      <c r="DD27" s="614">
        <v>132774</v>
      </c>
      <c r="DE27" s="621"/>
      <c r="DF27" s="621"/>
      <c r="DG27" s="621"/>
      <c r="DH27" s="621"/>
      <c r="DI27" s="621"/>
      <c r="DJ27" s="621"/>
      <c r="DK27" s="622"/>
      <c r="DL27" s="614">
        <v>75864</v>
      </c>
      <c r="DM27" s="621"/>
      <c r="DN27" s="621"/>
      <c r="DO27" s="621"/>
      <c r="DP27" s="621"/>
      <c r="DQ27" s="621"/>
      <c r="DR27" s="621"/>
      <c r="DS27" s="621"/>
      <c r="DT27" s="621"/>
      <c r="DU27" s="621"/>
      <c r="DV27" s="622"/>
      <c r="DW27" s="611">
        <v>2.9</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33293</v>
      </c>
      <c r="S28" s="609"/>
      <c r="T28" s="609"/>
      <c r="U28" s="609"/>
      <c r="V28" s="609"/>
      <c r="W28" s="609"/>
      <c r="X28" s="609"/>
      <c r="Y28" s="610"/>
      <c r="Z28" s="646">
        <v>0.6</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461859</v>
      </c>
      <c r="CS28" s="609"/>
      <c r="CT28" s="609"/>
      <c r="CU28" s="609"/>
      <c r="CV28" s="609"/>
      <c r="CW28" s="609"/>
      <c r="CX28" s="609"/>
      <c r="CY28" s="610"/>
      <c r="CZ28" s="611">
        <v>8.1</v>
      </c>
      <c r="DA28" s="623"/>
      <c r="DB28" s="623"/>
      <c r="DC28" s="624"/>
      <c r="DD28" s="614">
        <v>457859</v>
      </c>
      <c r="DE28" s="609"/>
      <c r="DF28" s="609"/>
      <c r="DG28" s="609"/>
      <c r="DH28" s="609"/>
      <c r="DI28" s="609"/>
      <c r="DJ28" s="609"/>
      <c r="DK28" s="610"/>
      <c r="DL28" s="614">
        <v>457859</v>
      </c>
      <c r="DM28" s="609"/>
      <c r="DN28" s="609"/>
      <c r="DO28" s="609"/>
      <c r="DP28" s="609"/>
      <c r="DQ28" s="609"/>
      <c r="DR28" s="609"/>
      <c r="DS28" s="609"/>
      <c r="DT28" s="609"/>
      <c r="DU28" s="609"/>
      <c r="DV28" s="610"/>
      <c r="DW28" s="611">
        <v>17.3</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2460</v>
      </c>
      <c r="S29" s="609"/>
      <c r="T29" s="609"/>
      <c r="U29" s="609"/>
      <c r="V29" s="609"/>
      <c r="W29" s="609"/>
      <c r="X29" s="609"/>
      <c r="Y29" s="610"/>
      <c r="Z29" s="646">
        <v>0</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461859</v>
      </c>
      <c r="CS29" s="621"/>
      <c r="CT29" s="621"/>
      <c r="CU29" s="621"/>
      <c r="CV29" s="621"/>
      <c r="CW29" s="621"/>
      <c r="CX29" s="621"/>
      <c r="CY29" s="622"/>
      <c r="CZ29" s="611">
        <v>8.1</v>
      </c>
      <c r="DA29" s="623"/>
      <c r="DB29" s="623"/>
      <c r="DC29" s="624"/>
      <c r="DD29" s="614">
        <v>457859</v>
      </c>
      <c r="DE29" s="621"/>
      <c r="DF29" s="621"/>
      <c r="DG29" s="621"/>
      <c r="DH29" s="621"/>
      <c r="DI29" s="621"/>
      <c r="DJ29" s="621"/>
      <c r="DK29" s="622"/>
      <c r="DL29" s="614">
        <v>457859</v>
      </c>
      <c r="DM29" s="621"/>
      <c r="DN29" s="621"/>
      <c r="DO29" s="621"/>
      <c r="DP29" s="621"/>
      <c r="DQ29" s="621"/>
      <c r="DR29" s="621"/>
      <c r="DS29" s="621"/>
      <c r="DT29" s="621"/>
      <c r="DU29" s="621"/>
      <c r="DV29" s="622"/>
      <c r="DW29" s="611">
        <v>17.3</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874646</v>
      </c>
      <c r="S30" s="609"/>
      <c r="T30" s="609"/>
      <c r="U30" s="609"/>
      <c r="V30" s="609"/>
      <c r="W30" s="609"/>
      <c r="X30" s="609"/>
      <c r="Y30" s="610"/>
      <c r="Z30" s="646">
        <v>14.7</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78"/>
      <c r="BI30" s="678"/>
      <c r="BJ30" s="678"/>
      <c r="BK30" s="678"/>
      <c r="BL30" s="678"/>
      <c r="BM30" s="678"/>
      <c r="BN30" s="678"/>
      <c r="BO30" s="678"/>
      <c r="BP30" s="678"/>
      <c r="BQ30" s="679"/>
      <c r="BR30" s="660" t="s">
        <v>296</v>
      </c>
      <c r="BS30" s="678"/>
      <c r="BT30" s="678"/>
      <c r="BU30" s="678"/>
      <c r="BV30" s="678"/>
      <c r="BW30" s="678"/>
      <c r="BX30" s="678"/>
      <c r="BY30" s="678"/>
      <c r="BZ30" s="678"/>
      <c r="CA30" s="678"/>
      <c r="CB30" s="679"/>
      <c r="CD30" s="629"/>
      <c r="CE30" s="630"/>
      <c r="CF30" s="605" t="s">
        <v>297</v>
      </c>
      <c r="CG30" s="606"/>
      <c r="CH30" s="606"/>
      <c r="CI30" s="606"/>
      <c r="CJ30" s="606"/>
      <c r="CK30" s="606"/>
      <c r="CL30" s="606"/>
      <c r="CM30" s="606"/>
      <c r="CN30" s="606"/>
      <c r="CO30" s="606"/>
      <c r="CP30" s="606"/>
      <c r="CQ30" s="607"/>
      <c r="CR30" s="608">
        <v>448100</v>
      </c>
      <c r="CS30" s="609"/>
      <c r="CT30" s="609"/>
      <c r="CU30" s="609"/>
      <c r="CV30" s="609"/>
      <c r="CW30" s="609"/>
      <c r="CX30" s="609"/>
      <c r="CY30" s="610"/>
      <c r="CZ30" s="611">
        <v>7.9</v>
      </c>
      <c r="DA30" s="623"/>
      <c r="DB30" s="623"/>
      <c r="DC30" s="624"/>
      <c r="DD30" s="614">
        <v>444100</v>
      </c>
      <c r="DE30" s="609"/>
      <c r="DF30" s="609"/>
      <c r="DG30" s="609"/>
      <c r="DH30" s="609"/>
      <c r="DI30" s="609"/>
      <c r="DJ30" s="609"/>
      <c r="DK30" s="610"/>
      <c r="DL30" s="614">
        <v>444100</v>
      </c>
      <c r="DM30" s="609"/>
      <c r="DN30" s="609"/>
      <c r="DO30" s="609"/>
      <c r="DP30" s="609"/>
      <c r="DQ30" s="609"/>
      <c r="DR30" s="609"/>
      <c r="DS30" s="609"/>
      <c r="DT30" s="609"/>
      <c r="DU30" s="609"/>
      <c r="DV30" s="610"/>
      <c r="DW30" s="611">
        <v>16.7</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299</v>
      </c>
      <c r="AQ31" s="681"/>
      <c r="AR31" s="681"/>
      <c r="AS31" s="681"/>
      <c r="AT31" s="682" t="s">
        <v>300</v>
      </c>
      <c r="AU31" s="212"/>
      <c r="AV31" s="212"/>
      <c r="AW31" s="212"/>
      <c r="AX31" s="666" t="s">
        <v>178</v>
      </c>
      <c r="AY31" s="667"/>
      <c r="AZ31" s="667"/>
      <c r="BA31" s="667"/>
      <c r="BB31" s="667"/>
      <c r="BC31" s="667"/>
      <c r="BD31" s="667"/>
      <c r="BE31" s="667"/>
      <c r="BF31" s="668"/>
      <c r="BG31" s="670">
        <v>99.6</v>
      </c>
      <c r="BH31" s="671"/>
      <c r="BI31" s="671"/>
      <c r="BJ31" s="671"/>
      <c r="BK31" s="671"/>
      <c r="BL31" s="671"/>
      <c r="BM31" s="672">
        <v>97.2</v>
      </c>
      <c r="BN31" s="671"/>
      <c r="BO31" s="671"/>
      <c r="BP31" s="671"/>
      <c r="BQ31" s="673"/>
      <c r="BR31" s="670">
        <v>99.7</v>
      </c>
      <c r="BS31" s="671"/>
      <c r="BT31" s="671"/>
      <c r="BU31" s="671"/>
      <c r="BV31" s="671"/>
      <c r="BW31" s="671"/>
      <c r="BX31" s="672">
        <v>96.9</v>
      </c>
      <c r="BY31" s="671"/>
      <c r="BZ31" s="671"/>
      <c r="CA31" s="671"/>
      <c r="CB31" s="673"/>
      <c r="CD31" s="629"/>
      <c r="CE31" s="630"/>
      <c r="CF31" s="605" t="s">
        <v>301</v>
      </c>
      <c r="CG31" s="606"/>
      <c r="CH31" s="606"/>
      <c r="CI31" s="606"/>
      <c r="CJ31" s="606"/>
      <c r="CK31" s="606"/>
      <c r="CL31" s="606"/>
      <c r="CM31" s="606"/>
      <c r="CN31" s="606"/>
      <c r="CO31" s="606"/>
      <c r="CP31" s="606"/>
      <c r="CQ31" s="607"/>
      <c r="CR31" s="608">
        <v>13759</v>
      </c>
      <c r="CS31" s="621"/>
      <c r="CT31" s="621"/>
      <c r="CU31" s="621"/>
      <c r="CV31" s="621"/>
      <c r="CW31" s="621"/>
      <c r="CX31" s="621"/>
      <c r="CY31" s="622"/>
      <c r="CZ31" s="611">
        <v>0.2</v>
      </c>
      <c r="DA31" s="623"/>
      <c r="DB31" s="623"/>
      <c r="DC31" s="624"/>
      <c r="DD31" s="614">
        <v>13759</v>
      </c>
      <c r="DE31" s="621"/>
      <c r="DF31" s="621"/>
      <c r="DG31" s="621"/>
      <c r="DH31" s="621"/>
      <c r="DI31" s="621"/>
      <c r="DJ31" s="621"/>
      <c r="DK31" s="622"/>
      <c r="DL31" s="614">
        <v>13759</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689892</v>
      </c>
      <c r="S32" s="609"/>
      <c r="T32" s="609"/>
      <c r="U32" s="609"/>
      <c r="V32" s="609"/>
      <c r="W32" s="609"/>
      <c r="X32" s="609"/>
      <c r="Y32" s="610"/>
      <c r="Z32" s="646">
        <v>11.6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208" t="s">
        <v>303</v>
      </c>
      <c r="AX32" s="605" t="s">
        <v>304</v>
      </c>
      <c r="AY32" s="606"/>
      <c r="AZ32" s="606"/>
      <c r="BA32" s="606"/>
      <c r="BB32" s="606"/>
      <c r="BC32" s="606"/>
      <c r="BD32" s="606"/>
      <c r="BE32" s="606"/>
      <c r="BF32" s="607"/>
      <c r="BG32" s="674">
        <v>99.8</v>
      </c>
      <c r="BH32" s="621"/>
      <c r="BI32" s="621"/>
      <c r="BJ32" s="621"/>
      <c r="BK32" s="621"/>
      <c r="BL32" s="621"/>
      <c r="BM32" s="612">
        <v>98.6</v>
      </c>
      <c r="BN32" s="621"/>
      <c r="BO32" s="621"/>
      <c r="BP32" s="621"/>
      <c r="BQ32" s="644"/>
      <c r="BR32" s="674">
        <v>99.7</v>
      </c>
      <c r="BS32" s="621"/>
      <c r="BT32" s="621"/>
      <c r="BU32" s="621"/>
      <c r="BV32" s="621"/>
      <c r="BW32" s="621"/>
      <c r="BX32" s="612">
        <v>98.4</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22312</v>
      </c>
      <c r="S33" s="609"/>
      <c r="T33" s="609"/>
      <c r="U33" s="609"/>
      <c r="V33" s="609"/>
      <c r="W33" s="609"/>
      <c r="X33" s="609"/>
      <c r="Y33" s="610"/>
      <c r="Z33" s="646">
        <v>0.4</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4"/>
      <c r="AU33" s="213"/>
      <c r="AV33" s="213"/>
      <c r="AW33" s="213"/>
      <c r="AX33" s="589" t="s">
        <v>307</v>
      </c>
      <c r="AY33" s="590"/>
      <c r="AZ33" s="590"/>
      <c r="BA33" s="590"/>
      <c r="BB33" s="590"/>
      <c r="BC33" s="590"/>
      <c r="BD33" s="590"/>
      <c r="BE33" s="590"/>
      <c r="BF33" s="591"/>
      <c r="BG33" s="669">
        <v>99.5</v>
      </c>
      <c r="BH33" s="593"/>
      <c r="BI33" s="593"/>
      <c r="BJ33" s="593"/>
      <c r="BK33" s="593"/>
      <c r="BL33" s="593"/>
      <c r="BM33" s="639">
        <v>95.9</v>
      </c>
      <c r="BN33" s="593"/>
      <c r="BO33" s="593"/>
      <c r="BP33" s="593"/>
      <c r="BQ33" s="656"/>
      <c r="BR33" s="669">
        <v>99.7</v>
      </c>
      <c r="BS33" s="593"/>
      <c r="BT33" s="593"/>
      <c r="BU33" s="593"/>
      <c r="BV33" s="593"/>
      <c r="BW33" s="593"/>
      <c r="BX33" s="639">
        <v>95.5</v>
      </c>
      <c r="BY33" s="593"/>
      <c r="BZ33" s="593"/>
      <c r="CA33" s="593"/>
      <c r="CB33" s="656"/>
      <c r="CD33" s="605" t="s">
        <v>308</v>
      </c>
      <c r="CE33" s="606"/>
      <c r="CF33" s="606"/>
      <c r="CG33" s="606"/>
      <c r="CH33" s="606"/>
      <c r="CI33" s="606"/>
      <c r="CJ33" s="606"/>
      <c r="CK33" s="606"/>
      <c r="CL33" s="606"/>
      <c r="CM33" s="606"/>
      <c r="CN33" s="606"/>
      <c r="CO33" s="606"/>
      <c r="CP33" s="606"/>
      <c r="CQ33" s="607"/>
      <c r="CR33" s="608">
        <v>2283238</v>
      </c>
      <c r="CS33" s="621"/>
      <c r="CT33" s="621"/>
      <c r="CU33" s="621"/>
      <c r="CV33" s="621"/>
      <c r="CW33" s="621"/>
      <c r="CX33" s="621"/>
      <c r="CY33" s="622"/>
      <c r="CZ33" s="611">
        <v>40.200000000000003</v>
      </c>
      <c r="DA33" s="623"/>
      <c r="DB33" s="623"/>
      <c r="DC33" s="624"/>
      <c r="DD33" s="614">
        <v>1536596</v>
      </c>
      <c r="DE33" s="621"/>
      <c r="DF33" s="621"/>
      <c r="DG33" s="621"/>
      <c r="DH33" s="621"/>
      <c r="DI33" s="621"/>
      <c r="DJ33" s="621"/>
      <c r="DK33" s="622"/>
      <c r="DL33" s="614">
        <v>1119406</v>
      </c>
      <c r="DM33" s="621"/>
      <c r="DN33" s="621"/>
      <c r="DO33" s="621"/>
      <c r="DP33" s="621"/>
      <c r="DQ33" s="621"/>
      <c r="DR33" s="621"/>
      <c r="DS33" s="621"/>
      <c r="DT33" s="621"/>
      <c r="DU33" s="621"/>
      <c r="DV33" s="622"/>
      <c r="DW33" s="611">
        <v>42.2</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333985</v>
      </c>
      <c r="S34" s="609"/>
      <c r="T34" s="609"/>
      <c r="U34" s="609"/>
      <c r="V34" s="609"/>
      <c r="W34" s="609"/>
      <c r="X34" s="609"/>
      <c r="Y34" s="610"/>
      <c r="Z34" s="646">
        <v>5.6</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310</v>
      </c>
      <c r="CE34" s="606"/>
      <c r="CF34" s="606"/>
      <c r="CG34" s="606"/>
      <c r="CH34" s="606"/>
      <c r="CI34" s="606"/>
      <c r="CJ34" s="606"/>
      <c r="CK34" s="606"/>
      <c r="CL34" s="606"/>
      <c r="CM34" s="606"/>
      <c r="CN34" s="606"/>
      <c r="CO34" s="606"/>
      <c r="CP34" s="606"/>
      <c r="CQ34" s="607"/>
      <c r="CR34" s="608">
        <v>693926</v>
      </c>
      <c r="CS34" s="609"/>
      <c r="CT34" s="609"/>
      <c r="CU34" s="609"/>
      <c r="CV34" s="609"/>
      <c r="CW34" s="609"/>
      <c r="CX34" s="609"/>
      <c r="CY34" s="610"/>
      <c r="CZ34" s="611">
        <v>12.2</v>
      </c>
      <c r="DA34" s="623"/>
      <c r="DB34" s="623"/>
      <c r="DC34" s="624"/>
      <c r="DD34" s="614">
        <v>396586</v>
      </c>
      <c r="DE34" s="609"/>
      <c r="DF34" s="609"/>
      <c r="DG34" s="609"/>
      <c r="DH34" s="609"/>
      <c r="DI34" s="609"/>
      <c r="DJ34" s="609"/>
      <c r="DK34" s="610"/>
      <c r="DL34" s="614">
        <v>314779</v>
      </c>
      <c r="DM34" s="609"/>
      <c r="DN34" s="609"/>
      <c r="DO34" s="609"/>
      <c r="DP34" s="609"/>
      <c r="DQ34" s="609"/>
      <c r="DR34" s="609"/>
      <c r="DS34" s="609"/>
      <c r="DT34" s="609"/>
      <c r="DU34" s="609"/>
      <c r="DV34" s="610"/>
      <c r="DW34" s="611">
        <v>11.9</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255661</v>
      </c>
      <c r="S35" s="609"/>
      <c r="T35" s="609"/>
      <c r="U35" s="609"/>
      <c r="V35" s="609"/>
      <c r="W35" s="609"/>
      <c r="X35" s="609"/>
      <c r="Y35" s="610"/>
      <c r="Z35" s="646">
        <v>4.3</v>
      </c>
      <c r="AA35" s="646"/>
      <c r="AB35" s="646"/>
      <c r="AC35" s="646"/>
      <c r="AD35" s="647" t="s">
        <v>122</v>
      </c>
      <c r="AE35" s="647"/>
      <c r="AF35" s="647"/>
      <c r="AG35" s="647"/>
      <c r="AH35" s="647"/>
      <c r="AI35" s="647"/>
      <c r="AJ35" s="647"/>
      <c r="AK35" s="647"/>
      <c r="AL35" s="611" t="s">
        <v>122</v>
      </c>
      <c r="AM35" s="612"/>
      <c r="AN35" s="612"/>
      <c r="AO35" s="648"/>
      <c r="AP35" s="21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45060</v>
      </c>
      <c r="CS35" s="621"/>
      <c r="CT35" s="621"/>
      <c r="CU35" s="621"/>
      <c r="CV35" s="621"/>
      <c r="CW35" s="621"/>
      <c r="CX35" s="621"/>
      <c r="CY35" s="622"/>
      <c r="CZ35" s="611">
        <v>0.8</v>
      </c>
      <c r="DA35" s="623"/>
      <c r="DB35" s="623"/>
      <c r="DC35" s="624"/>
      <c r="DD35" s="614">
        <v>37812</v>
      </c>
      <c r="DE35" s="621"/>
      <c r="DF35" s="621"/>
      <c r="DG35" s="621"/>
      <c r="DH35" s="621"/>
      <c r="DI35" s="621"/>
      <c r="DJ35" s="621"/>
      <c r="DK35" s="622"/>
      <c r="DL35" s="614">
        <v>37812</v>
      </c>
      <c r="DM35" s="621"/>
      <c r="DN35" s="621"/>
      <c r="DO35" s="621"/>
      <c r="DP35" s="621"/>
      <c r="DQ35" s="621"/>
      <c r="DR35" s="621"/>
      <c r="DS35" s="621"/>
      <c r="DT35" s="621"/>
      <c r="DU35" s="621"/>
      <c r="DV35" s="622"/>
      <c r="DW35" s="611">
        <v>1.4</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268785</v>
      </c>
      <c r="S36" s="609"/>
      <c r="T36" s="609"/>
      <c r="U36" s="609"/>
      <c r="V36" s="609"/>
      <c r="W36" s="609"/>
      <c r="X36" s="609"/>
      <c r="Y36" s="610"/>
      <c r="Z36" s="646">
        <v>4.5</v>
      </c>
      <c r="AA36" s="646"/>
      <c r="AB36" s="646"/>
      <c r="AC36" s="646"/>
      <c r="AD36" s="647" t="s">
        <v>122</v>
      </c>
      <c r="AE36" s="647"/>
      <c r="AF36" s="647"/>
      <c r="AG36" s="647"/>
      <c r="AH36" s="647"/>
      <c r="AI36" s="647"/>
      <c r="AJ36" s="647"/>
      <c r="AK36" s="647"/>
      <c r="AL36" s="611" t="s">
        <v>122</v>
      </c>
      <c r="AM36" s="612"/>
      <c r="AN36" s="612"/>
      <c r="AO36" s="648"/>
      <c r="AP36" s="216"/>
      <c r="AQ36" s="657" t="s">
        <v>316</v>
      </c>
      <c r="AR36" s="658"/>
      <c r="AS36" s="658"/>
      <c r="AT36" s="658"/>
      <c r="AU36" s="658"/>
      <c r="AV36" s="658"/>
      <c r="AW36" s="658"/>
      <c r="AX36" s="658"/>
      <c r="AY36" s="659"/>
      <c r="AZ36" s="663">
        <v>627320</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5942</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1091265</v>
      </c>
      <c r="CS36" s="609"/>
      <c r="CT36" s="609"/>
      <c r="CU36" s="609"/>
      <c r="CV36" s="609"/>
      <c r="CW36" s="609"/>
      <c r="CX36" s="609"/>
      <c r="CY36" s="610"/>
      <c r="CZ36" s="611">
        <v>19.2</v>
      </c>
      <c r="DA36" s="623"/>
      <c r="DB36" s="623"/>
      <c r="DC36" s="624"/>
      <c r="DD36" s="614">
        <v>790621</v>
      </c>
      <c r="DE36" s="609"/>
      <c r="DF36" s="609"/>
      <c r="DG36" s="609"/>
      <c r="DH36" s="609"/>
      <c r="DI36" s="609"/>
      <c r="DJ36" s="609"/>
      <c r="DK36" s="610"/>
      <c r="DL36" s="614">
        <v>530136</v>
      </c>
      <c r="DM36" s="609"/>
      <c r="DN36" s="609"/>
      <c r="DO36" s="609"/>
      <c r="DP36" s="609"/>
      <c r="DQ36" s="609"/>
      <c r="DR36" s="609"/>
      <c r="DS36" s="609"/>
      <c r="DT36" s="609"/>
      <c r="DU36" s="609"/>
      <c r="DV36" s="610"/>
      <c r="DW36" s="611">
        <v>20</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119040</v>
      </c>
      <c r="S37" s="609"/>
      <c r="T37" s="609"/>
      <c r="U37" s="609"/>
      <c r="V37" s="609"/>
      <c r="W37" s="609"/>
      <c r="X37" s="609"/>
      <c r="Y37" s="610"/>
      <c r="Z37" s="646">
        <v>2</v>
      </c>
      <c r="AA37" s="646"/>
      <c r="AB37" s="646"/>
      <c r="AC37" s="646"/>
      <c r="AD37" s="647">
        <v>119</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345997</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5976</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217727</v>
      </c>
      <c r="CS37" s="621"/>
      <c r="CT37" s="621"/>
      <c r="CU37" s="621"/>
      <c r="CV37" s="621"/>
      <c r="CW37" s="621"/>
      <c r="CX37" s="621"/>
      <c r="CY37" s="622"/>
      <c r="CZ37" s="611">
        <v>3.8</v>
      </c>
      <c r="DA37" s="623"/>
      <c r="DB37" s="623"/>
      <c r="DC37" s="624"/>
      <c r="DD37" s="614">
        <v>217727</v>
      </c>
      <c r="DE37" s="621"/>
      <c r="DF37" s="621"/>
      <c r="DG37" s="621"/>
      <c r="DH37" s="621"/>
      <c r="DI37" s="621"/>
      <c r="DJ37" s="621"/>
      <c r="DK37" s="622"/>
      <c r="DL37" s="614">
        <v>199280</v>
      </c>
      <c r="DM37" s="621"/>
      <c r="DN37" s="621"/>
      <c r="DO37" s="621"/>
      <c r="DP37" s="621"/>
      <c r="DQ37" s="621"/>
      <c r="DR37" s="621"/>
      <c r="DS37" s="621"/>
      <c r="DT37" s="621"/>
      <c r="DU37" s="621"/>
      <c r="DV37" s="622"/>
      <c r="DW37" s="611">
        <v>7.5</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371732</v>
      </c>
      <c r="S38" s="609"/>
      <c r="T38" s="609"/>
      <c r="U38" s="609"/>
      <c r="V38" s="609"/>
      <c r="W38" s="609"/>
      <c r="X38" s="609"/>
      <c r="Y38" s="610"/>
      <c r="Z38" s="646">
        <v>6.2</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44167</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538</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281323</v>
      </c>
      <c r="CS38" s="609"/>
      <c r="CT38" s="609"/>
      <c r="CU38" s="609"/>
      <c r="CV38" s="609"/>
      <c r="CW38" s="609"/>
      <c r="CX38" s="609"/>
      <c r="CY38" s="610"/>
      <c r="CZ38" s="611">
        <v>5</v>
      </c>
      <c r="DA38" s="623"/>
      <c r="DB38" s="623"/>
      <c r="DC38" s="624"/>
      <c r="DD38" s="614">
        <v>244278</v>
      </c>
      <c r="DE38" s="609"/>
      <c r="DF38" s="609"/>
      <c r="DG38" s="609"/>
      <c r="DH38" s="609"/>
      <c r="DI38" s="609"/>
      <c r="DJ38" s="609"/>
      <c r="DK38" s="610"/>
      <c r="DL38" s="614">
        <v>236679</v>
      </c>
      <c r="DM38" s="609"/>
      <c r="DN38" s="609"/>
      <c r="DO38" s="609"/>
      <c r="DP38" s="609"/>
      <c r="DQ38" s="609"/>
      <c r="DR38" s="609"/>
      <c r="DS38" s="609"/>
      <c r="DT38" s="609"/>
      <c r="DU38" s="609"/>
      <c r="DV38" s="610"/>
      <c r="DW38" s="611">
        <v>8.9</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863</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112541</v>
      </c>
      <c r="CS39" s="621"/>
      <c r="CT39" s="621"/>
      <c r="CU39" s="621"/>
      <c r="CV39" s="621"/>
      <c r="CW39" s="621"/>
      <c r="CX39" s="621"/>
      <c r="CY39" s="622"/>
      <c r="CZ39" s="611">
        <v>2</v>
      </c>
      <c r="DA39" s="623"/>
      <c r="DB39" s="623"/>
      <c r="DC39" s="624"/>
      <c r="DD39" s="614">
        <v>17026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9432</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17"/>
      <c r="BM40" s="606" t="s">
        <v>334</v>
      </c>
      <c r="BN40" s="606"/>
      <c r="BO40" s="606"/>
      <c r="BP40" s="606"/>
      <c r="BQ40" s="606"/>
      <c r="BR40" s="606"/>
      <c r="BS40" s="606"/>
      <c r="BT40" s="606"/>
      <c r="BU40" s="607"/>
      <c r="BV40" s="608">
        <v>89</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59123</v>
      </c>
      <c r="CS40" s="609"/>
      <c r="CT40" s="609"/>
      <c r="CU40" s="609"/>
      <c r="CV40" s="609"/>
      <c r="CW40" s="609"/>
      <c r="CX40" s="609"/>
      <c r="CY40" s="610"/>
      <c r="CZ40" s="611">
        <v>1</v>
      </c>
      <c r="DA40" s="623"/>
      <c r="DB40" s="623"/>
      <c r="DC40" s="624"/>
      <c r="DD40" s="614">
        <v>50273</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5969374</v>
      </c>
      <c r="S41" s="633"/>
      <c r="T41" s="633"/>
      <c r="U41" s="633"/>
      <c r="V41" s="633"/>
      <c r="W41" s="633"/>
      <c r="X41" s="633"/>
      <c r="Y41" s="636"/>
      <c r="Z41" s="637">
        <v>100</v>
      </c>
      <c r="AA41" s="637"/>
      <c r="AB41" s="637"/>
      <c r="AC41" s="637"/>
      <c r="AD41" s="638">
        <v>2643502</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52501</v>
      </c>
      <c r="BA41" s="609"/>
      <c r="BB41" s="609"/>
      <c r="BC41" s="609"/>
      <c r="BD41" s="621"/>
      <c r="BE41" s="621"/>
      <c r="BF41" s="644"/>
      <c r="BG41" s="649"/>
      <c r="BH41" s="650"/>
      <c r="BI41" s="650"/>
      <c r="BJ41" s="650"/>
      <c r="BK41" s="650"/>
      <c r="BL41" s="217"/>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184655</v>
      </c>
      <c r="BA42" s="633"/>
      <c r="BB42" s="633"/>
      <c r="BC42" s="633"/>
      <c r="BD42" s="593"/>
      <c r="BE42" s="593"/>
      <c r="BF42" s="656"/>
      <c r="BG42" s="651"/>
      <c r="BH42" s="652"/>
      <c r="BI42" s="652"/>
      <c r="BJ42" s="652"/>
      <c r="BK42" s="652"/>
      <c r="BL42" s="218"/>
      <c r="BM42" s="590" t="s">
        <v>341</v>
      </c>
      <c r="BN42" s="590"/>
      <c r="BO42" s="590"/>
      <c r="BP42" s="590"/>
      <c r="BQ42" s="590"/>
      <c r="BR42" s="590"/>
      <c r="BS42" s="590"/>
      <c r="BT42" s="590"/>
      <c r="BU42" s="591"/>
      <c r="BV42" s="592">
        <v>424</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1774051</v>
      </c>
      <c r="CS42" s="621"/>
      <c r="CT42" s="621"/>
      <c r="CU42" s="621"/>
      <c r="CV42" s="621"/>
      <c r="CW42" s="621"/>
      <c r="CX42" s="621"/>
      <c r="CY42" s="622"/>
      <c r="CZ42" s="611">
        <v>31.3</v>
      </c>
      <c r="DA42" s="623"/>
      <c r="DB42" s="623"/>
      <c r="DC42" s="624"/>
      <c r="DD42" s="614">
        <v>202940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343</v>
      </c>
      <c r="CD43" s="605" t="s">
        <v>344</v>
      </c>
      <c r="CE43" s="606"/>
      <c r="CF43" s="606"/>
      <c r="CG43" s="606"/>
      <c r="CH43" s="606"/>
      <c r="CI43" s="606"/>
      <c r="CJ43" s="606"/>
      <c r="CK43" s="606"/>
      <c r="CL43" s="606"/>
      <c r="CM43" s="606"/>
      <c r="CN43" s="606"/>
      <c r="CO43" s="606"/>
      <c r="CP43" s="606"/>
      <c r="CQ43" s="607"/>
      <c r="CR43" s="608">
        <v>47017</v>
      </c>
      <c r="CS43" s="621"/>
      <c r="CT43" s="621"/>
      <c r="CU43" s="621"/>
      <c r="CV43" s="621"/>
      <c r="CW43" s="621"/>
      <c r="CX43" s="621"/>
      <c r="CY43" s="622"/>
      <c r="CZ43" s="611">
        <v>0.8</v>
      </c>
      <c r="DA43" s="623"/>
      <c r="DB43" s="623"/>
      <c r="DC43" s="624"/>
      <c r="DD43" s="614">
        <v>46512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799630</v>
      </c>
      <c r="CS44" s="609"/>
      <c r="CT44" s="609"/>
      <c r="CU44" s="609"/>
      <c r="CV44" s="609"/>
      <c r="CW44" s="609"/>
      <c r="CX44" s="609"/>
      <c r="CY44" s="610"/>
      <c r="CZ44" s="611">
        <v>14.1</v>
      </c>
      <c r="DA44" s="612"/>
      <c r="DB44" s="612"/>
      <c r="DC44" s="613"/>
      <c r="DD44" s="614">
        <v>147665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388812</v>
      </c>
      <c r="CS45" s="621"/>
      <c r="CT45" s="621"/>
      <c r="CU45" s="621"/>
      <c r="CV45" s="621"/>
      <c r="CW45" s="621"/>
      <c r="CX45" s="621"/>
      <c r="CY45" s="622"/>
      <c r="CZ45" s="611">
        <v>6.9</v>
      </c>
      <c r="DA45" s="623"/>
      <c r="DB45" s="623"/>
      <c r="DC45" s="624"/>
      <c r="DD45" s="614">
        <v>44322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349</v>
      </c>
      <c r="CG46" s="606"/>
      <c r="CH46" s="606"/>
      <c r="CI46" s="606"/>
      <c r="CJ46" s="606"/>
      <c r="CK46" s="606"/>
      <c r="CL46" s="606"/>
      <c r="CM46" s="606"/>
      <c r="CN46" s="606"/>
      <c r="CO46" s="606"/>
      <c r="CP46" s="606"/>
      <c r="CQ46" s="607"/>
      <c r="CR46" s="608">
        <v>373689</v>
      </c>
      <c r="CS46" s="609"/>
      <c r="CT46" s="609"/>
      <c r="CU46" s="609"/>
      <c r="CV46" s="609"/>
      <c r="CW46" s="609"/>
      <c r="CX46" s="609"/>
      <c r="CY46" s="610"/>
      <c r="CZ46" s="611">
        <v>6.6</v>
      </c>
      <c r="DA46" s="612"/>
      <c r="DB46" s="612"/>
      <c r="DC46" s="613"/>
      <c r="DD46" s="614">
        <v>102027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350</v>
      </c>
      <c r="CG47" s="606"/>
      <c r="CH47" s="606"/>
      <c r="CI47" s="606"/>
      <c r="CJ47" s="606"/>
      <c r="CK47" s="606"/>
      <c r="CL47" s="606"/>
      <c r="CM47" s="606"/>
      <c r="CN47" s="606"/>
      <c r="CO47" s="606"/>
      <c r="CP47" s="606"/>
      <c r="CQ47" s="607"/>
      <c r="CR47" s="608">
        <v>974421</v>
      </c>
      <c r="CS47" s="621"/>
      <c r="CT47" s="621"/>
      <c r="CU47" s="621"/>
      <c r="CV47" s="621"/>
      <c r="CW47" s="621"/>
      <c r="CX47" s="621"/>
      <c r="CY47" s="622"/>
      <c r="CZ47" s="611">
        <v>17.2</v>
      </c>
      <c r="DA47" s="623"/>
      <c r="DB47" s="623"/>
      <c r="DC47" s="624"/>
      <c r="DD47" s="614">
        <v>55275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352</v>
      </c>
      <c r="CE49" s="590"/>
      <c r="CF49" s="590"/>
      <c r="CG49" s="590"/>
      <c r="CH49" s="590"/>
      <c r="CI49" s="590"/>
      <c r="CJ49" s="590"/>
      <c r="CK49" s="590"/>
      <c r="CL49" s="590"/>
      <c r="CM49" s="590"/>
      <c r="CN49" s="590"/>
      <c r="CO49" s="590"/>
      <c r="CP49" s="590"/>
      <c r="CQ49" s="591"/>
      <c r="CR49" s="592">
        <v>5673621</v>
      </c>
      <c r="CS49" s="593"/>
      <c r="CT49" s="593"/>
      <c r="CU49" s="593"/>
      <c r="CV49" s="593"/>
      <c r="CW49" s="593"/>
      <c r="CX49" s="593"/>
      <c r="CY49" s="594"/>
      <c r="CZ49" s="595">
        <v>100</v>
      </c>
      <c r="DA49" s="596"/>
      <c r="DB49" s="596"/>
      <c r="DC49" s="597"/>
      <c r="DD49" s="598">
        <v>3178545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Kbtq4t6zTyIeAj8jEcxALtr+nDysrkWlJYXqbCCjwIXxP7h90fgPEZmlNrhhEjW90nhC69bHoK53ObDFiIOZJg==" saltValue="WIFUJb06r2PGp0KrnPP7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354</v>
      </c>
      <c r="DK2" s="1079"/>
      <c r="DL2" s="1079"/>
      <c r="DM2" s="1079"/>
      <c r="DN2" s="1079"/>
      <c r="DO2" s="1080"/>
      <c r="DP2" s="222"/>
      <c r="DQ2" s="1078" t="s">
        <v>355</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26"/>
      <c r="BA5" s="226"/>
      <c r="BB5" s="226"/>
      <c r="BC5" s="226"/>
      <c r="BD5" s="226"/>
      <c r="BE5" s="227"/>
      <c r="BF5" s="227"/>
      <c r="BG5" s="227"/>
      <c r="BH5" s="227"/>
      <c r="BI5" s="227"/>
      <c r="BJ5" s="227"/>
      <c r="BK5" s="227"/>
      <c r="BL5" s="227"/>
      <c r="BM5" s="227"/>
      <c r="BN5" s="227"/>
      <c r="BO5" s="227"/>
      <c r="BP5" s="227"/>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375</v>
      </c>
      <c r="C7" s="1035"/>
      <c r="D7" s="1035"/>
      <c r="E7" s="1035"/>
      <c r="F7" s="1035"/>
      <c r="G7" s="1035"/>
      <c r="H7" s="1035"/>
      <c r="I7" s="1035"/>
      <c r="J7" s="1035"/>
      <c r="K7" s="1035"/>
      <c r="L7" s="1035"/>
      <c r="M7" s="1035"/>
      <c r="N7" s="1035"/>
      <c r="O7" s="1035"/>
      <c r="P7" s="1036"/>
      <c r="Q7" s="1089">
        <v>5969</v>
      </c>
      <c r="R7" s="1090"/>
      <c r="S7" s="1090"/>
      <c r="T7" s="1090"/>
      <c r="U7" s="1090"/>
      <c r="V7" s="1090">
        <v>5674</v>
      </c>
      <c r="W7" s="1090"/>
      <c r="X7" s="1090"/>
      <c r="Y7" s="1090"/>
      <c r="Z7" s="1090"/>
      <c r="AA7" s="1090">
        <v>296</v>
      </c>
      <c r="AB7" s="1090"/>
      <c r="AC7" s="1090"/>
      <c r="AD7" s="1090"/>
      <c r="AE7" s="1091"/>
      <c r="AF7" s="1092">
        <v>33</v>
      </c>
      <c r="AG7" s="1093"/>
      <c r="AH7" s="1093"/>
      <c r="AI7" s="1093"/>
      <c r="AJ7" s="1094"/>
      <c r="AK7" s="1095">
        <v>256</v>
      </c>
      <c r="AL7" s="1096"/>
      <c r="AM7" s="1096"/>
      <c r="AN7" s="1096"/>
      <c r="AO7" s="1096"/>
      <c r="AP7" s="1096">
        <v>4254</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556</v>
      </c>
      <c r="BT7" s="1087"/>
      <c r="BU7" s="1087"/>
      <c r="BV7" s="1087"/>
      <c r="BW7" s="1087"/>
      <c r="BX7" s="1087"/>
      <c r="BY7" s="1087"/>
      <c r="BZ7" s="1087"/>
      <c r="CA7" s="1087"/>
      <c r="CB7" s="1087"/>
      <c r="CC7" s="1087"/>
      <c r="CD7" s="1087"/>
      <c r="CE7" s="1087"/>
      <c r="CF7" s="1087"/>
      <c r="CG7" s="1099"/>
      <c r="CH7" s="1083">
        <v>-3</v>
      </c>
      <c r="CI7" s="1084"/>
      <c r="CJ7" s="1084"/>
      <c r="CK7" s="1084"/>
      <c r="CL7" s="1085"/>
      <c r="CM7" s="1083">
        <v>-99</v>
      </c>
      <c r="CN7" s="1084"/>
      <c r="CO7" s="1084"/>
      <c r="CP7" s="1084"/>
      <c r="CQ7" s="1085"/>
      <c r="CR7" s="1083">
        <v>50</v>
      </c>
      <c r="CS7" s="1084"/>
      <c r="CT7" s="1084"/>
      <c r="CU7" s="1084"/>
      <c r="CV7" s="1085"/>
      <c r="CW7" s="1083">
        <v>50</v>
      </c>
      <c r="CX7" s="1084"/>
      <c r="CY7" s="1084"/>
      <c r="CZ7" s="1084"/>
      <c r="DA7" s="1085"/>
      <c r="DB7" s="1083">
        <v>40</v>
      </c>
      <c r="DC7" s="1084"/>
      <c r="DD7" s="1084"/>
      <c r="DE7" s="1084"/>
      <c r="DF7" s="1085"/>
      <c r="DG7" s="1083" t="s">
        <v>567</v>
      </c>
      <c r="DH7" s="1084"/>
      <c r="DI7" s="1084"/>
      <c r="DJ7" s="1084"/>
      <c r="DK7" s="1085"/>
      <c r="DL7" s="1083" t="s">
        <v>567</v>
      </c>
      <c r="DM7" s="1084"/>
      <c r="DN7" s="1084"/>
      <c r="DO7" s="1084"/>
      <c r="DP7" s="1085"/>
      <c r="DQ7" s="1083" t="s">
        <v>567</v>
      </c>
      <c r="DR7" s="1084"/>
      <c r="DS7" s="1084"/>
      <c r="DT7" s="1084"/>
      <c r="DU7" s="1085"/>
      <c r="DV7" s="1086" t="s">
        <v>566</v>
      </c>
      <c r="DW7" s="1087"/>
      <c r="DX7" s="1087"/>
      <c r="DY7" s="1087"/>
      <c r="DZ7" s="1088"/>
      <c r="EA7" s="228"/>
    </row>
    <row r="8" spans="1:131" s="229" customFormat="1" ht="26.25" customHeight="1" x14ac:dyDescent="0.2">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557</v>
      </c>
      <c r="BT8" s="980"/>
      <c r="BU8" s="980"/>
      <c r="BV8" s="980"/>
      <c r="BW8" s="980"/>
      <c r="BX8" s="980"/>
      <c r="BY8" s="980"/>
      <c r="BZ8" s="980"/>
      <c r="CA8" s="980"/>
      <c r="CB8" s="980"/>
      <c r="CC8" s="980"/>
      <c r="CD8" s="980"/>
      <c r="CE8" s="980"/>
      <c r="CF8" s="980"/>
      <c r="CG8" s="1001"/>
      <c r="CH8" s="976">
        <v>-3</v>
      </c>
      <c r="CI8" s="977"/>
      <c r="CJ8" s="977"/>
      <c r="CK8" s="977"/>
      <c r="CL8" s="978"/>
      <c r="CM8" s="976">
        <v>-34</v>
      </c>
      <c r="CN8" s="977"/>
      <c r="CO8" s="977"/>
      <c r="CP8" s="977"/>
      <c r="CQ8" s="978"/>
      <c r="CR8" s="976">
        <v>50</v>
      </c>
      <c r="CS8" s="977"/>
      <c r="CT8" s="977"/>
      <c r="CU8" s="977"/>
      <c r="CV8" s="978"/>
      <c r="CW8" s="976">
        <v>10</v>
      </c>
      <c r="CX8" s="977"/>
      <c r="CY8" s="977"/>
      <c r="CZ8" s="977"/>
      <c r="DA8" s="978"/>
      <c r="DB8" s="976">
        <v>20</v>
      </c>
      <c r="DC8" s="977"/>
      <c r="DD8" s="977"/>
      <c r="DE8" s="977"/>
      <c r="DF8" s="978"/>
      <c r="DG8" s="976" t="s">
        <v>567</v>
      </c>
      <c r="DH8" s="977"/>
      <c r="DI8" s="977"/>
      <c r="DJ8" s="977"/>
      <c r="DK8" s="978"/>
      <c r="DL8" s="976" t="s">
        <v>567</v>
      </c>
      <c r="DM8" s="977"/>
      <c r="DN8" s="977"/>
      <c r="DO8" s="977"/>
      <c r="DP8" s="978"/>
      <c r="DQ8" s="976" t="s">
        <v>567</v>
      </c>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t="s">
        <v>558</v>
      </c>
      <c r="BT9" s="980"/>
      <c r="BU9" s="980"/>
      <c r="BV9" s="980"/>
      <c r="BW9" s="980"/>
      <c r="BX9" s="980"/>
      <c r="BY9" s="980"/>
      <c r="BZ9" s="980"/>
      <c r="CA9" s="980"/>
      <c r="CB9" s="980"/>
      <c r="CC9" s="980"/>
      <c r="CD9" s="980"/>
      <c r="CE9" s="980"/>
      <c r="CF9" s="980"/>
      <c r="CG9" s="1001"/>
      <c r="CH9" s="976">
        <v>-71</v>
      </c>
      <c r="CI9" s="977"/>
      <c r="CJ9" s="977"/>
      <c r="CK9" s="977"/>
      <c r="CL9" s="978"/>
      <c r="CM9" s="976">
        <v>-12619</v>
      </c>
      <c r="CN9" s="977"/>
      <c r="CO9" s="977"/>
      <c r="CP9" s="977"/>
      <c r="CQ9" s="978"/>
      <c r="CR9" s="976" t="s">
        <v>564</v>
      </c>
      <c r="CS9" s="977"/>
      <c r="CT9" s="977"/>
      <c r="CU9" s="977"/>
      <c r="CV9" s="978"/>
      <c r="CW9" s="976" t="s">
        <v>564</v>
      </c>
      <c r="CX9" s="977"/>
      <c r="CY9" s="977"/>
      <c r="CZ9" s="977"/>
      <c r="DA9" s="978"/>
      <c r="DB9" s="976">
        <v>19</v>
      </c>
      <c r="DC9" s="977"/>
      <c r="DD9" s="977"/>
      <c r="DE9" s="977"/>
      <c r="DF9" s="978"/>
      <c r="DG9" s="976" t="s">
        <v>564</v>
      </c>
      <c r="DH9" s="977"/>
      <c r="DI9" s="977"/>
      <c r="DJ9" s="977"/>
      <c r="DK9" s="978"/>
      <c r="DL9" s="976" t="s">
        <v>564</v>
      </c>
      <c r="DM9" s="977"/>
      <c r="DN9" s="977"/>
      <c r="DO9" s="977"/>
      <c r="DP9" s="978"/>
      <c r="DQ9" s="976" t="s">
        <v>564</v>
      </c>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377</v>
      </c>
      <c r="B23" s="924" t="s">
        <v>378</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33</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389</v>
      </c>
      <c r="C28" s="1035"/>
      <c r="D28" s="1035"/>
      <c r="E28" s="1035"/>
      <c r="F28" s="1035"/>
      <c r="G28" s="1035"/>
      <c r="H28" s="1035"/>
      <c r="I28" s="1035"/>
      <c r="J28" s="1035"/>
      <c r="K28" s="1035"/>
      <c r="L28" s="1035"/>
      <c r="M28" s="1035"/>
      <c r="N28" s="1035"/>
      <c r="O28" s="1035"/>
      <c r="P28" s="1036"/>
      <c r="Q28" s="1037">
        <v>534</v>
      </c>
      <c r="R28" s="1038"/>
      <c r="S28" s="1038"/>
      <c r="T28" s="1038"/>
      <c r="U28" s="1038"/>
      <c r="V28" s="1038">
        <v>526</v>
      </c>
      <c r="W28" s="1038"/>
      <c r="X28" s="1038"/>
      <c r="Y28" s="1038"/>
      <c r="Z28" s="1038"/>
      <c r="AA28" s="1038">
        <v>8</v>
      </c>
      <c r="AB28" s="1038"/>
      <c r="AC28" s="1038"/>
      <c r="AD28" s="1038"/>
      <c r="AE28" s="1039"/>
      <c r="AF28" s="1040">
        <v>8</v>
      </c>
      <c r="AG28" s="1038"/>
      <c r="AH28" s="1038"/>
      <c r="AI28" s="1038"/>
      <c r="AJ28" s="1041"/>
      <c r="AK28" s="1029">
        <v>63</v>
      </c>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390</v>
      </c>
      <c r="C29" s="1018"/>
      <c r="D29" s="1018"/>
      <c r="E29" s="1018"/>
      <c r="F29" s="1018"/>
      <c r="G29" s="1018"/>
      <c r="H29" s="1018"/>
      <c r="I29" s="1018"/>
      <c r="J29" s="1018"/>
      <c r="K29" s="1018"/>
      <c r="L29" s="1018"/>
      <c r="M29" s="1018"/>
      <c r="N29" s="1018"/>
      <c r="O29" s="1018"/>
      <c r="P29" s="1019"/>
      <c r="Q29" s="1025">
        <v>534</v>
      </c>
      <c r="R29" s="1026"/>
      <c r="S29" s="1026"/>
      <c r="T29" s="1026"/>
      <c r="U29" s="1026"/>
      <c r="V29" s="1026">
        <v>519</v>
      </c>
      <c r="W29" s="1026"/>
      <c r="X29" s="1026"/>
      <c r="Y29" s="1026"/>
      <c r="Z29" s="1026"/>
      <c r="AA29" s="1026">
        <v>14</v>
      </c>
      <c r="AB29" s="1026"/>
      <c r="AC29" s="1026"/>
      <c r="AD29" s="1026"/>
      <c r="AE29" s="1027"/>
      <c r="AF29" s="1022">
        <v>14</v>
      </c>
      <c r="AG29" s="1023"/>
      <c r="AH29" s="1023"/>
      <c r="AI29" s="1023"/>
      <c r="AJ29" s="1024"/>
      <c r="AK29" s="967">
        <v>91</v>
      </c>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391</v>
      </c>
      <c r="C30" s="1018"/>
      <c r="D30" s="1018"/>
      <c r="E30" s="1018"/>
      <c r="F30" s="1018"/>
      <c r="G30" s="1018"/>
      <c r="H30" s="1018"/>
      <c r="I30" s="1018"/>
      <c r="J30" s="1018"/>
      <c r="K30" s="1018"/>
      <c r="L30" s="1018"/>
      <c r="M30" s="1018"/>
      <c r="N30" s="1018"/>
      <c r="O30" s="1018"/>
      <c r="P30" s="1019"/>
      <c r="Q30" s="1025">
        <v>60</v>
      </c>
      <c r="R30" s="1026"/>
      <c r="S30" s="1026"/>
      <c r="T30" s="1026"/>
      <c r="U30" s="1026"/>
      <c r="V30" s="1026">
        <v>59</v>
      </c>
      <c r="W30" s="1026"/>
      <c r="X30" s="1026"/>
      <c r="Y30" s="1026"/>
      <c r="Z30" s="1026"/>
      <c r="AA30" s="1026">
        <v>1</v>
      </c>
      <c r="AB30" s="1026"/>
      <c r="AC30" s="1026"/>
      <c r="AD30" s="1026"/>
      <c r="AE30" s="1027"/>
      <c r="AF30" s="1022">
        <v>1</v>
      </c>
      <c r="AG30" s="1023"/>
      <c r="AH30" s="1023"/>
      <c r="AI30" s="1023"/>
      <c r="AJ30" s="1024"/>
      <c r="AK30" s="967">
        <v>25</v>
      </c>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t="s">
        <v>392</v>
      </c>
      <c r="C31" s="1018"/>
      <c r="D31" s="1018"/>
      <c r="E31" s="1018"/>
      <c r="F31" s="1018"/>
      <c r="G31" s="1018"/>
      <c r="H31" s="1018"/>
      <c r="I31" s="1018"/>
      <c r="J31" s="1018"/>
      <c r="K31" s="1018"/>
      <c r="L31" s="1018"/>
      <c r="M31" s="1018"/>
      <c r="N31" s="1018"/>
      <c r="O31" s="1018"/>
      <c r="P31" s="1019"/>
      <c r="Q31" s="1025">
        <v>1</v>
      </c>
      <c r="R31" s="1026"/>
      <c r="S31" s="1026"/>
      <c r="T31" s="1026"/>
      <c r="U31" s="1026"/>
      <c r="V31" s="1026">
        <v>1</v>
      </c>
      <c r="W31" s="1026"/>
      <c r="X31" s="1026"/>
      <c r="Y31" s="1026"/>
      <c r="Z31" s="1026"/>
      <c r="AA31" s="1026" t="s">
        <v>564</v>
      </c>
      <c r="AB31" s="1026"/>
      <c r="AC31" s="1026"/>
      <c r="AD31" s="1026"/>
      <c r="AE31" s="1027"/>
      <c r="AF31" s="1022" t="s">
        <v>122</v>
      </c>
      <c r="AG31" s="1023"/>
      <c r="AH31" s="1023"/>
      <c r="AI31" s="1023"/>
      <c r="AJ31" s="1024"/>
      <c r="AK31" s="967">
        <v>0</v>
      </c>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t="s">
        <v>393</v>
      </c>
      <c r="C32" s="1018"/>
      <c r="D32" s="1018"/>
      <c r="E32" s="1018"/>
      <c r="F32" s="1018"/>
      <c r="G32" s="1018"/>
      <c r="H32" s="1018"/>
      <c r="I32" s="1018"/>
      <c r="J32" s="1018"/>
      <c r="K32" s="1018"/>
      <c r="L32" s="1018"/>
      <c r="M32" s="1018"/>
      <c r="N32" s="1018"/>
      <c r="O32" s="1018"/>
      <c r="P32" s="1019"/>
      <c r="Q32" s="1025">
        <v>692</v>
      </c>
      <c r="R32" s="1026"/>
      <c r="S32" s="1026"/>
      <c r="T32" s="1026"/>
      <c r="U32" s="1026"/>
      <c r="V32" s="1026">
        <v>668</v>
      </c>
      <c r="W32" s="1026"/>
      <c r="X32" s="1026"/>
      <c r="Y32" s="1026"/>
      <c r="Z32" s="1026"/>
      <c r="AA32" s="1026">
        <v>23</v>
      </c>
      <c r="AB32" s="1026"/>
      <c r="AC32" s="1026"/>
      <c r="AD32" s="1026"/>
      <c r="AE32" s="1027"/>
      <c r="AF32" s="1022">
        <v>302</v>
      </c>
      <c r="AG32" s="1023"/>
      <c r="AH32" s="1023"/>
      <c r="AI32" s="1023"/>
      <c r="AJ32" s="1024"/>
      <c r="AK32" s="967">
        <v>345</v>
      </c>
      <c r="AL32" s="958"/>
      <c r="AM32" s="958"/>
      <c r="AN32" s="958"/>
      <c r="AO32" s="958"/>
      <c r="AP32" s="958">
        <v>246</v>
      </c>
      <c r="AQ32" s="958"/>
      <c r="AR32" s="958"/>
      <c r="AS32" s="958"/>
      <c r="AT32" s="958"/>
      <c r="AU32" s="958">
        <v>115</v>
      </c>
      <c r="AV32" s="958"/>
      <c r="AW32" s="958"/>
      <c r="AX32" s="958"/>
      <c r="AY32" s="958"/>
      <c r="AZ32" s="1028" t="s">
        <v>564</v>
      </c>
      <c r="BA32" s="1028"/>
      <c r="BB32" s="1028"/>
      <c r="BC32" s="1028"/>
      <c r="BD32" s="1028"/>
      <c r="BE32" s="959" t="s">
        <v>394</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t="s">
        <v>395</v>
      </c>
      <c r="C33" s="1018"/>
      <c r="D33" s="1018"/>
      <c r="E33" s="1018"/>
      <c r="F33" s="1018"/>
      <c r="G33" s="1018"/>
      <c r="H33" s="1018"/>
      <c r="I33" s="1018"/>
      <c r="J33" s="1018"/>
      <c r="K33" s="1018"/>
      <c r="L33" s="1018"/>
      <c r="M33" s="1018"/>
      <c r="N33" s="1018"/>
      <c r="O33" s="1018"/>
      <c r="P33" s="1019"/>
      <c r="Q33" s="1025">
        <v>151</v>
      </c>
      <c r="R33" s="1026"/>
      <c r="S33" s="1026"/>
      <c r="T33" s="1026"/>
      <c r="U33" s="1026"/>
      <c r="V33" s="1026">
        <v>130</v>
      </c>
      <c r="W33" s="1026"/>
      <c r="X33" s="1026"/>
      <c r="Y33" s="1026"/>
      <c r="Z33" s="1026"/>
      <c r="AA33" s="1026">
        <v>28</v>
      </c>
      <c r="AB33" s="1026"/>
      <c r="AC33" s="1026"/>
      <c r="AD33" s="1026"/>
      <c r="AE33" s="1027"/>
      <c r="AF33" s="1022">
        <v>23</v>
      </c>
      <c r="AG33" s="1023"/>
      <c r="AH33" s="1023"/>
      <c r="AI33" s="1023"/>
      <c r="AJ33" s="1024"/>
      <c r="AK33" s="967">
        <v>44</v>
      </c>
      <c r="AL33" s="958"/>
      <c r="AM33" s="958"/>
      <c r="AN33" s="958"/>
      <c r="AO33" s="958"/>
      <c r="AP33" s="958">
        <v>349</v>
      </c>
      <c r="AQ33" s="958"/>
      <c r="AR33" s="958"/>
      <c r="AS33" s="958"/>
      <c r="AT33" s="958"/>
      <c r="AU33" s="958">
        <v>230</v>
      </c>
      <c r="AV33" s="958"/>
      <c r="AW33" s="958"/>
      <c r="AX33" s="958"/>
      <c r="AY33" s="958"/>
      <c r="AZ33" s="1028" t="s">
        <v>564</v>
      </c>
      <c r="BA33" s="1028"/>
      <c r="BB33" s="1028"/>
      <c r="BC33" s="1028"/>
      <c r="BD33" s="1028"/>
      <c r="BE33" s="959" t="s">
        <v>396</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377</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348</v>
      </c>
      <c r="AG63" s="946"/>
      <c r="AH63" s="946"/>
      <c r="AI63" s="946"/>
      <c r="AJ63" s="1009"/>
      <c r="AK63" s="1010"/>
      <c r="AL63" s="950"/>
      <c r="AM63" s="950"/>
      <c r="AN63" s="950"/>
      <c r="AO63" s="950"/>
      <c r="AP63" s="946">
        <v>595</v>
      </c>
      <c r="AQ63" s="946"/>
      <c r="AR63" s="946"/>
      <c r="AS63" s="946"/>
      <c r="AT63" s="946"/>
      <c r="AU63" s="946">
        <v>345</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401</v>
      </c>
      <c r="AV66" s="989"/>
      <c r="AW66" s="989"/>
      <c r="AX66" s="989"/>
      <c r="AY66" s="990"/>
      <c r="AZ66" s="988" t="s">
        <v>365</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549</v>
      </c>
      <c r="C68" s="973"/>
      <c r="D68" s="973"/>
      <c r="E68" s="973"/>
      <c r="F68" s="973"/>
      <c r="G68" s="973"/>
      <c r="H68" s="973"/>
      <c r="I68" s="973"/>
      <c r="J68" s="973"/>
      <c r="K68" s="973"/>
      <c r="L68" s="973"/>
      <c r="M68" s="973"/>
      <c r="N68" s="973"/>
      <c r="O68" s="973"/>
      <c r="P68" s="974"/>
      <c r="Q68" s="975">
        <v>1128</v>
      </c>
      <c r="R68" s="969"/>
      <c r="S68" s="969"/>
      <c r="T68" s="969"/>
      <c r="U68" s="969"/>
      <c r="V68" s="969">
        <v>1111</v>
      </c>
      <c r="W68" s="969"/>
      <c r="X68" s="969"/>
      <c r="Y68" s="969"/>
      <c r="Z68" s="969"/>
      <c r="AA68" s="969">
        <v>17</v>
      </c>
      <c r="AB68" s="969"/>
      <c r="AC68" s="969"/>
      <c r="AD68" s="969"/>
      <c r="AE68" s="969"/>
      <c r="AF68" s="969">
        <v>17</v>
      </c>
      <c r="AG68" s="969"/>
      <c r="AH68" s="969"/>
      <c r="AI68" s="969"/>
      <c r="AJ68" s="969"/>
      <c r="AK68" s="969">
        <v>18</v>
      </c>
      <c r="AL68" s="969"/>
      <c r="AM68" s="969"/>
      <c r="AN68" s="969"/>
      <c r="AO68" s="969"/>
      <c r="AP68" s="969">
        <v>951</v>
      </c>
      <c r="AQ68" s="969"/>
      <c r="AR68" s="969"/>
      <c r="AS68" s="969"/>
      <c r="AT68" s="969"/>
      <c r="AU68" s="969">
        <v>222</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550</v>
      </c>
      <c r="C69" s="962"/>
      <c r="D69" s="962"/>
      <c r="E69" s="962"/>
      <c r="F69" s="962"/>
      <c r="G69" s="962"/>
      <c r="H69" s="962"/>
      <c r="I69" s="962"/>
      <c r="J69" s="962"/>
      <c r="K69" s="962"/>
      <c r="L69" s="962"/>
      <c r="M69" s="962"/>
      <c r="N69" s="962"/>
      <c r="O69" s="962"/>
      <c r="P69" s="963"/>
      <c r="Q69" s="964">
        <v>2008</v>
      </c>
      <c r="R69" s="958"/>
      <c r="S69" s="958"/>
      <c r="T69" s="958"/>
      <c r="U69" s="958"/>
      <c r="V69" s="958">
        <v>1901</v>
      </c>
      <c r="W69" s="958"/>
      <c r="X69" s="958"/>
      <c r="Y69" s="958"/>
      <c r="Z69" s="958"/>
      <c r="AA69" s="958">
        <v>107</v>
      </c>
      <c r="AB69" s="958"/>
      <c r="AC69" s="958"/>
      <c r="AD69" s="958"/>
      <c r="AE69" s="958"/>
      <c r="AF69" s="958">
        <v>107</v>
      </c>
      <c r="AG69" s="958"/>
      <c r="AH69" s="958"/>
      <c r="AI69" s="958"/>
      <c r="AJ69" s="958"/>
      <c r="AK69" s="958">
        <v>25</v>
      </c>
      <c r="AL69" s="958"/>
      <c r="AM69" s="958"/>
      <c r="AN69" s="958"/>
      <c r="AO69" s="958"/>
      <c r="AP69" s="958">
        <v>0</v>
      </c>
      <c r="AQ69" s="958"/>
      <c r="AR69" s="958"/>
      <c r="AS69" s="958"/>
      <c r="AT69" s="958"/>
      <c r="AU69" s="958" t="s">
        <v>564</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551</v>
      </c>
      <c r="C70" s="962"/>
      <c r="D70" s="962"/>
      <c r="E70" s="962"/>
      <c r="F70" s="962"/>
      <c r="G70" s="962"/>
      <c r="H70" s="962"/>
      <c r="I70" s="962"/>
      <c r="J70" s="962"/>
      <c r="K70" s="962"/>
      <c r="L70" s="962"/>
      <c r="M70" s="962"/>
      <c r="N70" s="962"/>
      <c r="O70" s="962"/>
      <c r="P70" s="963"/>
      <c r="Q70" s="964">
        <v>30</v>
      </c>
      <c r="R70" s="958"/>
      <c r="S70" s="958"/>
      <c r="T70" s="958"/>
      <c r="U70" s="958"/>
      <c r="V70" s="958">
        <v>26</v>
      </c>
      <c r="W70" s="958"/>
      <c r="X70" s="958"/>
      <c r="Y70" s="958"/>
      <c r="Z70" s="958"/>
      <c r="AA70" s="958">
        <v>4</v>
      </c>
      <c r="AB70" s="958"/>
      <c r="AC70" s="958"/>
      <c r="AD70" s="958"/>
      <c r="AE70" s="958"/>
      <c r="AF70" s="958">
        <v>4</v>
      </c>
      <c r="AG70" s="958"/>
      <c r="AH70" s="958"/>
      <c r="AI70" s="958"/>
      <c r="AJ70" s="958"/>
      <c r="AK70" s="958">
        <v>13</v>
      </c>
      <c r="AL70" s="958"/>
      <c r="AM70" s="958"/>
      <c r="AN70" s="958"/>
      <c r="AO70" s="958"/>
      <c r="AP70" s="958">
        <v>0</v>
      </c>
      <c r="AQ70" s="958"/>
      <c r="AR70" s="958"/>
      <c r="AS70" s="958"/>
      <c r="AT70" s="958"/>
      <c r="AU70" s="958" t="s">
        <v>564</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552</v>
      </c>
      <c r="C71" s="962"/>
      <c r="D71" s="962"/>
      <c r="E71" s="962"/>
      <c r="F71" s="962"/>
      <c r="G71" s="962"/>
      <c r="H71" s="962"/>
      <c r="I71" s="962"/>
      <c r="J71" s="962"/>
      <c r="K71" s="962"/>
      <c r="L71" s="962"/>
      <c r="M71" s="962"/>
      <c r="N71" s="962"/>
      <c r="O71" s="962"/>
      <c r="P71" s="963"/>
      <c r="Q71" s="964">
        <v>22</v>
      </c>
      <c r="R71" s="958"/>
      <c r="S71" s="958"/>
      <c r="T71" s="958"/>
      <c r="U71" s="958"/>
      <c r="V71" s="958">
        <v>20</v>
      </c>
      <c r="W71" s="958"/>
      <c r="X71" s="958"/>
      <c r="Y71" s="958"/>
      <c r="Z71" s="958"/>
      <c r="AA71" s="958">
        <v>2</v>
      </c>
      <c r="AB71" s="958"/>
      <c r="AC71" s="958"/>
      <c r="AD71" s="958"/>
      <c r="AE71" s="958"/>
      <c r="AF71" s="958">
        <v>2</v>
      </c>
      <c r="AG71" s="958"/>
      <c r="AH71" s="958"/>
      <c r="AI71" s="958"/>
      <c r="AJ71" s="958"/>
      <c r="AK71" s="958">
        <v>0</v>
      </c>
      <c r="AL71" s="958"/>
      <c r="AM71" s="958"/>
      <c r="AN71" s="958"/>
      <c r="AO71" s="958"/>
      <c r="AP71" s="958">
        <v>0</v>
      </c>
      <c r="AQ71" s="958"/>
      <c r="AR71" s="958"/>
      <c r="AS71" s="958"/>
      <c r="AT71" s="958"/>
      <c r="AU71" s="958" t="s">
        <v>564</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553</v>
      </c>
      <c r="C72" s="962"/>
      <c r="D72" s="962"/>
      <c r="E72" s="962"/>
      <c r="F72" s="962"/>
      <c r="G72" s="962"/>
      <c r="H72" s="962"/>
      <c r="I72" s="962"/>
      <c r="J72" s="962"/>
      <c r="K72" s="962"/>
      <c r="L72" s="962"/>
      <c r="M72" s="962"/>
      <c r="N72" s="962"/>
      <c r="O72" s="962"/>
      <c r="P72" s="963"/>
      <c r="Q72" s="964">
        <v>40</v>
      </c>
      <c r="R72" s="958"/>
      <c r="S72" s="958"/>
      <c r="T72" s="958"/>
      <c r="U72" s="958"/>
      <c r="V72" s="958">
        <v>36</v>
      </c>
      <c r="W72" s="958"/>
      <c r="X72" s="958"/>
      <c r="Y72" s="958"/>
      <c r="Z72" s="958"/>
      <c r="AA72" s="958">
        <v>4</v>
      </c>
      <c r="AB72" s="958"/>
      <c r="AC72" s="958"/>
      <c r="AD72" s="958"/>
      <c r="AE72" s="958"/>
      <c r="AF72" s="958">
        <v>4</v>
      </c>
      <c r="AG72" s="958"/>
      <c r="AH72" s="958"/>
      <c r="AI72" s="958"/>
      <c r="AJ72" s="958"/>
      <c r="AK72" s="958">
        <v>31</v>
      </c>
      <c r="AL72" s="958"/>
      <c r="AM72" s="958"/>
      <c r="AN72" s="958"/>
      <c r="AO72" s="958"/>
      <c r="AP72" s="958">
        <v>0</v>
      </c>
      <c r="AQ72" s="958"/>
      <c r="AR72" s="958"/>
      <c r="AS72" s="958"/>
      <c r="AT72" s="958"/>
      <c r="AU72" s="958" t="s">
        <v>564</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t="s">
        <v>565</v>
      </c>
      <c r="C73" s="962"/>
      <c r="D73" s="962"/>
      <c r="E73" s="962"/>
      <c r="F73" s="962"/>
      <c r="G73" s="962"/>
      <c r="H73" s="962"/>
      <c r="I73" s="962"/>
      <c r="J73" s="962"/>
      <c r="K73" s="962"/>
      <c r="L73" s="962"/>
      <c r="M73" s="962"/>
      <c r="N73" s="962"/>
      <c r="O73" s="962"/>
      <c r="P73" s="963"/>
      <c r="Q73" s="964">
        <v>37</v>
      </c>
      <c r="R73" s="958"/>
      <c r="S73" s="958"/>
      <c r="T73" s="958"/>
      <c r="U73" s="958"/>
      <c r="V73" s="958">
        <v>33</v>
      </c>
      <c r="W73" s="958"/>
      <c r="X73" s="958"/>
      <c r="Y73" s="958"/>
      <c r="Z73" s="958"/>
      <c r="AA73" s="958">
        <v>4</v>
      </c>
      <c r="AB73" s="958"/>
      <c r="AC73" s="958"/>
      <c r="AD73" s="958"/>
      <c r="AE73" s="958"/>
      <c r="AF73" s="958">
        <v>4</v>
      </c>
      <c r="AG73" s="958"/>
      <c r="AH73" s="958"/>
      <c r="AI73" s="958"/>
      <c r="AJ73" s="958"/>
      <c r="AK73" s="958">
        <v>32</v>
      </c>
      <c r="AL73" s="958"/>
      <c r="AM73" s="958"/>
      <c r="AN73" s="958"/>
      <c r="AO73" s="958"/>
      <c r="AP73" s="958" t="s">
        <v>564</v>
      </c>
      <c r="AQ73" s="958"/>
      <c r="AR73" s="958"/>
      <c r="AS73" s="958"/>
      <c r="AT73" s="958"/>
      <c r="AU73" s="958" t="s">
        <v>564</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t="s">
        <v>554</v>
      </c>
      <c r="C74" s="962"/>
      <c r="D74" s="962"/>
      <c r="E74" s="962"/>
      <c r="F74" s="962"/>
      <c r="G74" s="962"/>
      <c r="H74" s="962"/>
      <c r="I74" s="962"/>
      <c r="J74" s="962"/>
      <c r="K74" s="962"/>
      <c r="L74" s="962"/>
      <c r="M74" s="962"/>
      <c r="N74" s="962"/>
      <c r="O74" s="962"/>
      <c r="P74" s="963"/>
      <c r="Q74" s="964">
        <v>113</v>
      </c>
      <c r="R74" s="958"/>
      <c r="S74" s="958"/>
      <c r="T74" s="958"/>
      <c r="U74" s="958"/>
      <c r="V74" s="958">
        <v>107</v>
      </c>
      <c r="W74" s="958"/>
      <c r="X74" s="958"/>
      <c r="Y74" s="958"/>
      <c r="Z74" s="958"/>
      <c r="AA74" s="958">
        <v>6</v>
      </c>
      <c r="AB74" s="958"/>
      <c r="AC74" s="958"/>
      <c r="AD74" s="958"/>
      <c r="AE74" s="958"/>
      <c r="AF74" s="958">
        <v>6</v>
      </c>
      <c r="AG74" s="958"/>
      <c r="AH74" s="958"/>
      <c r="AI74" s="958"/>
      <c r="AJ74" s="958"/>
      <c r="AK74" s="958">
        <v>5</v>
      </c>
      <c r="AL74" s="958"/>
      <c r="AM74" s="958"/>
      <c r="AN74" s="958"/>
      <c r="AO74" s="958"/>
      <c r="AP74" s="958">
        <v>0</v>
      </c>
      <c r="AQ74" s="958"/>
      <c r="AR74" s="958"/>
      <c r="AS74" s="958"/>
      <c r="AT74" s="958"/>
      <c r="AU74" s="958" t="s">
        <v>564</v>
      </c>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t="s">
        <v>555</v>
      </c>
      <c r="C75" s="962"/>
      <c r="D75" s="962"/>
      <c r="E75" s="962"/>
      <c r="F75" s="962"/>
      <c r="G75" s="962"/>
      <c r="H75" s="962"/>
      <c r="I75" s="962"/>
      <c r="J75" s="962"/>
      <c r="K75" s="962"/>
      <c r="L75" s="962"/>
      <c r="M75" s="962"/>
      <c r="N75" s="962"/>
      <c r="O75" s="962"/>
      <c r="P75" s="963"/>
      <c r="Q75" s="965">
        <v>169552</v>
      </c>
      <c r="R75" s="966"/>
      <c r="S75" s="966"/>
      <c r="T75" s="966"/>
      <c r="U75" s="967"/>
      <c r="V75" s="968">
        <v>166609</v>
      </c>
      <c r="W75" s="966"/>
      <c r="X75" s="966"/>
      <c r="Y75" s="966"/>
      <c r="Z75" s="967"/>
      <c r="AA75" s="968">
        <v>2943</v>
      </c>
      <c r="AB75" s="966"/>
      <c r="AC75" s="966"/>
      <c r="AD75" s="966"/>
      <c r="AE75" s="967"/>
      <c r="AF75" s="968">
        <v>2943</v>
      </c>
      <c r="AG75" s="966"/>
      <c r="AH75" s="966"/>
      <c r="AI75" s="966"/>
      <c r="AJ75" s="967"/>
      <c r="AK75" s="968">
        <v>1308</v>
      </c>
      <c r="AL75" s="966"/>
      <c r="AM75" s="966"/>
      <c r="AN75" s="966"/>
      <c r="AO75" s="967"/>
      <c r="AP75" s="968" t="s">
        <v>564</v>
      </c>
      <c r="AQ75" s="966"/>
      <c r="AR75" s="966"/>
      <c r="AS75" s="966"/>
      <c r="AT75" s="967"/>
      <c r="AU75" s="968" t="s">
        <v>564</v>
      </c>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377</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3087</v>
      </c>
      <c r="AG88" s="946"/>
      <c r="AH88" s="946"/>
      <c r="AI88" s="946"/>
      <c r="AJ88" s="946"/>
      <c r="AK88" s="950"/>
      <c r="AL88" s="950"/>
      <c r="AM88" s="950"/>
      <c r="AN88" s="950"/>
      <c r="AO88" s="950"/>
      <c r="AP88" s="946">
        <v>951</v>
      </c>
      <c r="AQ88" s="946"/>
      <c r="AR88" s="946"/>
      <c r="AS88" s="946"/>
      <c r="AT88" s="946"/>
      <c r="AU88" s="946">
        <v>222</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100</v>
      </c>
      <c r="CS102" s="940"/>
      <c r="CT102" s="940"/>
      <c r="CU102" s="940"/>
      <c r="CV102" s="941"/>
      <c r="CW102" s="939">
        <v>60</v>
      </c>
      <c r="CX102" s="940"/>
      <c r="CY102" s="940"/>
      <c r="CZ102" s="940"/>
      <c r="DA102" s="941"/>
      <c r="DB102" s="939">
        <v>79</v>
      </c>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295</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295</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295</v>
      </c>
      <c r="DR109" s="883"/>
      <c r="DS109" s="883"/>
      <c r="DT109" s="883"/>
      <c r="DU109" s="884"/>
      <c r="DV109" s="885" t="s">
        <v>413</v>
      </c>
      <c r="DW109" s="883"/>
      <c r="DX109" s="883"/>
      <c r="DY109" s="883"/>
      <c r="DZ109" s="916"/>
    </row>
    <row r="110" spans="1:131" s="224"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426265</v>
      </c>
      <c r="AB110" s="876"/>
      <c r="AC110" s="876"/>
      <c r="AD110" s="876"/>
      <c r="AE110" s="877"/>
      <c r="AF110" s="878">
        <v>452647</v>
      </c>
      <c r="AG110" s="876"/>
      <c r="AH110" s="876"/>
      <c r="AI110" s="876"/>
      <c r="AJ110" s="877"/>
      <c r="AK110" s="878">
        <v>461859</v>
      </c>
      <c r="AL110" s="876"/>
      <c r="AM110" s="876"/>
      <c r="AN110" s="876"/>
      <c r="AO110" s="877"/>
      <c r="AP110" s="879">
        <v>20</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4328484</v>
      </c>
      <c r="BR110" s="829"/>
      <c r="BS110" s="829"/>
      <c r="BT110" s="829"/>
      <c r="BU110" s="829"/>
      <c r="BV110" s="829">
        <v>4330028</v>
      </c>
      <c r="BW110" s="829"/>
      <c r="BX110" s="829"/>
      <c r="BY110" s="829"/>
      <c r="BZ110" s="829"/>
      <c r="CA110" s="829">
        <v>4253660</v>
      </c>
      <c r="CB110" s="829"/>
      <c r="CC110" s="829"/>
      <c r="CD110" s="829"/>
      <c r="CE110" s="829"/>
      <c r="CF110" s="853">
        <v>184.5</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316424</v>
      </c>
      <c r="BR112" s="804"/>
      <c r="BS112" s="804"/>
      <c r="BT112" s="804"/>
      <c r="BU112" s="804"/>
      <c r="BV112" s="804">
        <v>389829</v>
      </c>
      <c r="BW112" s="804"/>
      <c r="BX112" s="804"/>
      <c r="BY112" s="804"/>
      <c r="BZ112" s="804"/>
      <c r="CA112" s="804">
        <v>345020</v>
      </c>
      <c r="CB112" s="804"/>
      <c r="CC112" s="804"/>
      <c r="CD112" s="804"/>
      <c r="CE112" s="804"/>
      <c r="CF112" s="862">
        <v>15</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42180</v>
      </c>
      <c r="AB113" s="906"/>
      <c r="AC113" s="906"/>
      <c r="AD113" s="906"/>
      <c r="AE113" s="907"/>
      <c r="AF113" s="908">
        <v>37539</v>
      </c>
      <c r="AG113" s="906"/>
      <c r="AH113" s="906"/>
      <c r="AI113" s="906"/>
      <c r="AJ113" s="907"/>
      <c r="AK113" s="908">
        <v>67076</v>
      </c>
      <c r="AL113" s="906"/>
      <c r="AM113" s="906"/>
      <c r="AN113" s="906"/>
      <c r="AO113" s="907"/>
      <c r="AP113" s="909">
        <v>2.9</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254643</v>
      </c>
      <c r="BR113" s="804"/>
      <c r="BS113" s="804"/>
      <c r="BT113" s="804"/>
      <c r="BU113" s="804"/>
      <c r="BV113" s="804">
        <v>237631</v>
      </c>
      <c r="BW113" s="804"/>
      <c r="BX113" s="804"/>
      <c r="BY113" s="804"/>
      <c r="BZ113" s="804"/>
      <c r="CA113" s="804">
        <v>222495</v>
      </c>
      <c r="CB113" s="804"/>
      <c r="CC113" s="804"/>
      <c r="CD113" s="804"/>
      <c r="CE113" s="804"/>
      <c r="CF113" s="862">
        <v>9.6</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16632</v>
      </c>
      <c r="AB114" s="767"/>
      <c r="AC114" s="767"/>
      <c r="AD114" s="767"/>
      <c r="AE114" s="768"/>
      <c r="AF114" s="769">
        <v>16812</v>
      </c>
      <c r="AG114" s="767"/>
      <c r="AH114" s="767"/>
      <c r="AI114" s="767"/>
      <c r="AJ114" s="768"/>
      <c r="AK114" s="769">
        <v>19170</v>
      </c>
      <c r="AL114" s="767"/>
      <c r="AM114" s="767"/>
      <c r="AN114" s="767"/>
      <c r="AO114" s="768"/>
      <c r="AP114" s="811">
        <v>0.8</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790085</v>
      </c>
      <c r="BR114" s="804"/>
      <c r="BS114" s="804"/>
      <c r="BT114" s="804"/>
      <c r="BU114" s="804"/>
      <c r="BV114" s="804">
        <v>809905</v>
      </c>
      <c r="BW114" s="804"/>
      <c r="BX114" s="804"/>
      <c r="BY114" s="804"/>
      <c r="BZ114" s="804"/>
      <c r="CA114" s="804">
        <v>860305</v>
      </c>
      <c r="CB114" s="804"/>
      <c r="CC114" s="804"/>
      <c r="CD114" s="804"/>
      <c r="CE114" s="804"/>
      <c r="CF114" s="862">
        <v>37.299999999999997</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485077</v>
      </c>
      <c r="AB117" s="890"/>
      <c r="AC117" s="890"/>
      <c r="AD117" s="890"/>
      <c r="AE117" s="891"/>
      <c r="AF117" s="892">
        <v>506998</v>
      </c>
      <c r="AG117" s="890"/>
      <c r="AH117" s="890"/>
      <c r="AI117" s="890"/>
      <c r="AJ117" s="891"/>
      <c r="AK117" s="892">
        <v>548105</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295</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178</v>
      </c>
      <c r="BA119" s="245"/>
      <c r="BB119" s="245"/>
      <c r="BC119" s="245"/>
      <c r="BD119" s="245"/>
      <c r="BE119" s="245"/>
      <c r="BF119" s="245"/>
      <c r="BG119" s="245"/>
      <c r="BH119" s="245"/>
      <c r="BI119" s="245"/>
      <c r="BJ119" s="245"/>
      <c r="BK119" s="245"/>
      <c r="BL119" s="245"/>
      <c r="BM119" s="245"/>
      <c r="BN119" s="245"/>
      <c r="BO119" s="864" t="s">
        <v>443</v>
      </c>
      <c r="BP119" s="865"/>
      <c r="BQ119" s="866">
        <v>5689636</v>
      </c>
      <c r="BR119" s="832"/>
      <c r="BS119" s="832"/>
      <c r="BT119" s="832"/>
      <c r="BU119" s="832"/>
      <c r="BV119" s="832">
        <v>5767393</v>
      </c>
      <c r="BW119" s="832"/>
      <c r="BX119" s="832"/>
      <c r="BY119" s="832"/>
      <c r="BZ119" s="832"/>
      <c r="CA119" s="832">
        <v>5681480</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3269453</v>
      </c>
      <c r="BR120" s="829"/>
      <c r="BS120" s="829"/>
      <c r="BT120" s="829"/>
      <c r="BU120" s="829"/>
      <c r="BV120" s="829">
        <v>3157368</v>
      </c>
      <c r="BW120" s="829"/>
      <c r="BX120" s="829"/>
      <c r="BY120" s="829"/>
      <c r="BZ120" s="829"/>
      <c r="CA120" s="829">
        <v>3056580</v>
      </c>
      <c r="CB120" s="829"/>
      <c r="CC120" s="829"/>
      <c r="CD120" s="829"/>
      <c r="CE120" s="829"/>
      <c r="CF120" s="853">
        <v>132.6</v>
      </c>
      <c r="CG120" s="854"/>
      <c r="CH120" s="854"/>
      <c r="CI120" s="854"/>
      <c r="CJ120" s="854"/>
      <c r="CK120" s="855" t="s">
        <v>447</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204317</v>
      </c>
      <c r="DH120" s="829"/>
      <c r="DI120" s="829"/>
      <c r="DJ120" s="829"/>
      <c r="DK120" s="829"/>
      <c r="DL120" s="829">
        <v>196131</v>
      </c>
      <c r="DM120" s="829"/>
      <c r="DN120" s="829"/>
      <c r="DO120" s="829"/>
      <c r="DP120" s="829"/>
      <c r="DQ120" s="829">
        <v>230368</v>
      </c>
      <c r="DR120" s="829"/>
      <c r="DS120" s="829"/>
      <c r="DT120" s="829"/>
      <c r="DU120" s="829"/>
      <c r="DV120" s="830">
        <v>10</v>
      </c>
      <c r="DW120" s="830"/>
      <c r="DX120" s="830"/>
      <c r="DY120" s="830"/>
      <c r="DZ120" s="831"/>
    </row>
    <row r="121" spans="1:130" s="224"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112107</v>
      </c>
      <c r="DH121" s="804"/>
      <c r="DI121" s="804"/>
      <c r="DJ121" s="804"/>
      <c r="DK121" s="804"/>
      <c r="DL121" s="804">
        <v>193698</v>
      </c>
      <c r="DM121" s="804"/>
      <c r="DN121" s="804"/>
      <c r="DO121" s="804"/>
      <c r="DP121" s="804"/>
      <c r="DQ121" s="804">
        <v>114652</v>
      </c>
      <c r="DR121" s="804"/>
      <c r="DS121" s="804"/>
      <c r="DT121" s="804"/>
      <c r="DU121" s="804"/>
      <c r="DV121" s="781">
        <v>5</v>
      </c>
      <c r="DW121" s="781"/>
      <c r="DX121" s="781"/>
      <c r="DY121" s="781"/>
      <c r="DZ121" s="782"/>
    </row>
    <row r="122" spans="1:130" s="224"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2961166</v>
      </c>
      <c r="BR122" s="832"/>
      <c r="BS122" s="832"/>
      <c r="BT122" s="832"/>
      <c r="BU122" s="832"/>
      <c r="BV122" s="832">
        <v>2806670</v>
      </c>
      <c r="BW122" s="832"/>
      <c r="BX122" s="832"/>
      <c r="BY122" s="832"/>
      <c r="BZ122" s="832"/>
      <c r="CA122" s="832">
        <v>2933356</v>
      </c>
      <c r="CB122" s="832"/>
      <c r="CC122" s="832"/>
      <c r="CD122" s="832"/>
      <c r="CE122" s="832"/>
      <c r="CF122" s="833">
        <v>127.2</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178</v>
      </c>
      <c r="BA123" s="245"/>
      <c r="BB123" s="245"/>
      <c r="BC123" s="245"/>
      <c r="BD123" s="245"/>
      <c r="BE123" s="245"/>
      <c r="BF123" s="245"/>
      <c r="BG123" s="245"/>
      <c r="BH123" s="245"/>
      <c r="BI123" s="245"/>
      <c r="BJ123" s="245"/>
      <c r="BK123" s="245"/>
      <c r="BL123" s="245"/>
      <c r="BM123" s="245"/>
      <c r="BN123" s="245"/>
      <c r="BO123" s="864" t="s">
        <v>451</v>
      </c>
      <c r="BP123" s="865"/>
      <c r="BQ123" s="819">
        <v>6230619</v>
      </c>
      <c r="BR123" s="820"/>
      <c r="BS123" s="820"/>
      <c r="BT123" s="820"/>
      <c r="BU123" s="820"/>
      <c r="BV123" s="820">
        <v>5964038</v>
      </c>
      <c r="BW123" s="820"/>
      <c r="BX123" s="820"/>
      <c r="BY123" s="820"/>
      <c r="BZ123" s="820"/>
      <c r="CA123" s="820">
        <v>5989936</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t="s">
        <v>122</v>
      </c>
      <c r="AB128" s="788"/>
      <c r="AC128" s="788"/>
      <c r="AD128" s="788"/>
      <c r="AE128" s="789"/>
      <c r="AF128" s="790">
        <v>3847</v>
      </c>
      <c r="AG128" s="788"/>
      <c r="AH128" s="788"/>
      <c r="AI128" s="788"/>
      <c r="AJ128" s="789"/>
      <c r="AK128" s="790" t="s">
        <v>122</v>
      </c>
      <c r="AL128" s="788"/>
      <c r="AM128" s="788"/>
      <c r="AN128" s="788"/>
      <c r="AO128" s="789"/>
      <c r="AP128" s="791"/>
      <c r="AQ128" s="792"/>
      <c r="AR128" s="792"/>
      <c r="AS128" s="792"/>
      <c r="AT128" s="793"/>
      <c r="AU128" s="226"/>
      <c r="AV128" s="226"/>
      <c r="AW128" s="226"/>
      <c r="AX128" s="794" t="s">
        <v>465</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2688924</v>
      </c>
      <c r="AB129" s="767"/>
      <c r="AC129" s="767"/>
      <c r="AD129" s="767"/>
      <c r="AE129" s="768"/>
      <c r="AF129" s="769">
        <v>2500382</v>
      </c>
      <c r="AG129" s="767"/>
      <c r="AH129" s="767"/>
      <c r="AI129" s="767"/>
      <c r="AJ129" s="768"/>
      <c r="AK129" s="769">
        <v>2623469</v>
      </c>
      <c r="AL129" s="767"/>
      <c r="AM129" s="767"/>
      <c r="AN129" s="767"/>
      <c r="AO129" s="768"/>
      <c r="AP129" s="770"/>
      <c r="AQ129" s="771"/>
      <c r="AR129" s="771"/>
      <c r="AS129" s="771"/>
      <c r="AT129" s="772"/>
      <c r="AU129" s="227"/>
      <c r="AV129" s="227"/>
      <c r="AW129" s="227"/>
      <c r="AX129" s="738" t="s">
        <v>468</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306404</v>
      </c>
      <c r="AB130" s="767"/>
      <c r="AC130" s="767"/>
      <c r="AD130" s="767"/>
      <c r="AE130" s="768"/>
      <c r="AF130" s="769">
        <v>313250</v>
      </c>
      <c r="AG130" s="767"/>
      <c r="AH130" s="767"/>
      <c r="AI130" s="767"/>
      <c r="AJ130" s="768"/>
      <c r="AK130" s="769">
        <v>317487</v>
      </c>
      <c r="AL130" s="767"/>
      <c r="AM130" s="767"/>
      <c r="AN130" s="767"/>
      <c r="AO130" s="768"/>
      <c r="AP130" s="770"/>
      <c r="AQ130" s="771"/>
      <c r="AR130" s="771"/>
      <c r="AS130" s="771"/>
      <c r="AT130" s="772"/>
      <c r="AU130" s="227"/>
      <c r="AV130" s="227"/>
      <c r="AW130" s="227"/>
      <c r="AX130" s="738" t="s">
        <v>471</v>
      </c>
      <c r="AY130" s="739"/>
      <c r="AZ130" s="739"/>
      <c r="BA130" s="739"/>
      <c r="BB130" s="739"/>
      <c r="BC130" s="739"/>
      <c r="BD130" s="739"/>
      <c r="BE130" s="740"/>
      <c r="BF130" s="741">
        <v>8.6999999999999993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2382520</v>
      </c>
      <c r="AB131" s="751"/>
      <c r="AC131" s="751"/>
      <c r="AD131" s="751"/>
      <c r="AE131" s="752"/>
      <c r="AF131" s="753">
        <v>2187132</v>
      </c>
      <c r="AG131" s="751"/>
      <c r="AH131" s="751"/>
      <c r="AI131" s="751"/>
      <c r="AJ131" s="752"/>
      <c r="AK131" s="753">
        <v>2305982</v>
      </c>
      <c r="AL131" s="751"/>
      <c r="AM131" s="751"/>
      <c r="AN131" s="751"/>
      <c r="AO131" s="752"/>
      <c r="AP131" s="754"/>
      <c r="AQ131" s="755"/>
      <c r="AR131" s="755"/>
      <c r="AS131" s="755"/>
      <c r="AT131" s="756"/>
      <c r="AU131" s="227"/>
      <c r="AV131" s="227"/>
      <c r="AW131" s="227"/>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7.4993284420000004</v>
      </c>
      <c r="AB132" s="732"/>
      <c r="AC132" s="732"/>
      <c r="AD132" s="732"/>
      <c r="AE132" s="733"/>
      <c r="AF132" s="734">
        <v>8.682649241</v>
      </c>
      <c r="AG132" s="732"/>
      <c r="AH132" s="732"/>
      <c r="AI132" s="732"/>
      <c r="AJ132" s="733"/>
      <c r="AK132" s="734">
        <v>10.000858640000001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6</v>
      </c>
      <c r="AB133" s="711"/>
      <c r="AC133" s="711"/>
      <c r="AD133" s="711"/>
      <c r="AE133" s="712"/>
      <c r="AF133" s="710">
        <v>7.3</v>
      </c>
      <c r="AG133" s="711"/>
      <c r="AH133" s="711"/>
      <c r="AI133" s="711"/>
      <c r="AJ133" s="712"/>
      <c r="AK133" s="710">
        <v>8.6999999999999993</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u11Bj8oR53OMDdBAXFl7iM4BxrudW6+D6jQxDbiFeU/U4tRUplmgv7yBQMCiJbXuAIqiIj/xEvBUaGyAUEVarw==" saltValue="5kPY/c+qBuU6sfmaLzcar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477</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i9ZZWF7kBeIVcq08eGfDxexHImtm1gdLQEy3Bq5P6ZUNU/AsklPKIwyrntcsnj2idvUtI3QiA/vv1Yr+oefLpw==" saltValue="0dd+E8jK9tFdBsFR6Dju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zMDPwYQ6JFSmUsUOmKVD+6SKuRTSYLOM742NMFb9jjBG23qAdjk/n7piqXvwCsM/H2HiEEHdOWfpJ/6Zry2iw==" saltValue="9iCK/l1w8ICqATj7uDQyag=="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479</v>
      </c>
      <c r="AL6" s="260"/>
      <c r="AM6" s="260"/>
      <c r="AN6" s="260"/>
    </row>
    <row r="7" spans="1:46" ht="13.5" customHeight="1" x14ac:dyDescent="0.2">
      <c r="A7" s="259"/>
      <c r="AK7" s="262"/>
      <c r="AL7" s="263"/>
      <c r="AM7" s="263"/>
      <c r="AN7" s="264"/>
      <c r="AO7" s="1105" t="s">
        <v>480</v>
      </c>
      <c r="AP7" s="265"/>
      <c r="AQ7" s="266" t="s">
        <v>481</v>
      </c>
      <c r="AR7" s="267"/>
    </row>
    <row r="8" spans="1:46" ht="13.2" x14ac:dyDescent="0.2">
      <c r="A8" s="259"/>
      <c r="AK8" s="268"/>
      <c r="AL8" s="269"/>
      <c r="AM8" s="269"/>
      <c r="AN8" s="270"/>
      <c r="AO8" s="1106"/>
      <c r="AP8" s="271" t="s">
        <v>482</v>
      </c>
      <c r="AQ8" s="272" t="s">
        <v>483</v>
      </c>
      <c r="AR8" s="273" t="s">
        <v>484</v>
      </c>
    </row>
    <row r="9" spans="1:46" ht="13.2" x14ac:dyDescent="0.2">
      <c r="A9" s="259"/>
      <c r="AK9" s="1117" t="s">
        <v>485</v>
      </c>
      <c r="AL9" s="1118"/>
      <c r="AM9" s="1118"/>
      <c r="AN9" s="1119"/>
      <c r="AO9" s="274">
        <v>879167</v>
      </c>
      <c r="AP9" s="274">
        <v>259724</v>
      </c>
      <c r="AQ9" s="275">
        <v>243450</v>
      </c>
      <c r="AR9" s="276">
        <v>6.7</v>
      </c>
    </row>
    <row r="10" spans="1:46" ht="13.5" customHeight="1" x14ac:dyDescent="0.2">
      <c r="A10" s="259"/>
      <c r="AK10" s="1117" t="s">
        <v>486</v>
      </c>
      <c r="AL10" s="1118"/>
      <c r="AM10" s="1118"/>
      <c r="AN10" s="1119"/>
      <c r="AO10" s="277">
        <v>81003</v>
      </c>
      <c r="AP10" s="277">
        <v>23930</v>
      </c>
      <c r="AQ10" s="278">
        <v>36828</v>
      </c>
      <c r="AR10" s="279">
        <v>-35</v>
      </c>
    </row>
    <row r="11" spans="1:46" ht="13.5" customHeight="1" x14ac:dyDescent="0.2">
      <c r="A11" s="259"/>
      <c r="AK11" s="1117" t="s">
        <v>487</v>
      </c>
      <c r="AL11" s="1118"/>
      <c r="AM11" s="1118"/>
      <c r="AN11" s="1119"/>
      <c r="AO11" s="277">
        <v>14241</v>
      </c>
      <c r="AP11" s="277">
        <v>4207</v>
      </c>
      <c r="AQ11" s="278">
        <v>2575</v>
      </c>
      <c r="AR11" s="279">
        <v>63.4</v>
      </c>
    </row>
    <row r="12" spans="1:46" ht="13.5" customHeight="1" x14ac:dyDescent="0.2">
      <c r="A12" s="259"/>
      <c r="AK12" s="1117" t="s">
        <v>488</v>
      </c>
      <c r="AL12" s="1118"/>
      <c r="AM12" s="1118"/>
      <c r="AN12" s="1119"/>
      <c r="AO12" s="277" t="s">
        <v>489</v>
      </c>
      <c r="AP12" s="277" t="s">
        <v>489</v>
      </c>
      <c r="AQ12" s="278" t="s">
        <v>489</v>
      </c>
      <c r="AR12" s="279" t="s">
        <v>489</v>
      </c>
    </row>
    <row r="13" spans="1:46" ht="13.5" customHeight="1" x14ac:dyDescent="0.2">
      <c r="A13" s="259"/>
      <c r="AK13" s="1117" t="s">
        <v>490</v>
      </c>
      <c r="AL13" s="1118"/>
      <c r="AM13" s="1118"/>
      <c r="AN13" s="1119"/>
      <c r="AO13" s="277">
        <v>39223</v>
      </c>
      <c r="AP13" s="277">
        <v>11587</v>
      </c>
      <c r="AQ13" s="278">
        <v>11862</v>
      </c>
      <c r="AR13" s="279">
        <v>-2.2999999999999998</v>
      </c>
    </row>
    <row r="14" spans="1:46" ht="13.5" customHeight="1" x14ac:dyDescent="0.2">
      <c r="A14" s="259"/>
      <c r="AK14" s="1117" t="s">
        <v>491</v>
      </c>
      <c r="AL14" s="1118"/>
      <c r="AM14" s="1118"/>
      <c r="AN14" s="1119"/>
      <c r="AO14" s="277">
        <v>47017</v>
      </c>
      <c r="AP14" s="277">
        <v>13890</v>
      </c>
      <c r="AQ14" s="278">
        <v>4647</v>
      </c>
      <c r="AR14" s="279">
        <v>198.9</v>
      </c>
    </row>
    <row r="15" spans="1:46" ht="13.5" customHeight="1" x14ac:dyDescent="0.2">
      <c r="A15" s="259"/>
      <c r="AK15" s="1120" t="s">
        <v>492</v>
      </c>
      <c r="AL15" s="1121"/>
      <c r="AM15" s="1121"/>
      <c r="AN15" s="1122"/>
      <c r="AO15" s="277">
        <v>-45396</v>
      </c>
      <c r="AP15" s="277">
        <v>-13411</v>
      </c>
      <c r="AQ15" s="278">
        <v>-13358</v>
      </c>
      <c r="AR15" s="279">
        <v>0.4</v>
      </c>
    </row>
    <row r="16" spans="1:46" ht="13.2" x14ac:dyDescent="0.2">
      <c r="A16" s="259"/>
      <c r="AK16" s="1120" t="s">
        <v>178</v>
      </c>
      <c r="AL16" s="1121"/>
      <c r="AM16" s="1121"/>
      <c r="AN16" s="1122"/>
      <c r="AO16" s="277">
        <v>1015255</v>
      </c>
      <c r="AP16" s="277">
        <v>299928</v>
      </c>
      <c r="AQ16" s="278">
        <v>286004</v>
      </c>
      <c r="AR16" s="279">
        <v>4.9000000000000004</v>
      </c>
    </row>
    <row r="17" spans="1:46" ht="13.2" x14ac:dyDescent="0.2">
      <c r="A17" s="259"/>
    </row>
    <row r="18" spans="1:46" ht="13.2" x14ac:dyDescent="0.2">
      <c r="A18" s="259"/>
      <c r="AQ18" s="280"/>
      <c r="AR18" s="280"/>
    </row>
    <row r="19" spans="1:46" ht="13.2" x14ac:dyDescent="0.2">
      <c r="A19" s="259"/>
      <c r="AK19" s="255" t="s">
        <v>493</v>
      </c>
    </row>
    <row r="20" spans="1:46" ht="13.2" x14ac:dyDescent="0.2">
      <c r="A20" s="259"/>
      <c r="AK20" s="281"/>
      <c r="AL20" s="282"/>
      <c r="AM20" s="282"/>
      <c r="AN20" s="283"/>
      <c r="AO20" s="284" t="s">
        <v>494</v>
      </c>
      <c r="AP20" s="285" t="s">
        <v>495</v>
      </c>
      <c r="AQ20" s="286" t="s">
        <v>496</v>
      </c>
      <c r="AR20" s="287"/>
    </row>
    <row r="21" spans="1:46" s="260" customFormat="1" ht="13.2" x14ac:dyDescent="0.2">
      <c r="A21" s="288"/>
      <c r="AK21" s="1123" t="s">
        <v>497</v>
      </c>
      <c r="AL21" s="1124"/>
      <c r="AM21" s="1124"/>
      <c r="AN21" s="1125"/>
      <c r="AO21" s="289">
        <v>27.47</v>
      </c>
      <c r="AP21" s="290">
        <v>24.25</v>
      </c>
      <c r="AQ21" s="291">
        <v>3.22</v>
      </c>
      <c r="AS21" s="292"/>
      <c r="AT21" s="288"/>
    </row>
    <row r="22" spans="1:46" s="260" customFormat="1" ht="13.2" x14ac:dyDescent="0.2">
      <c r="A22" s="288"/>
      <c r="AK22" s="1123" t="s">
        <v>498</v>
      </c>
      <c r="AL22" s="1124"/>
      <c r="AM22" s="1124"/>
      <c r="AN22" s="1125"/>
      <c r="AO22" s="293">
        <v>97.9</v>
      </c>
      <c r="AP22" s="294">
        <v>95.4</v>
      </c>
      <c r="AQ22" s="295">
        <v>2.5</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501</v>
      </c>
      <c r="AL29" s="260"/>
      <c r="AM29" s="260"/>
      <c r="AN29" s="260"/>
      <c r="AS29" s="302"/>
    </row>
    <row r="30" spans="1:46" ht="13.5" customHeight="1" x14ac:dyDescent="0.2">
      <c r="A30" s="259"/>
      <c r="AK30" s="262"/>
      <c r="AL30" s="263"/>
      <c r="AM30" s="263"/>
      <c r="AN30" s="264"/>
      <c r="AO30" s="1105" t="s">
        <v>480</v>
      </c>
      <c r="AP30" s="265"/>
      <c r="AQ30" s="266" t="s">
        <v>481</v>
      </c>
      <c r="AR30" s="267"/>
    </row>
    <row r="31" spans="1:46" ht="13.2" x14ac:dyDescent="0.2">
      <c r="A31" s="259"/>
      <c r="AK31" s="268"/>
      <c r="AL31" s="269"/>
      <c r="AM31" s="269"/>
      <c r="AN31" s="270"/>
      <c r="AO31" s="1106"/>
      <c r="AP31" s="271" t="s">
        <v>482</v>
      </c>
      <c r="AQ31" s="272" t="s">
        <v>483</v>
      </c>
      <c r="AR31" s="273" t="s">
        <v>484</v>
      </c>
    </row>
    <row r="32" spans="1:46" ht="27" customHeight="1" x14ac:dyDescent="0.2">
      <c r="A32" s="259"/>
      <c r="AK32" s="1107" t="s">
        <v>502</v>
      </c>
      <c r="AL32" s="1108"/>
      <c r="AM32" s="1108"/>
      <c r="AN32" s="1109"/>
      <c r="AO32" s="303">
        <v>461859</v>
      </c>
      <c r="AP32" s="303">
        <v>136443</v>
      </c>
      <c r="AQ32" s="304">
        <v>167387</v>
      </c>
      <c r="AR32" s="305">
        <v>-18.5</v>
      </c>
    </row>
    <row r="33" spans="1:46" ht="13.5" customHeight="1" x14ac:dyDescent="0.2">
      <c r="A33" s="259"/>
      <c r="AK33" s="1107" t="s">
        <v>503</v>
      </c>
      <c r="AL33" s="1108"/>
      <c r="AM33" s="1108"/>
      <c r="AN33" s="1109"/>
      <c r="AO33" s="303" t="s">
        <v>489</v>
      </c>
      <c r="AP33" s="303" t="s">
        <v>489</v>
      </c>
      <c r="AQ33" s="304" t="s">
        <v>489</v>
      </c>
      <c r="AR33" s="305" t="s">
        <v>489</v>
      </c>
    </row>
    <row r="34" spans="1:46" ht="27" customHeight="1" x14ac:dyDescent="0.2">
      <c r="A34" s="259"/>
      <c r="AK34" s="1107" t="s">
        <v>504</v>
      </c>
      <c r="AL34" s="1108"/>
      <c r="AM34" s="1108"/>
      <c r="AN34" s="1109"/>
      <c r="AO34" s="303" t="s">
        <v>489</v>
      </c>
      <c r="AP34" s="303" t="s">
        <v>489</v>
      </c>
      <c r="AQ34" s="304">
        <v>5</v>
      </c>
      <c r="AR34" s="305" t="s">
        <v>489</v>
      </c>
    </row>
    <row r="35" spans="1:46" ht="27" customHeight="1" x14ac:dyDescent="0.2">
      <c r="A35" s="259"/>
      <c r="AK35" s="1107" t="s">
        <v>505</v>
      </c>
      <c r="AL35" s="1108"/>
      <c r="AM35" s="1108"/>
      <c r="AN35" s="1109"/>
      <c r="AO35" s="303">
        <v>67076</v>
      </c>
      <c r="AP35" s="303">
        <v>19816</v>
      </c>
      <c r="AQ35" s="304">
        <v>34589</v>
      </c>
      <c r="AR35" s="305">
        <v>-42.7</v>
      </c>
    </row>
    <row r="36" spans="1:46" ht="27" customHeight="1" x14ac:dyDescent="0.2">
      <c r="A36" s="259"/>
      <c r="AK36" s="1107" t="s">
        <v>506</v>
      </c>
      <c r="AL36" s="1108"/>
      <c r="AM36" s="1108"/>
      <c r="AN36" s="1109"/>
      <c r="AO36" s="303">
        <v>19170</v>
      </c>
      <c r="AP36" s="303">
        <v>5663</v>
      </c>
      <c r="AQ36" s="304">
        <v>2508</v>
      </c>
      <c r="AR36" s="305">
        <v>125.8</v>
      </c>
    </row>
    <row r="37" spans="1:46" ht="13.5" customHeight="1" x14ac:dyDescent="0.2">
      <c r="A37" s="259"/>
      <c r="AK37" s="1107" t="s">
        <v>507</v>
      </c>
      <c r="AL37" s="1108"/>
      <c r="AM37" s="1108"/>
      <c r="AN37" s="1109"/>
      <c r="AO37" s="303" t="s">
        <v>489</v>
      </c>
      <c r="AP37" s="303" t="s">
        <v>489</v>
      </c>
      <c r="AQ37" s="304">
        <v>1525</v>
      </c>
      <c r="AR37" s="305" t="s">
        <v>489</v>
      </c>
    </row>
    <row r="38" spans="1:46" ht="27" customHeight="1" x14ac:dyDescent="0.2">
      <c r="A38" s="259"/>
      <c r="AK38" s="1110" t="s">
        <v>508</v>
      </c>
      <c r="AL38" s="1111"/>
      <c r="AM38" s="1111"/>
      <c r="AN38" s="1112"/>
      <c r="AO38" s="306" t="s">
        <v>489</v>
      </c>
      <c r="AP38" s="306" t="s">
        <v>489</v>
      </c>
      <c r="AQ38" s="307">
        <v>44</v>
      </c>
      <c r="AR38" s="295" t="s">
        <v>489</v>
      </c>
      <c r="AS38" s="302"/>
    </row>
    <row r="39" spans="1:46" ht="13.2" x14ac:dyDescent="0.2">
      <c r="A39" s="259"/>
      <c r="AK39" s="1110" t="s">
        <v>509</v>
      </c>
      <c r="AL39" s="1111"/>
      <c r="AM39" s="1111"/>
      <c r="AN39" s="1112"/>
      <c r="AO39" s="303" t="s">
        <v>489</v>
      </c>
      <c r="AP39" s="303" t="s">
        <v>489</v>
      </c>
      <c r="AQ39" s="304">
        <v>-7489</v>
      </c>
      <c r="AR39" s="305" t="s">
        <v>489</v>
      </c>
      <c r="AS39" s="302"/>
    </row>
    <row r="40" spans="1:46" ht="27" customHeight="1" x14ac:dyDescent="0.2">
      <c r="A40" s="259"/>
      <c r="AK40" s="1107" t="s">
        <v>510</v>
      </c>
      <c r="AL40" s="1108"/>
      <c r="AM40" s="1108"/>
      <c r="AN40" s="1109"/>
      <c r="AO40" s="303">
        <v>-317487</v>
      </c>
      <c r="AP40" s="303">
        <v>-93792</v>
      </c>
      <c r="AQ40" s="304">
        <v>-138932</v>
      </c>
      <c r="AR40" s="305">
        <v>-32.5</v>
      </c>
      <c r="AS40" s="302"/>
    </row>
    <row r="41" spans="1:46" ht="13.2" x14ac:dyDescent="0.2">
      <c r="A41" s="259"/>
      <c r="AK41" s="1113" t="s">
        <v>288</v>
      </c>
      <c r="AL41" s="1114"/>
      <c r="AM41" s="1114"/>
      <c r="AN41" s="1115"/>
      <c r="AO41" s="303">
        <v>230618</v>
      </c>
      <c r="AP41" s="303">
        <v>68129</v>
      </c>
      <c r="AQ41" s="304">
        <v>59636</v>
      </c>
      <c r="AR41" s="305">
        <v>14.2</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2" x14ac:dyDescent="0.2">
      <c r="A48" s="259"/>
      <c r="AK48" s="313" t="s">
        <v>512</v>
      </c>
      <c r="AL48" s="313"/>
      <c r="AM48" s="313"/>
      <c r="AN48" s="313"/>
      <c r="AO48" s="313"/>
      <c r="AP48" s="313"/>
      <c r="AQ48" s="314"/>
      <c r="AR48" s="313"/>
    </row>
    <row r="49" spans="1:44" ht="13.5" customHeight="1" x14ac:dyDescent="0.2">
      <c r="A49" s="259"/>
      <c r="AK49" s="315"/>
      <c r="AL49" s="316"/>
      <c r="AM49" s="1100" t="s">
        <v>480</v>
      </c>
      <c r="AN49" s="1102" t="s">
        <v>513</v>
      </c>
      <c r="AO49" s="1103"/>
      <c r="AP49" s="1103"/>
      <c r="AQ49" s="1103"/>
      <c r="AR49" s="1104"/>
    </row>
    <row r="50" spans="1:44" ht="13.2" x14ac:dyDescent="0.2">
      <c r="A50" s="259"/>
      <c r="AK50" s="317"/>
      <c r="AL50" s="318"/>
      <c r="AM50" s="1101"/>
      <c r="AN50" s="319" t="s">
        <v>514</v>
      </c>
      <c r="AO50" s="320" t="s">
        <v>515</v>
      </c>
      <c r="AP50" s="321" t="s">
        <v>516</v>
      </c>
      <c r="AQ50" s="322" t="s">
        <v>517</v>
      </c>
      <c r="AR50" s="323" t="s">
        <v>518</v>
      </c>
    </row>
    <row r="51" spans="1:44" ht="13.2" x14ac:dyDescent="0.2">
      <c r="A51" s="259"/>
      <c r="AK51" s="315" t="s">
        <v>519</v>
      </c>
      <c r="AL51" s="316"/>
      <c r="AM51" s="324">
        <v>1386481</v>
      </c>
      <c r="AN51" s="325">
        <v>363715</v>
      </c>
      <c r="AO51" s="326">
        <v>131.9</v>
      </c>
      <c r="AP51" s="327">
        <v>268375</v>
      </c>
      <c r="AQ51" s="328">
        <v>-1.2</v>
      </c>
      <c r="AR51" s="329">
        <v>133.1</v>
      </c>
    </row>
    <row r="52" spans="1:44" ht="13.2" x14ac:dyDescent="0.2">
      <c r="A52" s="259"/>
      <c r="AK52" s="330"/>
      <c r="AL52" s="331" t="s">
        <v>520</v>
      </c>
      <c r="AM52" s="332">
        <v>799226</v>
      </c>
      <c r="AN52" s="333">
        <v>209661</v>
      </c>
      <c r="AO52" s="334">
        <v>360.9</v>
      </c>
      <c r="AP52" s="335">
        <v>119602</v>
      </c>
      <c r="AQ52" s="336">
        <v>1.5</v>
      </c>
      <c r="AR52" s="337">
        <v>359.4</v>
      </c>
    </row>
    <row r="53" spans="1:44" ht="13.2" x14ac:dyDescent="0.2">
      <c r="A53" s="259"/>
      <c r="AK53" s="315" t="s">
        <v>521</v>
      </c>
      <c r="AL53" s="316"/>
      <c r="AM53" s="324">
        <v>2296051</v>
      </c>
      <c r="AN53" s="325">
        <v>616721</v>
      </c>
      <c r="AO53" s="326">
        <v>69.599999999999994</v>
      </c>
      <c r="AP53" s="327">
        <v>301035</v>
      </c>
      <c r="AQ53" s="328">
        <v>12.2</v>
      </c>
      <c r="AR53" s="329">
        <v>57.4</v>
      </c>
    </row>
    <row r="54" spans="1:44" ht="13.2" x14ac:dyDescent="0.2">
      <c r="A54" s="259"/>
      <c r="AK54" s="330"/>
      <c r="AL54" s="331" t="s">
        <v>520</v>
      </c>
      <c r="AM54" s="332">
        <v>1868858</v>
      </c>
      <c r="AN54" s="333">
        <v>501976</v>
      </c>
      <c r="AO54" s="334">
        <v>139.4</v>
      </c>
      <c r="AP54" s="335">
        <v>154376</v>
      </c>
      <c r="AQ54" s="336">
        <v>29.1</v>
      </c>
      <c r="AR54" s="337">
        <v>110.3</v>
      </c>
    </row>
    <row r="55" spans="1:44" ht="13.2" x14ac:dyDescent="0.2">
      <c r="A55" s="259"/>
      <c r="AK55" s="315" t="s">
        <v>522</v>
      </c>
      <c r="AL55" s="316"/>
      <c r="AM55" s="324">
        <v>1086142</v>
      </c>
      <c r="AN55" s="325">
        <v>301204</v>
      </c>
      <c r="AO55" s="326">
        <v>-51.2</v>
      </c>
      <c r="AP55" s="327">
        <v>277467</v>
      </c>
      <c r="AQ55" s="328">
        <v>-7.8</v>
      </c>
      <c r="AR55" s="329">
        <v>-43.4</v>
      </c>
    </row>
    <row r="56" spans="1:44" ht="13.2" x14ac:dyDescent="0.2">
      <c r="A56" s="259"/>
      <c r="AK56" s="330"/>
      <c r="AL56" s="331" t="s">
        <v>520</v>
      </c>
      <c r="AM56" s="332">
        <v>678359</v>
      </c>
      <c r="AN56" s="333">
        <v>188120</v>
      </c>
      <c r="AO56" s="334">
        <v>-62.5</v>
      </c>
      <c r="AP56" s="335">
        <v>128378</v>
      </c>
      <c r="AQ56" s="336">
        <v>-16.8</v>
      </c>
      <c r="AR56" s="337">
        <v>-45.7</v>
      </c>
    </row>
    <row r="57" spans="1:44" ht="13.2" x14ac:dyDescent="0.2">
      <c r="A57" s="259"/>
      <c r="AK57" s="315" t="s">
        <v>523</v>
      </c>
      <c r="AL57" s="316"/>
      <c r="AM57" s="324">
        <v>753984</v>
      </c>
      <c r="AN57" s="325">
        <v>215240</v>
      </c>
      <c r="AO57" s="326">
        <v>-28.5</v>
      </c>
      <c r="AP57" s="327">
        <v>282256</v>
      </c>
      <c r="AQ57" s="328">
        <v>1.7</v>
      </c>
      <c r="AR57" s="329">
        <v>-30.2</v>
      </c>
    </row>
    <row r="58" spans="1:44" ht="13.2" x14ac:dyDescent="0.2">
      <c r="A58" s="259"/>
      <c r="AK58" s="330"/>
      <c r="AL58" s="331" t="s">
        <v>520</v>
      </c>
      <c r="AM58" s="332">
        <v>372286</v>
      </c>
      <c r="AN58" s="333">
        <v>106276</v>
      </c>
      <c r="AO58" s="334">
        <v>-43.5</v>
      </c>
      <c r="AP58" s="335">
        <v>145453</v>
      </c>
      <c r="AQ58" s="336">
        <v>13.3</v>
      </c>
      <c r="AR58" s="337">
        <v>-56.8</v>
      </c>
    </row>
    <row r="59" spans="1:44" ht="13.2" x14ac:dyDescent="0.2">
      <c r="A59" s="259"/>
      <c r="AK59" s="315" t="s">
        <v>524</v>
      </c>
      <c r="AL59" s="316"/>
      <c r="AM59" s="324">
        <v>799630</v>
      </c>
      <c r="AN59" s="325">
        <v>236227</v>
      </c>
      <c r="AO59" s="326">
        <v>9.8000000000000007</v>
      </c>
      <c r="AP59" s="327">
        <v>295341</v>
      </c>
      <c r="AQ59" s="328">
        <v>4.5999999999999996</v>
      </c>
      <c r="AR59" s="329">
        <v>5.2</v>
      </c>
    </row>
    <row r="60" spans="1:44" ht="13.2" x14ac:dyDescent="0.2">
      <c r="A60" s="259"/>
      <c r="AK60" s="330"/>
      <c r="AL60" s="331" t="s">
        <v>520</v>
      </c>
      <c r="AM60" s="332">
        <v>373689</v>
      </c>
      <c r="AN60" s="333">
        <v>110396</v>
      </c>
      <c r="AO60" s="334">
        <v>3.9</v>
      </c>
      <c r="AP60" s="335">
        <v>137402</v>
      </c>
      <c r="AQ60" s="336">
        <v>-5.5</v>
      </c>
      <c r="AR60" s="337">
        <v>9.4</v>
      </c>
    </row>
    <row r="61" spans="1:44" ht="13.2" x14ac:dyDescent="0.2">
      <c r="A61" s="259"/>
      <c r="AK61" s="315" t="s">
        <v>525</v>
      </c>
      <c r="AL61" s="338"/>
      <c r="AM61" s="324">
        <v>1264458</v>
      </c>
      <c r="AN61" s="325">
        <v>346621</v>
      </c>
      <c r="AO61" s="326">
        <v>26.3</v>
      </c>
      <c r="AP61" s="327">
        <v>284895</v>
      </c>
      <c r="AQ61" s="339">
        <v>1.9</v>
      </c>
      <c r="AR61" s="329">
        <v>24.4</v>
      </c>
    </row>
    <row r="62" spans="1:44" ht="13.2" x14ac:dyDescent="0.2">
      <c r="A62" s="259"/>
      <c r="AK62" s="330"/>
      <c r="AL62" s="331" t="s">
        <v>520</v>
      </c>
      <c r="AM62" s="332">
        <v>818484</v>
      </c>
      <c r="AN62" s="333">
        <v>223286</v>
      </c>
      <c r="AO62" s="334">
        <v>79.599999999999994</v>
      </c>
      <c r="AP62" s="335">
        <v>137042</v>
      </c>
      <c r="AQ62" s="336">
        <v>4.3</v>
      </c>
      <c r="AR62" s="337">
        <v>75.3</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v9M9dV/hMz3NiB1kfER3mSuiE0Kpo+Tx/e5R4OdPG9NiLAn0AxhIAq0bDUvh+95+/xkc6Wskdt6Dd78m0TU/IQ==" saltValue="vKIY6O604XwXBKcoXiSxU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sheetProtection algorithmName="SHA-512" hashValue="wuJi6hPhoXBdOtKl7R3aF5AybVLVrtMhvCBHQtIGJAWow30gLBs0zkdDkOzYQf96EyQLCmYXvN8cA5RKhy8drg==" saltValue="99cU7NGSEGgMKyXFuFM1S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sheetProtection algorithmName="SHA-512" hashValue="vrjesjfLea49TXMzXHHStA3i7E1db3BE1p2aXyJaAOC+mdnWRrM4uVfGDNf2tSBk0QwfSvRPU5c84XiZZ71YSA==" saltValue="3kZ499WK4zFLrpH26yZRu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75.11</v>
      </c>
      <c r="G47" s="12">
        <v>69.48</v>
      </c>
      <c r="H47" s="12">
        <v>64.489999999999995</v>
      </c>
      <c r="I47" s="12">
        <v>61.49</v>
      </c>
      <c r="J47" s="13">
        <v>54.1</v>
      </c>
    </row>
    <row r="48" spans="2:10" ht="57.75" customHeight="1" x14ac:dyDescent="0.2">
      <c r="B48" s="14"/>
      <c r="C48" s="1128" t="s">
        <v>4</v>
      </c>
      <c r="D48" s="1128"/>
      <c r="E48" s="1129"/>
      <c r="F48" s="15">
        <v>1.31</v>
      </c>
      <c r="G48" s="16">
        <v>1.1599999999999999</v>
      </c>
      <c r="H48" s="16">
        <v>1.81</v>
      </c>
      <c r="I48" s="16">
        <v>1.36</v>
      </c>
      <c r="J48" s="17">
        <v>1.24</v>
      </c>
    </row>
    <row r="49" spans="2:10" ht="57.75" customHeight="1" thickBot="1" x14ac:dyDescent="0.25">
      <c r="B49" s="18"/>
      <c r="C49" s="1130" t="s">
        <v>5</v>
      </c>
      <c r="D49" s="1130"/>
      <c r="E49" s="1131"/>
      <c r="F49" s="19" t="s">
        <v>532</v>
      </c>
      <c r="G49" s="20">
        <v>0.05</v>
      </c>
      <c r="H49" s="20">
        <v>0.83</v>
      </c>
      <c r="I49" s="20" t="s">
        <v>533</v>
      </c>
      <c r="J49" s="21" t="s">
        <v>534</v>
      </c>
    </row>
    <row r="50" spans="2:10" ht="13.2" x14ac:dyDescent="0.2"/>
  </sheetData>
  <sheetProtection algorithmName="SHA-512" hashValue="uq8Ld9z4P7b6vPraZRhGvD0quvgnUm2Pzb/95SiKMjE87CxpTJjbb0JzYzea5tcO6WHA/VUieuMwtrdmwCGMoA==" saltValue="mArJNz7zaFoPDeCQdaPB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cp:lastPrinted>2025-03-14T00:38:58Z</cp:lastPrinted>
  <dcterms:created xsi:type="dcterms:W3CDTF">2025-02-19T05:32:03Z</dcterms:created>
  <dcterms:modified xsi:type="dcterms:W3CDTF">2025-09-22T07:43:13Z</dcterms:modified>
  <cp:category/>
</cp:coreProperties>
</file>