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6BD351FD-600C-4D29-B588-02815982D92D}" xr6:coauthVersionLast="47" xr6:coauthVersionMax="47" xr10:uidLastSave="{00000000-0000-0000-0000-000000000000}"/>
  <bookViews>
    <workbookView xWindow="28692" yWindow="-108" windowWidth="29016" windowHeight="15696" tabRatio="58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definedNames>
    <definedName name="_xlnm.Print_Area" localSheetId="2">'各会計、関係団体の財政状況及び健全化判断比率'!$A$1:$BI$24,'各会計、関係団体の財政状況及び健全化判断比率'!$A$25:$BN$63,'各会計、関係団体の財政状況及び健全化判断比率'!$A$65:$BE$88,'各会計、関係団体の財政状況及び健全化判断比率'!$BQ$1:$DZ$29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BY43" i="10"/>
  <c r="BW43" i="10"/>
  <c r="BE43" i="10"/>
  <c r="AM43" i="10"/>
  <c r="U43" i="10"/>
  <c r="E43" i="10"/>
  <c r="C43" i="10"/>
  <c r="DG42" i="10"/>
  <c r="CQ42" i="10"/>
  <c r="BY42" i="10"/>
  <c r="BW42" i="10"/>
  <c r="BE42" i="10"/>
  <c r="AM42" i="10"/>
  <c r="U42" i="10"/>
  <c r="E42" i="10"/>
  <c r="C42" i="10" s="1"/>
  <c r="DG41" i="10"/>
  <c r="CQ41" i="10"/>
  <c r="BY41" i="10"/>
  <c r="BW41" i="10"/>
  <c r="BE41" i="10"/>
  <c r="AM41" i="10"/>
  <c r="U41" i="10"/>
  <c r="E41" i="10"/>
  <c r="C41" i="10"/>
  <c r="DG40" i="10"/>
  <c r="CQ40" i="10"/>
  <c r="BY40" i="10"/>
  <c r="BW40" i="10"/>
  <c r="BE40" i="10"/>
  <c r="AM40" i="10"/>
  <c r="U40" i="10"/>
  <c r="E40" i="10"/>
  <c r="C40" i="10" s="1"/>
  <c r="DG39" i="10"/>
  <c r="CQ39" i="10"/>
  <c r="BY39" i="10"/>
  <c r="BW39" i="10"/>
  <c r="BE39" i="10"/>
  <c r="AM39" i="10"/>
  <c r="U39" i="10"/>
  <c r="E39" i="10"/>
  <c r="C39" i="10"/>
  <c r="DG38" i="10"/>
  <c r="CQ38" i="10"/>
  <c r="BY38" i="10"/>
  <c r="BE38" i="10"/>
  <c r="AO38" i="10"/>
  <c r="U38" i="10"/>
  <c r="E38" i="10"/>
  <c r="C38" i="10" s="1"/>
  <c r="DG37" i="10"/>
  <c r="CQ37" i="10"/>
  <c r="BY37" i="10"/>
  <c r="BE37" i="10"/>
  <c r="AO37" i="10"/>
  <c r="W37" i="10"/>
  <c r="E37" i="10"/>
  <c r="C37" i="10"/>
  <c r="DG36" i="10"/>
  <c r="CQ36" i="10"/>
  <c r="BY36" i="10"/>
  <c r="BG36" i="10"/>
  <c r="AO36" i="10"/>
  <c r="W36" i="10"/>
  <c r="E36" i="10"/>
  <c r="C36" i="10"/>
  <c r="DG35" i="10"/>
  <c r="CQ35" i="10"/>
  <c r="BY35" i="10"/>
  <c r="BG35" i="10"/>
  <c r="AO35" i="10"/>
  <c r="W35" i="10"/>
  <c r="E35" i="10"/>
  <c r="DG34" i="10"/>
  <c r="CQ34" i="10"/>
  <c r="BY34" i="10"/>
  <c r="BG34" i="10"/>
  <c r="AO34" i="10"/>
  <c r="W34" i="10"/>
  <c r="E34" i="10"/>
  <c r="C34" i="10"/>
  <c r="C35" i="10" s="1"/>
  <c r="U34" i="10" l="1"/>
  <c r="U35" i="10" s="1"/>
  <c r="U36" i="10" s="1"/>
  <c r="U37" i="10" s="1"/>
  <c r="AM34" i="10" l="1"/>
  <c r="AM35" i="10" l="1"/>
  <c r="AM36" i="10" l="1"/>
  <c r="AM37" i="10" s="1"/>
  <c r="AM38" i="10" s="1"/>
  <c r="BE34" i="10" l="1"/>
  <c r="BE35" i="10" s="1"/>
  <c r="BE36" i="10" s="1"/>
  <c r="BW34" i="10" l="1"/>
  <c r="BW35" i="10" s="1"/>
  <c r="BW36" i="10" s="1"/>
  <c r="BW37" i="10" s="1"/>
  <c r="BW38"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<sst xmlns="http://schemas.openxmlformats.org/spreadsheetml/2006/main" count="1180" uniqueCount="600">
  <si>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</si>
  <si>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</si>
  <si>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</si>
  <si>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</si>
  <si>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</si>
  <si>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</si>
  <si>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</si>
  <si>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</si>
  <si>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</si>
  <si>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</si>
  <si>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</si>
  <si>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</si>
  <si>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</si>
  <si>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</si>
  <si>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</si>
  <si>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</si>
  <si>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</si>
  <si>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</si>
  <si>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</si>
  <si>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</si>
  <si>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</si>
  <si>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</si>
  <si>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</si>
  <si>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</si>
  <si>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</si>
  <si>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</si>
  <si>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</si>
  <si>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</si>
  <si>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</si>
  <si>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</si>
  <si>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</si>
  <si>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</si>
  <si>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</si>
  <si>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</si>
  <si>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</si>
  <si>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</si>
  <si>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</si>
  <si>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</si>
  <si>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</si>
  <si>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</si>
  <si>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</si>
  <si>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</si>
  <si>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</si>
  <si>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</si>
  <si>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</si>
  <si>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</si>
  <si>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</si>
  <si>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</si>
  <si>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</si>
  <si>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</si>
  <si>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</si>
  <si>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</si>
  <si>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</si>
  <si>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</si>
  <si>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</si>
  <si>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</si>
  <si>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</si>
  <si>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</si>
  <si>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</si>
  <si>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</si>
  <si>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</si>
  <si>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</si>
  <si>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</si>
  <si>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</si>
  <si>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</si>
  <si>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</si>
  <si>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</si>
  <si>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</si>
  <si>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</si>
  <si>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</si>
  <si>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</si>
  <si>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</si>
  <si>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</si>
  <si>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</si>
  <si>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</si>
  <si>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</si>
  <si>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</si>
  <si>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</si>
  <si>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</si>
  <si>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</si>
  <si>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</si>
  <si>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</si>
  <si>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</si>
  <si>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</si>
  <si>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</si>
  <si>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</si>
  <si>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</si>
  <si>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</si>
  <si>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</si>
  <si>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</si>
  <si>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</si>
  <si>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</si>
  <si>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</si>
  <si>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</si>
  <si>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都城市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</si>
  <si>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</si>
  <si>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</si>
  <si>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</si>
  <si>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</si>
  <si>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</si>
  <si>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</si>
  <si>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</si>
  <si>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</si>
  <si>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</si>
  <si>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</si>
  <si>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</si>
  <si>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</si>
  <si>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</si>
  <si>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</si>
  <si>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</si>
  <si>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</si>
  <si>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</si>
  <si>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</si>
  <si>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</si>
  <si>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</si>
  <si>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</si>
  <si>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</si>
  <si>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</si>
  <si>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</si>
  <si>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</si>
  <si>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</si>
  <si>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</si>
  <si>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</si>
  <si>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</si>
  <si>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</si>
  <si>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</si>
  <si>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</si>
  <si>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</si>
  <si>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</si>
  <si>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</si>
  <si>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</si>
  <si>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</si>
  <si>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</si>
  <si>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</si>
  <si>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</si>
  <si>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</si>
  <si>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</si>
  <si>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</si>
  <si>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</si>
  <si>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</si>
  <si>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</si>
  <si>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</si>
  <si>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</si>
  <si>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</si>
  <si>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</si>
  <si>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</si>
  <si>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</si>
  <si>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</si>
  <si>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</si>
  <si>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</si>
  <si>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</si>
  <si>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</si>
  <si>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</si>
  <si>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</si>
  <si>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</si>
  <si>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</si>
  <si>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</si>
  <si>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</si>
  <si>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</si>
  <si>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</si>
  <si>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</si>
  <si>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</si>
  <si>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</si>
  <si>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</si>
  <si>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</si>
  <si>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</si>
  <si>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</si>
  <si>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</si>
  <si>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</si>
  <si>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</si>
  <si>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</si>
  <si>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</si>
  <si>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</si>
  <si>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</si>
  <si>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</si>
  <si>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</si>
  <si>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</si>
  <si>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</si>
  <si>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</si>
  <si>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</si>
  <si>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</si>
  <si>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</si>
  <si>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</si>
  <si>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</si>
  <si>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</si>
  <si>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</si>
  <si>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</si>
  <si>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</si>
  <si>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</si>
  <si>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</si>
  <si>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</si>
  <si>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</si>
  <si>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</si>
  <si>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</si>
  <si>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</si>
  <si>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</si>
  <si>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</si>
  <si>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</si>
  <si>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</si>
  <si>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</si>
  <si>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</si>
  <si>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</si>
  <si>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</si>
  <si>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宮崎県都城市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</si>
  <si>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</si>
  <si>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</si>
  <si>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</si>
  <si>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</si>
  <si>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</si>
  <si>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</si>
  <si>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</si>
  <si>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</si>
  <si>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</si>
  <si>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</si>
  <si>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</si>
  <si>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</si>
  <si>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</si>
  <si>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</si>
  <si>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</si>
  <si>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</si>
  <si>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</si>
  <si>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</si>
  <si>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</si>
  <si>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</si>
  <si>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</si>
  <si>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</si>
  <si>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</si>
  <si>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</si>
  <si>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</si>
  <si>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</si>
  <si>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</si>
  <si>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</si>
  <si>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</si>
  <si>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</si>
  <si>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</si>
  <si>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</si>
  <si>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</si>
  <si>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</si>
  <si>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</si>
  <si>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</si>
  <si>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</si>
  <si>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</si>
  <si>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</si>
  <si>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</si>
  <si>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</si>
  <si>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</si>
  <si>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</si>
  <si>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</si>
  <si>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</si>
  <si>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</si>
  <si>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</si>
  <si>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</si>
  <si>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</si>
  <si>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</si>
  <si>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</si>
  <si>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</si>
  <si>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</si>
  <si>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</si>
  <si>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</si>
  <si>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</si>
  <si>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</si>
  <si>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</si>
  <si>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</si>
  <si>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</si>
  <si>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</si>
  <si>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</si>
  <si>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</si>
  <si>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</si>
  <si>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</si>
  <si>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</si>
  <si>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</si>
  <si>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</si>
  <si>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</si>
  <si>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</si>
  <si>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</si>
  <si>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</si>
  <si>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</si>
  <si>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</si>
  <si>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</si>
  <si>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</si>
  <si>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</si>
  <si>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</si>
  <si>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</si>
  <si>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</si>
  <si>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</si>
  <si>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</si>
  <si>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</si>
  <si>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</si>
  <si>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</si>
  <si>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</si>
  <si>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</si>
  <si>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</si>
  <si>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</si>
  <si>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</si>
  <si>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</si>
  <si>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</si>
  <si>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</si>
  <si>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</si>
  <si>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</si>
  <si>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</si>
  <si>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</si>
  <si>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</si>
  <si>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</si>
  <si>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</si>
  <si>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</si>
  <si>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</si>
  <si>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</si>
  <si>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</si>
  <si>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</si>
  <si>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</si>
  <si>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</si>
  <si>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</si>
  <si>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</si>
  <si>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</si>
  <si>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</si>
  <si>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</si>
  <si>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</si>
  <si>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</si>
  <si>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</si>
  <si>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</si>
  <si>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</si>
  <si>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</si>
  <si>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</si>
  <si>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</si>
  <si>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</si>
  <si>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</si>
  <si>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</si>
  <si>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</si>
  <si>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</si>
  <si>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</si>
  <si>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</si>
  <si>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</si>
  <si>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</si>
  <si>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</si>
  <si>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</si>
  <si>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</si>
  <si>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</si>
  <si>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</si>
  <si>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</si>
  <si>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</si>
  <si>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</si>
  <si>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</si>
  <si>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</si>
  <si>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</si>
  <si>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</si>
  <si>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</si>
  <si>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</si>
  <si>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</si>
  <si>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</si>
  <si>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</si>
  <si>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</si>
  <si>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</si>
  <si>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</si>
  <si>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</si>
  <si>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宮崎県都城市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</si>
  <si>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</si>
  <si>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</si>
  <si>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</si>
  <si>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</si>
  <si>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</si>
  <si>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</si>
  <si>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</si>
  <si>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</si>
  <si>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</si>
  <si>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</si>
  <si>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</si>
  <si>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</si>
  <si>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</si>
  <si>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</si>
  <si>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</si>
  <si>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</si>
  <si>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</si>
  <si>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</si>
  <si>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</si>
  <si>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</si>
  <si>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都城市整備墓地特別会計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</si>
  <si>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</si>
  <si>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</si>
  <si>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</si>
  <si>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</si>
  <si>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</si>
  <si>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</si>
  <si>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</si>
  <si>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</si>
  <si>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</si>
  <si>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</si>
  <si>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</si>
  <si>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</si>
  <si>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</si>
  <si>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都城市国民健康保険特別会計（事業勘定）</t>
    <phoneticPr fontId="5"/>
  </si>
  <si>
    <t>都城市国民健康保険特別会計（診療施設勘定）</t>
    <phoneticPr fontId="5"/>
  </si>
  <si>
    <t>都城市後期高齢者医療特別会計</t>
    <phoneticPr fontId="5"/>
  </si>
  <si>
    <t>都城市介護保険特別会計</t>
    <phoneticPr fontId="5"/>
  </si>
  <si>
    <t>都城市水道事業会計</t>
    <phoneticPr fontId="5"/>
  </si>
  <si>
    <t>法適用企業</t>
    <phoneticPr fontId="5"/>
  </si>
  <si>
    <t>都城市公共下水道事業会計</t>
    <phoneticPr fontId="5"/>
  </si>
  <si>
    <t>都城市農業集落排水事業会計</t>
    <phoneticPr fontId="5"/>
  </si>
  <si>
    <t>都城市御池簡易水道事業会計</t>
    <phoneticPr fontId="5"/>
  </si>
  <si>
    <t>都城市簡易水道事業会計</t>
    <phoneticPr fontId="5"/>
  </si>
  <si>
    <t>都城市公設地方卸売市場事業特別会計</t>
    <phoneticPr fontId="5"/>
  </si>
  <si>
    <t>法非適用企業</t>
    <phoneticPr fontId="5"/>
  </si>
  <si>
    <t>都城市電気事業特別会計</t>
    <phoneticPr fontId="5"/>
  </si>
  <si>
    <t>都城市工業用地造成事業特別会計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</si>
  <si>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</si>
  <si>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</si>
  <si>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</si>
  <si>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</si>
  <si>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</si>
  <si>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</si>
  <si>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</si>
  <si>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</si>
  <si>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</si>
  <si>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</si>
  <si>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</si>
  <si>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</si>
  <si>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</si>
  <si>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</si>
  <si>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</si>
  <si>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</si>
  <si>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</si>
  <si>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</si>
  <si>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</si>
  <si>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</si>
  <si>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</si>
  <si>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</si>
  <si>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</si>
  <si>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</si>
  <si>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</si>
  <si>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</si>
  <si>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</si>
  <si>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</si>
  <si>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</si>
  <si>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</si>
  <si>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</si>
  <si>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</si>
  <si>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</si>
  <si>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</si>
  <si>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</si>
  <si>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</si>
  <si>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</si>
  <si>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</si>
  <si>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</si>
  <si>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</si>
  <si>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</si>
  <si>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</si>
  <si>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</si>
  <si>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</si>
  <si>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</si>
  <si>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</si>
  <si>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</si>
  <si>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</si>
  <si>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</si>
  <si>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</si>
  <si>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</si>
  <si>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</si>
  <si>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</si>
  <si>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</si>
  <si>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</si>
  <si>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</si>
  <si>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</si>
  <si>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</si>
  <si>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</si>
  <si>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</si>
  <si>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</si>
  <si>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</si>
  <si>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</si>
  <si>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</si>
  <si>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</si>
  <si>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</si>
  <si>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</si>
  <si>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</si>
  <si>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</si>
  <si>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</si>
  <si>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</si>
  <si>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</si>
  <si>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</si>
  <si>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</si>
  <si>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</si>
  <si>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</si>
  <si>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</si>
  <si>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</si>
  <si>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</si>
  <si>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</si>
  <si>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</si>
  <si>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</si>
  <si>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</si>
  <si>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</si>
  <si>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</si>
  <si>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</si>
  <si>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</si>
  <si>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</si>
  <si>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</si>
  <si>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</si>
  <si>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</si>
  <si>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</si>
  <si>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</si>
  <si>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</si>
  <si>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</si>
  <si>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</si>
  <si>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</si>
  <si>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</si>
  <si>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</si>
  <si>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</si>
  <si>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</si>
  <si>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</si>
  <si>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</si>
  <si>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</si>
  <si>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</si>
  <si>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</si>
  <si>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</si>
  <si>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</si>
  <si>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</si>
  <si>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</si>
  <si>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</si>
  <si>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</si>
  <si>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</si>
  <si>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</si>
  <si>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</si>
  <si>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</si>
  <si>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</si>
  <si>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</si>
  <si>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</si>
  <si>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</si>
  <si>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</si>
  <si>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</si>
  <si>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</si>
  <si>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</si>
  <si>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</si>
  <si>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</si>
  <si>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</si>
  <si>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</si>
  <si>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</si>
  <si>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</si>
  <si>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</si>
  <si>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</si>
  <si>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</si>
  <si>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</si>
  <si>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</si>
  <si>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都城市水道事業会計</t>
  </si>
  <si>
    <t>一般会計</t>
  </si>
  <si>
    <t>都城市簡易水道事業会計</t>
  </si>
  <si>
    <t>都城市公共下水道事業会計</t>
  </si>
  <si>
    <t>都城市介護保険特別会計</t>
  </si>
  <si>
    <t>都城市農業集落排水事業会計</t>
  </si>
  <si>
    <t>都城市御池簡易水道事業会計</t>
  </si>
  <si>
    <t>都城市後期高齢者医療特別会計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</si>
  <si>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</si>
  <si>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</si>
  <si>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</si>
  <si>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</si>
  <si>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</si>
  <si>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</si>
  <si>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</si>
  <si>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</si>
  <si>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</si>
  <si>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</si>
  <si>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</si>
  <si>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</si>
  <si>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t>
    <phoneticPr fontId="2"/>
  </si>
  <si>
    <t>-</t>
    <phoneticPr fontId="2"/>
  </si>
  <si>
    <t>ふるさと応援基金</t>
    <rPh sb="4" eb="8">
      <t>オウエンキキン</t>
    </rPh>
    <phoneticPr fontId="5"/>
  </si>
  <si>
    <t>公共施設整備等基金</t>
    <rPh sb="0" eb="2">
      <t>コウキョウ</t>
    </rPh>
    <rPh sb="2" eb="4">
      <t>シセツ</t>
    </rPh>
    <rPh sb="4" eb="6">
      <t>セイビ</t>
    </rPh>
    <rPh sb="6" eb="7">
      <t>トウ</t>
    </rPh>
    <rPh sb="7" eb="9">
      <t>キキン</t>
    </rPh>
    <phoneticPr fontId="10"/>
  </si>
  <si>
    <t>地方創生基金</t>
    <rPh sb="0" eb="6">
      <t>チホウソウセイキキン</t>
    </rPh>
    <phoneticPr fontId="10"/>
  </si>
  <si>
    <t>地域振興基金</t>
    <rPh sb="0" eb="6">
      <t>チイキシンコウキキン</t>
    </rPh>
    <phoneticPr fontId="10"/>
  </si>
  <si>
    <t>すこやか福祉基金</t>
    <rPh sb="4" eb="8">
      <t>フクシキキン</t>
    </rPh>
    <phoneticPr fontId="10"/>
  </si>
  <si>
    <t>-</t>
    <phoneticPr fontId="2"/>
  </si>
  <si>
    <t>宮崎県市町村総合事務組合　一般会計</t>
    <rPh sb="0" eb="3">
      <t>ミヤザキケン</t>
    </rPh>
    <rPh sb="3" eb="6">
      <t>シチョウソン</t>
    </rPh>
    <rPh sb="6" eb="12">
      <t>ソウゴウジムクミアイ</t>
    </rPh>
    <rPh sb="13" eb="17">
      <t>イッパンカイケイ</t>
    </rPh>
    <phoneticPr fontId="2"/>
  </si>
  <si>
    <t>宮崎県市町村総合事務組合　市町村交通災害共済事業特別会計</t>
    <rPh sb="0" eb="3">
      <t>ミヤザキケン</t>
    </rPh>
    <rPh sb="3" eb="6">
      <t>シチョウソン</t>
    </rPh>
    <rPh sb="6" eb="12">
      <t>ソウゴウジムクミアイ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</si>
  <si>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宮崎県市町村総合事務組合　自治会館管理運営特別会計</t>
    <rPh sb="0" eb="6">
      <t>ミヤザキケンシチョウソン</t>
    </rPh>
    <rPh sb="6" eb="12">
      <t>ソウゴウジムクミアイ</t>
    </rPh>
    <rPh sb="13" eb="17">
      <t>ジチカイカン</t>
    </rPh>
    <rPh sb="17" eb="19">
      <t>カンリ</t>
    </rPh>
    <rPh sb="19" eb="21">
      <t>ウンエイ</t>
    </rPh>
    <rPh sb="21" eb="23">
      <t>トクベツ</t>
    </rPh>
    <rPh sb="23" eb="25">
      <t>カイケイ</t>
    </rPh>
    <phoneticPr fontId="2"/>
  </si>
  <si>
    <t>宮崎県後期高齢者医療連合　一般会計</t>
    <rPh sb="0" eb="3">
      <t>ミヤザキケン</t>
    </rPh>
    <rPh sb="3" eb="8">
      <t>コウキコウレイシャ</t>
    </rPh>
    <rPh sb="8" eb="10">
      <t>イリョウ</t>
    </rPh>
    <rPh sb="10" eb="12">
      <t>レンゴウ</t>
    </rPh>
    <rPh sb="13" eb="17">
      <t>イッパンカイケイ</t>
    </rPh>
    <phoneticPr fontId="2"/>
  </si>
  <si>
    <t>宮崎県後期高齢者医療連合　後期高齢者医療特別会計</t>
    <rPh sb="0" eb="3">
      <t>ミヤザキケン</t>
    </rPh>
    <rPh sb="3" eb="8">
      <t>コウキコウレイシャ</t>
    </rPh>
    <rPh sb="8" eb="10">
      <t>イリョウ</t>
    </rPh>
    <rPh sb="10" eb="12">
      <t>レンゴウ</t>
    </rPh>
    <rPh sb="13" eb="15">
      <t>コウキ</t>
    </rPh>
    <rPh sb="15" eb="18">
      <t>コウレイシャ</t>
    </rPh>
    <rPh sb="18" eb="20">
      <t>イリョウ</t>
    </rPh>
    <rPh sb="20" eb="22">
      <t>トクベツ</t>
    </rPh>
    <rPh sb="22" eb="24">
      <t>カイケイ</t>
    </rPh>
    <phoneticPr fontId="2"/>
  </si>
  <si>
    <t>都城森林組合</t>
    <rPh sb="0" eb="2">
      <t>ミヤコノジョウ</t>
    </rPh>
    <rPh sb="2" eb="6">
      <t>シンリンクミアイ</t>
    </rPh>
    <phoneticPr fontId="2"/>
  </si>
  <si>
    <t>都城市土地開発公社</t>
    <rPh sb="0" eb="3">
      <t>ミヤコノジョウシ</t>
    </rPh>
    <rPh sb="3" eb="9">
      <t>トチカイハツコウシャ</t>
    </rPh>
    <phoneticPr fontId="2"/>
  </si>
  <si>
    <t>一般社団法人都城圏域地場産業センター</t>
    <rPh sb="0" eb="6">
      <t>イッパンシャダンホウジン</t>
    </rPh>
    <rPh sb="6" eb="8">
      <t>ミヤコノジョウ</t>
    </rPh>
    <rPh sb="8" eb="10">
      <t>ケンイキ</t>
    </rPh>
    <rPh sb="10" eb="14">
      <t>ジバサンギョウ</t>
    </rPh>
    <phoneticPr fontId="2"/>
  </si>
  <si>
    <t>公益財団法人都城市文化振興財団</t>
    <rPh sb="0" eb="6">
      <t>コウエキザイダンホウジン</t>
    </rPh>
    <rPh sb="6" eb="9">
      <t>ミヤコノジョウシ</t>
    </rPh>
    <rPh sb="9" eb="11">
      <t>ブンカ</t>
    </rPh>
    <rPh sb="11" eb="15">
      <t>シンコウザイダン</t>
    </rPh>
    <phoneticPr fontId="2"/>
  </si>
  <si>
    <t>都城まちづくり株式会社</t>
    <rPh sb="0" eb="2">
      <t>ミヤコノジョウ</t>
    </rPh>
    <rPh sb="7" eb="11">
      <t>カブシキカイシャ</t>
    </rPh>
    <phoneticPr fontId="2"/>
  </si>
  <si>
    <t>道の駅山之口株式会社</t>
    <rPh sb="0" eb="1">
      <t>ミチ</t>
    </rPh>
    <rPh sb="2" eb="3">
      <t>エキ</t>
    </rPh>
    <rPh sb="3" eb="10">
      <t>ヤマノクチカブシキカイシャ</t>
    </rPh>
    <phoneticPr fontId="2"/>
  </si>
  <si>
    <t>都城ぼんち地域振興株式会社</t>
    <rPh sb="0" eb="2">
      <t>ミヤコノジョウ</t>
    </rPh>
    <rPh sb="5" eb="7">
      <t>チイキ</t>
    </rPh>
    <rPh sb="7" eb="9">
      <t>シンコウ</t>
    </rPh>
    <rPh sb="9" eb="13">
      <t>カブシキガイシャ</t>
    </rPh>
    <phoneticPr fontId="2"/>
  </si>
  <si>
    <t>一般財団法人都城市スポーツ協会</t>
    <rPh sb="0" eb="2">
      <t>イッパン</t>
    </rPh>
    <rPh sb="2" eb="4">
      <t>ザイダン</t>
    </rPh>
    <rPh sb="4" eb="6">
      <t>ホウジン</t>
    </rPh>
    <rPh sb="6" eb="8">
      <t>ミヤコノジョウ</t>
    </rPh>
    <rPh sb="8" eb="9">
      <t>シ</t>
    </rPh>
    <rPh sb="13" eb="15">
      <t>キョウカイ</t>
    </rPh>
    <phoneticPr fontId="2"/>
  </si>
  <si>
    <t>株式会社ココニクル都城</t>
    <rPh sb="0" eb="4">
      <t>カブシキカイシャ</t>
    </rPh>
    <rPh sb="9" eb="11">
      <t>ミヤコノジョウ</t>
    </rPh>
    <phoneticPr fontId="2"/>
  </si>
  <si>
    <t>一般社団法人都城スポーツコミッション</t>
    <rPh sb="0" eb="6">
      <t>イッパンシャダンホウジン</t>
    </rPh>
    <rPh sb="6" eb="8">
      <t>ミヤコノジョウ</t>
    </rPh>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</si>
  <si>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</si>
  <si>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</si>
  <si>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</si>
  <si>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</si>
  <si>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</si>
  <si>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</si>
  <si>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当市の将来負担比率は、「－」である。これは、地方債の現在高の減による将来負担額の減に加えて、「充当可能基金」の増により、分子の値がマイナスとなったためである。
　有形固定資産減価償却率は、類似団体平均を下回っており、全国平均と同等の水準である。
　今後も、地方債の現在高の縮減及び計画的な基金積立を行うとともに、公共施設等総合管理計画に基づく施設の老朽化対策等を適正に進め、健全な財政運営に努める。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</si>
  <si>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</si>
  <si>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</si>
  <si>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</si>
  <si>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</si>
  <si>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</si>
  <si>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</si>
  <si>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</si>
  <si>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</si>
  <si>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</si>
  <si>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</si>
  <si>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 xml:space="preserve"> </t>
    <phoneticPr fontId="5"/>
  </si>
  <si>
    <r>
      <t>　当市の実質公債費比率は、５．７となっており、類似団体より低い傾向にある。
　これは、</t>
    </r>
    <r>
      <rPr>
        <sz val="11"/>
        <color theme="1"/>
        <rFont val="ＭＳ Ｐゴシック"/>
        <family val="3"/>
        <charset val="128"/>
      </rPr>
      <t>地方債残高の圧縮に努めたことにより、分子となる元利償還金が減ったことによるものである。</t>
    </r>
    <r>
      <rPr>
        <sz val="11"/>
        <color indexed="8"/>
        <rFont val="ＭＳ Ｐゴシック"/>
        <family val="3"/>
        <charset val="128"/>
      </rPr>
      <t xml:space="preserve">
　今後も、計画的な償還を進めるとともに、新規発行債の抑制を図る。</t>
    </r>
    <rPh sb="43" eb="46">
      <t>チホウサイ</t>
    </rPh>
    <rPh sb="46" eb="48">
      <t>ザンダカ</t>
    </rPh>
    <rPh sb="49" eb="51">
      <t>アッシュク</t>
    </rPh>
    <rPh sb="52" eb="53">
      <t>ツト</t>
    </rPh>
    <rPh sb="61" eb="63">
      <t>ブンシ</t>
    </rPh>
    <rPh sb="66" eb="71">
      <t>ガンリショウカンキン</t>
    </rPh>
    <rPh sb="72" eb="73">
      <t>ヘ</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</si>
</sst>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51043</c:v>
                </c:pt>
                <c:pt idx="1">
                  <c:v>42898</c:v>
                </c:pt>
                <c:pt idx="2">
                  <c:v>57604</c:v>
                </c:pt>
                <c:pt idx="3">
                  <c:v>58103</c:v>
                </c:pt>
                <c:pt idx="4">
                  <c:v>56415</c:v>
                </c:pt>
              </c:numCache>
            </c:numRef>
          </c:val>
          <c:smooth val="0"/>
          <c:extLst>
            <c:ext xmlns:c16="http://schemas.microsoft.com/office/drawing/2014/chart" uri="{C3380CC4-5D6E-409C-BE32-E72D297353CC}">
              <c16:uniqueId val="{00000000-F85C-48AF-8572-AA629249CDF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82685</c:v>
                </c:pt>
                <c:pt idx="1">
                  <c:v>74622</c:v>
                </c:pt>
                <c:pt idx="2">
                  <c:v>76444</c:v>
                </c:pt>
                <c:pt idx="3">
                  <c:v>99137</c:v>
                </c:pt>
                <c:pt idx="4">
                  <c:v>85397</c:v>
                </c:pt>
              </c:numCache>
            </c:numRef>
          </c:val>
          <c:smooth val="0"/>
          <c:extLst>
            <c:ext xmlns:c16="http://schemas.microsoft.com/office/drawing/2014/chart" uri="{C3380CC4-5D6E-409C-BE32-E72D297353CC}">
              <c16:uniqueId val="{00000001-F85C-48AF-8572-AA629249CDF0}"/>
            </c:ext>
          </c:extLst>
        </c:ser>
        <c:dLbls>
          <c:showLegendKey val="0"/>
          <c:showVal val="0"/>
          <c:showCatName val="0"/>
          <c:showSerName val="0"/>
          <c:showPercent val="0"/>
          <c:showBubbleSize val="0"/>
        </c:dLbls>
        <c:marker val="1"/>
        <c:smooth val="0"/>
        <c:axId val="160802912"/>
        <c:axId val="439742512"/>
      </c:lineChart>
      <c:catAx>
        <c:axId val="160802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9742512"/>
        <c:crosses val="autoZero"/>
        <c:auto val="1"/>
        <c:lblAlgn val="ctr"/>
        <c:lblOffset val="100"/>
        <c:tickLblSkip val="1"/>
        <c:tickMarkSkip val="1"/>
        <c:noMultiLvlLbl val="0"/>
      </c:catAx>
      <c:valAx>
        <c:axId val="43974251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802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3.48</c:v>
                </c:pt>
                <c:pt idx="1">
                  <c:v>3.55</c:v>
                </c:pt>
                <c:pt idx="2">
                  <c:v>3.53</c:v>
                </c:pt>
                <c:pt idx="3">
                  <c:v>3.66</c:v>
                </c:pt>
                <c:pt idx="4">
                  <c:v>3.67</c:v>
                </c:pt>
              </c:numCache>
            </c:numRef>
          </c:val>
          <c:extLst>
            <c:ext xmlns:c16="http://schemas.microsoft.com/office/drawing/2014/chart" uri="{C3380CC4-5D6E-409C-BE32-E72D297353CC}">
              <c16:uniqueId val="{00000000-9C24-4464-B780-94888F1E1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9.18</c:v>
                </c:pt>
                <c:pt idx="1">
                  <c:v>9.14</c:v>
                </c:pt>
                <c:pt idx="2">
                  <c:v>10.38</c:v>
                </c:pt>
                <c:pt idx="3">
                  <c:v>12.51</c:v>
                </c:pt>
                <c:pt idx="4">
                  <c:v>15.95</c:v>
                </c:pt>
              </c:numCache>
            </c:numRef>
          </c:val>
          <c:extLst>
            <c:ext xmlns:c16="http://schemas.microsoft.com/office/drawing/2014/chart" uri="{C3380CC4-5D6E-409C-BE32-E72D297353CC}">
              <c16:uniqueId val="{00000001-9C24-4464-B780-94888F1E16BC}"/>
            </c:ext>
          </c:extLst>
        </c:ser>
        <c:dLbls>
          <c:showLegendKey val="0"/>
          <c:showVal val="0"/>
          <c:showCatName val="0"/>
          <c:showSerName val="0"/>
          <c:showPercent val="0"/>
          <c:showBubbleSize val="0"/>
        </c:dLbls>
        <c:gapWidth val="250"/>
        <c:overlap val="100"/>
        <c:axId val="436286888"/>
        <c:axId val="367267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2.63</c:v>
                </c:pt>
                <c:pt idx="1">
                  <c:v>0.09</c:v>
                </c:pt>
                <c:pt idx="2">
                  <c:v>1.52</c:v>
                </c:pt>
                <c:pt idx="3">
                  <c:v>2</c:v>
                </c:pt>
                <c:pt idx="4">
                  <c:v>3.66</c:v>
                </c:pt>
              </c:numCache>
            </c:numRef>
          </c:val>
          <c:smooth val="0"/>
          <c:extLst>
            <c:ext xmlns:c16="http://schemas.microsoft.com/office/drawing/2014/chart" uri="{C3380CC4-5D6E-409C-BE32-E72D297353CC}">
              <c16:uniqueId val="{00000002-9C24-4464-B780-94888F1E16BC}"/>
            </c:ext>
          </c:extLst>
        </c:ser>
        <c:dLbls>
          <c:showLegendKey val="0"/>
          <c:showVal val="0"/>
          <c:showCatName val="0"/>
          <c:showSerName val="0"/>
          <c:showPercent val="0"/>
          <c:showBubbleSize val="0"/>
        </c:dLbls>
        <c:marker val="1"/>
        <c:smooth val="0"/>
        <c:axId val="436286888"/>
        <c:axId val="367267448"/>
      </c:lineChart>
      <c:catAx>
        <c:axId val="43628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7267448"/>
        <c:crosses val="autoZero"/>
        <c:auto val="1"/>
        <c:lblAlgn val="ctr"/>
        <c:lblOffset val="100"/>
        <c:tickLblSkip val="1"/>
        <c:tickMarkSkip val="1"/>
        <c:noMultiLvlLbl val="0"/>
      </c:catAx>
      <c:valAx>
        <c:axId val="367267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28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0.03</c:v>
                </c:pt>
                <c:pt idx="2">
                  <c:v>#N/A</c:v>
                </c:pt>
                <c:pt idx="3">
                  <c:v>0.33</c:v>
                </c:pt>
                <c:pt idx="4">
                  <c:v>#N/A</c:v>
                </c:pt>
                <c:pt idx="5">
                  <c:v>0.97</c:v>
                </c:pt>
                <c:pt idx="6">
                  <c:v>#N/A</c:v>
                </c:pt>
                <c:pt idx="7">
                  <c:v>0.49</c:v>
                </c:pt>
                <c:pt idx="8">
                  <c:v>#N/A</c:v>
                </c:pt>
                <c:pt idx="9">
                  <c:v>0.01</c:v>
                </c:pt>
              </c:numCache>
            </c:numRef>
          </c:val>
          <c:extLst>
            <c:ext xmlns:c16="http://schemas.microsoft.com/office/drawing/2014/chart" uri="{C3380CC4-5D6E-409C-BE32-E72D297353CC}">
              <c16:uniqueId val="{00000000-B1BE-4B9B-9830-A7BDFC89762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1BE-4B9B-9830-A7BDFC89762E}"/>
            </c:ext>
          </c:extLst>
        </c:ser>
        <c:ser>
          <c:idx val="2"/>
          <c:order val="2"/>
          <c:tx>
            <c:strRef>
              <c:f>データシート!$A$29</c:f>
              <c:strCache>
                <c:ptCount val="1"/>
                <c:pt idx="0">
                  <c:v>都城市後期高齢者医療特別会計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B1BE-4B9B-9830-A7BDFC89762E}"/>
            </c:ext>
          </c:extLst>
        </c:ser>
        <c:ser>
          <c:idx val="3"/>
          <c:order val="3"/>
          <c:tx>
            <c:strRef>
              <c:f>データシート!$A$30</c:f>
              <c:strCache>
                <c:ptCount val="1"/>
                <c:pt idx="0">
                  <c:v>都城市御池簡易水道事業会計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0.05</c:v>
                </c:pt>
                <c:pt idx="2">
                  <c:v>#N/A</c:v>
                </c:pt>
                <c:pt idx="3">
                  <c:v>0.06</c:v>
                </c:pt>
                <c:pt idx="4">
                  <c:v>#N/A</c:v>
                </c:pt>
                <c:pt idx="5">
                  <c:v>0.05</c:v>
                </c:pt>
                <c:pt idx="6">
                  <c:v>#N/A</c:v>
                </c:pt>
                <c:pt idx="7">
                  <c:v>0.06</c:v>
                </c:pt>
                <c:pt idx="8">
                  <c:v>#N/A</c:v>
                </c:pt>
                <c:pt idx="9">
                  <c:v>0.06</c:v>
                </c:pt>
              </c:numCache>
            </c:numRef>
          </c:val>
          <c:extLst>
            <c:ext xmlns:c16="http://schemas.microsoft.com/office/drawing/2014/chart" uri="{C3380CC4-5D6E-409C-BE32-E72D297353CC}">
              <c16:uniqueId val="{00000003-B1BE-4B9B-9830-A7BDFC89762E}"/>
            </c:ext>
          </c:extLst>
        </c:ser>
        <c:ser>
          <c:idx val="4"/>
          <c:order val="4"/>
          <c:tx>
            <c:strRef>
              <c:f>データシート!$A$31</c:f>
              <c:strCache>
                <c:ptCount val="1"/>
                <c:pt idx="0">
                  <c:v>都城市農業集落排水事業会計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7.0000000000000007E-2</c:v>
                </c:pt>
                <c:pt idx="4">
                  <c:v>#N/A</c:v>
                </c:pt>
                <c:pt idx="5">
                  <c:v>0.14000000000000001</c:v>
                </c:pt>
                <c:pt idx="6">
                  <c:v>#N/A</c:v>
                </c:pt>
                <c:pt idx="7">
                  <c:v>0.17</c:v>
                </c:pt>
                <c:pt idx="8">
                  <c:v>#N/A</c:v>
                </c:pt>
                <c:pt idx="9">
                  <c:v>0.21</c:v>
                </c:pt>
              </c:numCache>
            </c:numRef>
          </c:val>
          <c:extLst>
            <c:ext xmlns:c16="http://schemas.microsoft.com/office/drawing/2014/chart" uri="{C3380CC4-5D6E-409C-BE32-E72D297353CC}">
              <c16:uniqueId val="{00000004-B1BE-4B9B-9830-A7BDFC89762E}"/>
            </c:ext>
          </c:extLst>
        </c:ser>
        <c:ser>
          <c:idx val="5"/>
          <c:order val="5"/>
          <c:tx>
            <c:strRef>
              <c:f>データシート!$A$32</c:f>
              <c:strCache>
                <c:ptCount val="1"/>
                <c:pt idx="0">
                  <c:v>都城市介護保険特別会計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0.54</c:v>
                </c:pt>
                <c:pt idx="2">
                  <c:v>#N/A</c:v>
                </c:pt>
                <c:pt idx="3">
                  <c:v>0.9</c:v>
                </c:pt>
                <c:pt idx="4">
                  <c:v>#N/A</c:v>
                </c:pt>
                <c:pt idx="5">
                  <c:v>1.29</c:v>
                </c:pt>
                <c:pt idx="6">
                  <c:v>#N/A</c:v>
                </c:pt>
                <c:pt idx="7">
                  <c:v>2.13</c:v>
                </c:pt>
                <c:pt idx="8">
                  <c:v>#N/A</c:v>
                </c:pt>
                <c:pt idx="9">
                  <c:v>1.26</c:v>
                </c:pt>
              </c:numCache>
            </c:numRef>
          </c:val>
          <c:extLst>
            <c:ext xmlns:c16="http://schemas.microsoft.com/office/drawing/2014/chart" uri="{C3380CC4-5D6E-409C-BE32-E72D297353CC}">
              <c16:uniqueId val="{00000005-B1BE-4B9B-9830-A7BDFC89762E}"/>
            </c:ext>
          </c:extLst>
        </c:ser>
        <c:ser>
          <c:idx val="6"/>
          <c:order val="6"/>
          <c:tx>
            <c:strRef>
              <c:f>データシート!$A$33</c:f>
              <c:strCache>
                <c:ptCount val="1"/>
                <c:pt idx="0">
                  <c:v>都城市公共下水道事業会計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0.56999999999999995</c:v>
                </c:pt>
                <c:pt idx="2">
                  <c:v>#N/A</c:v>
                </c:pt>
                <c:pt idx="3">
                  <c:v>0.59</c:v>
                </c:pt>
                <c:pt idx="4">
                  <c:v>#N/A</c:v>
                </c:pt>
                <c:pt idx="5">
                  <c:v>0.8</c:v>
                </c:pt>
                <c:pt idx="6">
                  <c:v>#N/A</c:v>
                </c:pt>
                <c:pt idx="7">
                  <c:v>0.96</c:v>
                </c:pt>
                <c:pt idx="8">
                  <c:v>#N/A</c:v>
                </c:pt>
                <c:pt idx="9">
                  <c:v>1.29</c:v>
                </c:pt>
              </c:numCache>
            </c:numRef>
          </c:val>
          <c:extLst>
            <c:ext xmlns:c16="http://schemas.microsoft.com/office/drawing/2014/chart" uri="{C3380CC4-5D6E-409C-BE32-E72D297353CC}">
              <c16:uniqueId val="{00000006-B1BE-4B9B-9830-A7BDFC89762E}"/>
            </c:ext>
          </c:extLst>
        </c:ser>
        <c:ser>
          <c:idx val="7"/>
          <c:order val="7"/>
          <c:tx>
            <c:strRef>
              <c:f>データシート!$A$34</c:f>
              <c:strCache>
                <c:ptCount val="1"/>
                <c:pt idx="0">
                  <c:v>都城市簡易水道事業会計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0.33</c:v>
                </c:pt>
                <c:pt idx="2">
                  <c:v>#N/A</c:v>
                </c:pt>
                <c:pt idx="3">
                  <c:v>0.64</c:v>
                </c:pt>
                <c:pt idx="4">
                  <c:v>#N/A</c:v>
                </c:pt>
                <c:pt idx="5">
                  <c:v>0.88</c:v>
                </c:pt>
                <c:pt idx="6">
                  <c:v>#N/A</c:v>
                </c:pt>
                <c:pt idx="7">
                  <c:v>1.2</c:v>
                </c:pt>
                <c:pt idx="8">
                  <c:v>#N/A</c:v>
                </c:pt>
                <c:pt idx="9">
                  <c:v>1.62</c:v>
                </c:pt>
              </c:numCache>
            </c:numRef>
          </c:val>
          <c:extLst>
            <c:ext xmlns:c16="http://schemas.microsoft.com/office/drawing/2014/chart" uri="{C3380CC4-5D6E-409C-BE32-E72D297353CC}">
              <c16:uniqueId val="{00000007-B1BE-4B9B-9830-A7BDFC89762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3.47</c:v>
                </c:pt>
                <c:pt idx="2">
                  <c:v>#N/A</c:v>
                </c:pt>
                <c:pt idx="3">
                  <c:v>3.54</c:v>
                </c:pt>
                <c:pt idx="4">
                  <c:v>#N/A</c:v>
                </c:pt>
                <c:pt idx="5">
                  <c:v>3.52</c:v>
                </c:pt>
                <c:pt idx="6">
                  <c:v>#N/A</c:v>
                </c:pt>
                <c:pt idx="7">
                  <c:v>3.65</c:v>
                </c:pt>
                <c:pt idx="8">
                  <c:v>#N/A</c:v>
                </c:pt>
                <c:pt idx="9">
                  <c:v>3.66</c:v>
                </c:pt>
              </c:numCache>
            </c:numRef>
          </c:val>
          <c:extLst>
            <c:ext xmlns:c16="http://schemas.microsoft.com/office/drawing/2014/chart" uri="{C3380CC4-5D6E-409C-BE32-E72D297353CC}">
              <c16:uniqueId val="{00000008-B1BE-4B9B-9830-A7BDFC89762E}"/>
            </c:ext>
          </c:extLst>
        </c:ser>
        <c:ser>
          <c:idx val="9"/>
          <c:order val="9"/>
          <c:tx>
            <c:strRef>
              <c:f>データシート!$A$36</c:f>
              <c:strCache>
                <c:ptCount val="1"/>
                <c:pt idx="0">
                  <c:v>都城市水道事業会計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6.66</c:v>
                </c:pt>
                <c:pt idx="2">
                  <c:v>#N/A</c:v>
                </c:pt>
                <c:pt idx="3">
                  <c:v>7.85</c:v>
                </c:pt>
                <c:pt idx="4">
                  <c:v>#N/A</c:v>
                </c:pt>
                <c:pt idx="5">
                  <c:v>7.45</c:v>
                </c:pt>
                <c:pt idx="6">
                  <c:v>#N/A</c:v>
                </c:pt>
                <c:pt idx="7">
                  <c:v>7.64</c:v>
                </c:pt>
                <c:pt idx="8">
                  <c:v>#N/A</c:v>
                </c:pt>
                <c:pt idx="9">
                  <c:v>7.24</c:v>
                </c:pt>
              </c:numCache>
            </c:numRef>
          </c:val>
          <c:extLst>
            <c:ext xmlns:c16="http://schemas.microsoft.com/office/drawing/2014/chart" uri="{C3380CC4-5D6E-409C-BE32-E72D297353CC}">
              <c16:uniqueId val="{00000009-B1BE-4B9B-9830-A7BDFC89762E}"/>
            </c:ext>
          </c:extLst>
        </c:ser>
        <c:dLbls>
          <c:showLegendKey val="0"/>
          <c:showVal val="0"/>
          <c:showCatName val="0"/>
          <c:showSerName val="0"/>
          <c:showPercent val="0"/>
          <c:showBubbleSize val="0"/>
        </c:dLbls>
        <c:gapWidth val="150"/>
        <c:overlap val="100"/>
        <c:axId val="456926320"/>
        <c:axId val="455157912"/>
      </c:barChart>
      <c:catAx>
        <c:axId val="456926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5157912"/>
        <c:crosses val="autoZero"/>
        <c:auto val="1"/>
        <c:lblAlgn val="ctr"/>
        <c:lblOffset val="100"/>
        <c:tickLblSkip val="1"/>
        <c:tickMarkSkip val="1"/>
        <c:noMultiLvlLbl val="0"/>
      </c:catAx>
      <c:valAx>
        <c:axId val="455157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6926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7145</c:v>
                </c:pt>
                <c:pt idx="5">
                  <c:v>7001</c:v>
                </c:pt>
                <c:pt idx="8">
                  <c:v>6656</c:v>
                </c:pt>
                <c:pt idx="11">
                  <c:v>6386</c:v>
                </c:pt>
                <c:pt idx="14">
                  <c:v>6129</c:v>
                </c:pt>
              </c:numCache>
            </c:numRef>
          </c:val>
          <c:extLst>
            <c:ext xmlns:c16="http://schemas.microsoft.com/office/drawing/2014/chart" uri="{C3380CC4-5D6E-409C-BE32-E72D297353CC}">
              <c16:uniqueId val="{00000000-7261-484F-B787-8FF5ECA33C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61-484F-B787-8FF5ECA33C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7261-484F-B787-8FF5ECA33C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61-484F-B787-8FF5ECA33C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1260</c:v>
                </c:pt>
                <c:pt idx="3">
                  <c:v>1136</c:v>
                </c:pt>
                <c:pt idx="6">
                  <c:v>1138</c:v>
                </c:pt>
                <c:pt idx="9">
                  <c:v>1152</c:v>
                </c:pt>
                <c:pt idx="12">
                  <c:v>1157</c:v>
                </c:pt>
              </c:numCache>
            </c:numRef>
          </c:val>
          <c:extLst>
            <c:ext xmlns:c16="http://schemas.microsoft.com/office/drawing/2014/chart" uri="{C3380CC4-5D6E-409C-BE32-E72D297353CC}">
              <c16:uniqueId val="{00000004-7261-484F-B787-8FF5ECA33C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61-484F-B787-8FF5ECA33C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61-484F-B787-8FF5ECA33C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7696</c:v>
                </c:pt>
                <c:pt idx="3">
                  <c:v>7372</c:v>
                </c:pt>
                <c:pt idx="6">
                  <c:v>7324</c:v>
                </c:pt>
                <c:pt idx="9">
                  <c:v>7285</c:v>
                </c:pt>
                <c:pt idx="12">
                  <c:v>7393</c:v>
                </c:pt>
              </c:numCache>
            </c:numRef>
          </c:val>
          <c:extLst>
            <c:ext xmlns:c16="http://schemas.microsoft.com/office/drawing/2014/chart" uri="{C3380CC4-5D6E-409C-BE32-E72D297353CC}">
              <c16:uniqueId val="{00000007-7261-484F-B787-8FF5ECA33C04}"/>
            </c:ext>
          </c:extLst>
        </c:ser>
        <c:dLbls>
          <c:showLegendKey val="0"/>
          <c:showVal val="0"/>
          <c:showCatName val="0"/>
          <c:showSerName val="0"/>
          <c:showPercent val="0"/>
          <c:showBubbleSize val="0"/>
        </c:dLbls>
        <c:gapWidth val="100"/>
        <c:overlap val="100"/>
        <c:axId val="461565808"/>
        <c:axId val="458854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1812</c:v>
                </c:pt>
                <c:pt idx="2">
                  <c:v>#N/A</c:v>
                </c:pt>
                <c:pt idx="3">
                  <c:v>#N/A</c:v>
                </c:pt>
                <c:pt idx="4">
                  <c:v>1507</c:v>
                </c:pt>
                <c:pt idx="5">
                  <c:v>#N/A</c:v>
                </c:pt>
                <c:pt idx="6">
                  <c:v>#N/A</c:v>
                </c:pt>
                <c:pt idx="7">
                  <c:v>1806</c:v>
                </c:pt>
                <c:pt idx="8">
                  <c:v>#N/A</c:v>
                </c:pt>
                <c:pt idx="9">
                  <c:v>#N/A</c:v>
                </c:pt>
                <c:pt idx="10">
                  <c:v>2051</c:v>
                </c:pt>
                <c:pt idx="11">
                  <c:v>#N/A</c:v>
                </c:pt>
                <c:pt idx="12">
                  <c:v>#N/A</c:v>
                </c:pt>
                <c:pt idx="13">
                  <c:v>2421</c:v>
                </c:pt>
                <c:pt idx="14">
                  <c:v>#N/A</c:v>
                </c:pt>
              </c:numCache>
            </c:numRef>
          </c:val>
          <c:smooth val="0"/>
          <c:extLst>
            <c:ext xmlns:c16="http://schemas.microsoft.com/office/drawing/2014/chart" uri="{C3380CC4-5D6E-409C-BE32-E72D297353CC}">
              <c16:uniqueId val="{00000008-7261-484F-B787-8FF5ECA33C04}"/>
            </c:ext>
          </c:extLst>
        </c:ser>
        <c:dLbls>
          <c:showLegendKey val="0"/>
          <c:showVal val="0"/>
          <c:showCatName val="0"/>
          <c:showSerName val="0"/>
          <c:showPercent val="0"/>
          <c:showBubbleSize val="0"/>
        </c:dLbls>
        <c:marker val="1"/>
        <c:smooth val="0"/>
        <c:axId val="461565808"/>
        <c:axId val="458854280"/>
      </c:lineChart>
      <c:catAx>
        <c:axId val="461565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8854280"/>
        <c:crosses val="autoZero"/>
        <c:auto val="1"/>
        <c:lblAlgn val="ctr"/>
        <c:lblOffset val="100"/>
        <c:tickLblSkip val="1"/>
        <c:tickMarkSkip val="1"/>
        <c:noMultiLvlLbl val="0"/>
      </c:catAx>
      <c:valAx>
        <c:axId val="458854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1565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65508</c:v>
                </c:pt>
                <c:pt idx="5">
                  <c:v>64878</c:v>
                </c:pt>
                <c:pt idx="8">
                  <c:v>62500</c:v>
                </c:pt>
                <c:pt idx="11">
                  <c:v>59365</c:v>
                </c:pt>
                <c:pt idx="14">
                  <c:v>56144</c:v>
                </c:pt>
              </c:numCache>
            </c:numRef>
          </c:val>
          <c:extLst>
            <c:ext xmlns:c16="http://schemas.microsoft.com/office/drawing/2014/chart" uri="{C3380CC4-5D6E-409C-BE32-E72D297353CC}">
              <c16:uniqueId val="{00000000-DA56-4632-83A7-BFBBF32E89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7344</c:v>
                </c:pt>
                <c:pt idx="5">
                  <c:v>7308</c:v>
                </c:pt>
                <c:pt idx="8">
                  <c:v>7605</c:v>
                </c:pt>
                <c:pt idx="11">
                  <c:v>8162</c:v>
                </c:pt>
                <c:pt idx="14">
                  <c:v>8445</c:v>
                </c:pt>
              </c:numCache>
            </c:numRef>
          </c:val>
          <c:extLst>
            <c:ext xmlns:c16="http://schemas.microsoft.com/office/drawing/2014/chart" uri="{C3380CC4-5D6E-409C-BE32-E72D297353CC}">
              <c16:uniqueId val="{00000001-DA56-4632-83A7-BFBBF32E89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40030</c:v>
                </c:pt>
                <c:pt idx="5">
                  <c:v>44380</c:v>
                </c:pt>
                <c:pt idx="8">
                  <c:v>52554</c:v>
                </c:pt>
                <c:pt idx="11">
                  <c:v>58265</c:v>
                </c:pt>
                <c:pt idx="14">
                  <c:v>65484</c:v>
                </c:pt>
              </c:numCache>
            </c:numRef>
          </c:val>
          <c:extLst>
            <c:ext xmlns:c16="http://schemas.microsoft.com/office/drawing/2014/chart" uri="{C3380CC4-5D6E-409C-BE32-E72D297353CC}">
              <c16:uniqueId val="{00000002-DA56-4632-83A7-BFBBF32E89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6-4632-83A7-BFBBF32E89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6-4632-83A7-BFBBF32E89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56-4632-83A7-BFBBF32E89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10421</c:v>
                </c:pt>
                <c:pt idx="3">
                  <c:v>10328</c:v>
                </c:pt>
                <c:pt idx="6">
                  <c:v>10021</c:v>
                </c:pt>
                <c:pt idx="9">
                  <c:v>9737</c:v>
                </c:pt>
                <c:pt idx="12">
                  <c:v>10223</c:v>
                </c:pt>
              </c:numCache>
            </c:numRef>
          </c:val>
          <c:extLst>
            <c:ext xmlns:c16="http://schemas.microsoft.com/office/drawing/2014/chart" uri="{C3380CC4-5D6E-409C-BE32-E72D297353CC}">
              <c16:uniqueId val="{00000006-DA56-4632-83A7-BFBBF32E89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A56-4632-83A7-BFBBF32E89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13941</c:v>
                </c:pt>
                <c:pt idx="3">
                  <c:v>14285</c:v>
                </c:pt>
                <c:pt idx="6">
                  <c:v>15551</c:v>
                </c:pt>
                <c:pt idx="9">
                  <c:v>14555</c:v>
                </c:pt>
                <c:pt idx="12">
                  <c:v>15005</c:v>
                </c:pt>
              </c:numCache>
            </c:numRef>
          </c:val>
          <c:extLst>
            <c:ext xmlns:c16="http://schemas.microsoft.com/office/drawing/2014/chart" uri="{C3380CC4-5D6E-409C-BE32-E72D297353CC}">
              <c16:uniqueId val="{00000008-DA56-4632-83A7-BFBBF32E89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56-4632-83A7-BFBBF32E89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71334</c:v>
                </c:pt>
                <c:pt idx="3">
                  <c:v>70501</c:v>
                </c:pt>
                <c:pt idx="6">
                  <c:v>69348</c:v>
                </c:pt>
                <c:pt idx="9">
                  <c:v>68279</c:v>
                </c:pt>
                <c:pt idx="12">
                  <c:v>64978</c:v>
                </c:pt>
              </c:numCache>
            </c:numRef>
          </c:val>
          <c:extLst>
            <c:ext xmlns:c16="http://schemas.microsoft.com/office/drawing/2014/chart" uri="{C3380CC4-5D6E-409C-BE32-E72D297353CC}">
              <c16:uniqueId val="{0000000A-DA56-4632-83A7-BFBBF32E89F6}"/>
            </c:ext>
          </c:extLst>
        </c:ser>
        <c:dLbls>
          <c:showLegendKey val="0"/>
          <c:showVal val="0"/>
          <c:showCatName val="0"/>
          <c:showSerName val="0"/>
          <c:showPercent val="0"/>
          <c:showBubbleSize val="0"/>
        </c:dLbls>
        <c:gapWidth val="100"/>
        <c:overlap val="100"/>
        <c:axId val="462790224"/>
        <c:axId val="461838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A56-4632-83A7-BFBBF32E89F6}"/>
            </c:ext>
          </c:extLst>
        </c:ser>
        <c:dLbls>
          <c:showLegendKey val="0"/>
          <c:showVal val="0"/>
          <c:showCatName val="0"/>
          <c:showSerName val="0"/>
          <c:showPercent val="0"/>
          <c:showBubbleSize val="0"/>
        </c:dLbls>
        <c:marker val="1"/>
        <c:smooth val="0"/>
        <c:axId val="462790224"/>
        <c:axId val="461838248"/>
      </c:lineChart>
      <c:catAx>
        <c:axId val="46279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1838248"/>
        <c:crosses val="autoZero"/>
        <c:auto val="1"/>
        <c:lblAlgn val="ctr"/>
        <c:lblOffset val="100"/>
        <c:tickLblSkip val="1"/>
        <c:tickMarkSkip val="1"/>
        <c:noMultiLvlLbl val="0"/>
      </c:catAx>
      <c:valAx>
        <c:axId val="461838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2790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4398</c:v>
                </c:pt>
                <c:pt idx="1">
                  <c:v>5204</c:v>
                </c:pt>
                <c:pt idx="2">
                  <c:v>6721</c:v>
                </c:pt>
              </c:numCache>
            </c:numRef>
          </c:val>
          <c:extLst>
            <c:ext xmlns:c16="http://schemas.microsoft.com/office/drawing/2014/chart" uri="{C3380CC4-5D6E-409C-BE32-E72D297353CC}">
              <c16:uniqueId val="{00000000-9917-4E30-AC0A-CC89E163985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6858</c:v>
                </c:pt>
                <c:pt idx="1">
                  <c:v>6857</c:v>
                </c:pt>
                <c:pt idx="2">
                  <c:v>7042</c:v>
                </c:pt>
              </c:numCache>
            </c:numRef>
          </c:val>
          <c:extLst>
            <c:ext xmlns:c16="http://schemas.microsoft.com/office/drawing/2014/chart" uri="{C3380CC4-5D6E-409C-BE32-E72D297353CC}">
              <c16:uniqueId val="{00000001-9917-4E30-AC0A-CC89E163985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40184</c:v>
                </c:pt>
                <c:pt idx="1">
                  <c:v>44125</c:v>
                </c:pt>
                <c:pt idx="2">
                  <c:v>44864</c:v>
                </c:pt>
              </c:numCache>
            </c:numRef>
          </c:val>
          <c:extLst>
            <c:ext xmlns:c16="http://schemas.microsoft.com/office/drawing/2014/chart" uri="{C3380CC4-5D6E-409C-BE32-E72D297353CC}">
              <c16:uniqueId val="{00000002-9917-4E30-AC0A-CC89E163985E}"/>
            </c:ext>
          </c:extLst>
        </c:ser>
        <c:dLbls>
          <c:showLegendKey val="0"/>
          <c:showVal val="0"/>
          <c:showCatName val="0"/>
          <c:showSerName val="0"/>
          <c:showPercent val="0"/>
          <c:showBubbleSize val="0"/>
        </c:dLbls>
        <c:gapWidth val="120"/>
        <c:overlap val="100"/>
        <c:axId val="440453080"/>
        <c:axId val="440457392"/>
      </c:barChart>
      <c:catAx>
        <c:axId val="440453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0457392"/>
        <c:crosses val="autoZero"/>
        <c:auto val="1"/>
        <c:lblAlgn val="ctr"/>
        <c:lblOffset val="100"/>
        <c:tickLblSkip val="1"/>
        <c:tickMarkSkip val="1"/>
        <c:noMultiLvlLbl val="0"/>
      </c:catAx>
      <c:valAx>
        <c:axId val="440457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04530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{629CB3F3-353C-4534-A912-5F73939303BA}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A28-48D0-BAC6-FD950D76EA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{F15C9216-4A45-4479-8FA0-264221C7040D}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28-48D0-BAC6-FD950D76EA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{D5C686F4-1319-4E93-9442-60C28EB95413}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28-48D0-BAC6-FD950D76EA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{9E59864E-AA9F-482F-AB3C-84106EA3518B}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28-48D0-BAC6-FD950D76EA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{091228E6-27F6-478B-AB5C-7FB2F0D70227}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28-48D0-BAC6-FD950D76EAE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{A9B48BE5-E8AC-4A12-B511-9D5E8E3CED62}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A28-48D0-BAC6-FD950D76EAE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{3D25F98F-D627-41D3-B6B7-7A2B20B0D565}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A28-48D0-BAC6-FD950D76EAE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{F9C85376-9AE7-48A8-AB89-A3C7C6F7993F}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A28-48D0-BAC6-FD950D76EAE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{B47EAFEA-A7E1-4562-8B6E-0DB52F03D148}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A28-48D0-BAC6-FD950D76EA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60.6</c:v>
                </c:pt>
                <c:pt idx="16">
                  <c:v>62.1</c:v>
                </c:pt>
                <c:pt idx="24">
                  <c:v>62.6</c:v>
                </c:pt>
                <c:pt idx="32">
                  <c:v>63.9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A28-48D0-BAC6-FD950D76EA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{1C9E6A70-9EB6-45E3-A9D3-4AB90F4FC9EB}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A28-48D0-BAC6-FD950D76EA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{8D2D680A-DFB0-49EF-B7A3-B85A2B76E279}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28-48D0-BAC6-FD950D76EA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{D5C74850-6F38-4619-8122-5E27CDC00CC7}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28-48D0-BAC6-FD950D76EA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{DDC5554E-3FB6-4B49-BACC-2050C29F1E33}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28-48D0-BAC6-FD950D76EA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{FBD5EB38-9F8A-4586-9583-9E6F383C1742}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28-48D0-BAC6-FD950D76EAE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{FF83C158-92C9-43D5-A620-6FDF8DEE51EB}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A28-48D0-BAC6-FD950D76EAE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{B1AB2E76-A751-409D-B653-670E2DDE53C4}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A28-48D0-BAC6-FD950D76EAE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{13DF4ECF-17C9-495E-AE6D-CCF739CC4FFF}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A28-48D0-BAC6-FD950D76EAE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{865F824C-1E08-4A9A-A383-98858B7488CC}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A28-48D0-BAC6-FD950D76EA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62.7</c:v>
                </c:pt>
                <c:pt idx="16">
                  <c:v>63.8</c:v>
                </c:pt>
                <c:pt idx="24">
                  <c:v>64.900000000000006</c:v>
                </c:pt>
                <c:pt idx="32">
                  <c:v>66.3</c:v>
                </c:pt>
              </c:numCache>
            </c:numRef>
          </c:xVal>
          <c:yVal>
            <c:numRef>
              <c:f>公会計指標分析・財政指標組合せ分析表!$BP$55:$DC$55</c:f>
              <c:numCache>
                <c:formatCode>#,##0.0;"▲ "#,##0.0</c:formatCode>
                <c:ptCount val="40"/>
                <c:pt idx="0">
                  <c:v>20</c:v>
                </c:pt>
                <c:pt idx="8">
                  <c:v>14.7</c:v>
                </c:pt>
                <c:pt idx="16">
                  <c:v>9.3000000000000007</c:v>
                </c:pt>
                <c:pt idx="24">
                  <c:v>0</c:v>
                </c:pt>
                <c:pt idx="32">
                  <c:v>0</c:v>
                </c:pt>
              </c:numCache>
            </c:numRef>
          </c:yVal>
          <c:smooth val="0"/>
          <c:extLst>
            <c:ext xmlns:c16="http://schemas.microsoft.com/office/drawing/2014/chart" uri="{C3380CC4-5D6E-409C-BE32-E72D297353CC}">
              <c16:uniqueId val="{00000013-FA28-48D0-BAC6-FD950D76EAE4}"/>
            </c:ext>
          </c:extLst>
        </c:ser>
        <c:dLbls>
          <c:showLegendKey val="0"/>
          <c:showVal val="1"/>
          <c:showCatName val="0"/>
          <c:showSerName val="0"/>
          <c:showPercent val="0"/>
          <c:showBubbleSize val="0"/>
        </c:dLbls>
        <c:axId val="440457000"/>
        <c:axId val="440456608"/>
      </c:scatterChart>
      <c:valAx>
        <c:axId val="44045700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456608"/>
        <c:crosses val="autoZero"/>
        <c:crossBetween val="midCat"/>
      </c:valAx>
      <c:valAx>
        <c:axId val="440456608"/>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045700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{802E7F24-B236-450D-A155-3163802812F4}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F76-4461-AC32-44C036511D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{080644C3-43DE-4A46-AF7F-08C47E83D1BF}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76-4461-AC32-44C036511D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{6F6D4585-5393-4405-93BC-EF3D35187DD0}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76-4461-AC32-44C036511D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{BA331192-7767-4BC1-A8E2-0F25D9DB4060}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76-4461-AC32-44C036511D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{5F4441C5-9DC3-4CFD-83DA-C5AEA8C11C05}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76-4461-AC32-44C036511D6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{F84BC7E5-B92E-46E5-A505-DF6A84875199}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F76-4461-AC32-44C036511D6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{76C6058C-96E3-449B-AD2D-B4C9C2357F9C}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F76-4461-AC32-44C036511D6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{47A9F075-C0C9-45A9-9082-A7BBC3FF3C53}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F76-4461-AC32-44C036511D6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{83065D0E-324F-49CB-9796-5B74D72288C5}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F76-4461-AC32-44C036511D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5.2</c:v>
                </c:pt>
                <c:pt idx="8">
                  <c:v>4.9000000000000004</c:v>
                </c:pt>
                <c:pt idx="16">
                  <c:v>4.8</c:v>
                </c:pt>
                <c:pt idx="24">
                  <c:v>4.9000000000000004</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F76-4461-AC32-44C036511D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{77059E76-D0F1-44EA-B9F6-B05F32C34972}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F76-4461-AC32-44C036511D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{3AD0788F-D25D-422C-8688-57963C9CA1D3}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76-4461-AC32-44C036511D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{731DE075-CDCE-410E-B8D3-76FBB0D5B7D2}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76-4461-AC32-44C036511D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{9D20F38A-453F-4223-949D-4726C00483E2}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76-4461-AC32-44C036511D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{4F4A8EC9-A44F-4296-BF62-4870318217F8}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76-4461-AC32-44C036511D69}"/>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{5FD87A7B-4168-4A6D-B4F0-3EED15C59956}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F76-4461-AC32-44C036511D6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{E6E3E67D-70C8-4BBE-80C6-C081F88A9B92}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F76-4461-AC32-44C036511D6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{BEA6CB2F-A89F-426D-A196-200B1F19FB4C}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F76-4461-AC32-44C036511D6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{1FC79C00-7AE8-4866-A469-B79A39B45718}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F76-4461-AC32-44C036511D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4.3</c:v>
                </c:pt>
                <c:pt idx="8">
                  <c:v>4.0999999999999996</c:v>
                </c:pt>
                <c:pt idx="16">
                  <c:v>6.6</c:v>
                </c:pt>
                <c:pt idx="24">
                  <c:v>6.6</c:v>
                </c:pt>
                <c:pt idx="32">
                  <c:v>6.9</c:v>
                </c:pt>
              </c:numCache>
            </c:numRef>
          </c:xVal>
          <c:yVal>
            <c:numRef>
              <c:f>公会計指標分析・財政指標組合せ分析表!$BP$77:$DC$77</c:f>
              <c:numCache>
                <c:formatCode>#,##0.0;"▲ "#,##0.0</c:formatCode>
                <c:ptCount val="40"/>
                <c:pt idx="0">
                  <c:v>20</c:v>
                </c:pt>
                <c:pt idx="8">
                  <c:v>14.7</c:v>
                </c:pt>
                <c:pt idx="16">
                  <c:v>9.3000000000000007</c:v>
                </c:pt>
                <c:pt idx="24">
                  <c:v>0</c:v>
                </c:pt>
                <c:pt idx="32">
                  <c:v>0</c:v>
                </c:pt>
              </c:numCache>
            </c:numRef>
          </c:yVal>
          <c:smooth val="0"/>
          <c:extLst>
            <c:ext xmlns:c16="http://schemas.microsoft.com/office/drawing/2014/chart" uri="{C3380CC4-5D6E-409C-BE32-E72D297353CC}">
              <c16:uniqueId val="{00000013-8F76-4461-AC32-44C036511D69}"/>
            </c:ext>
          </c:extLst>
        </c:ser>
        <c:dLbls>
          <c:showLegendKey val="0"/>
          <c:showVal val="1"/>
          <c:showCatName val="0"/>
          <c:showSerName val="0"/>
          <c:showPercent val="0"/>
          <c:showBubbleSize val="0"/>
        </c:dLbls>
        <c:axId val="440458568"/>
        <c:axId val="440451512"/>
      </c:scatterChart>
      <c:valAx>
        <c:axId val="440458568"/>
        <c:scaling>
          <c:orientation val="maxMin"/>
          <c:max val="8"/>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451512"/>
        <c:crosses val="autoZero"/>
        <c:crossBetween val="midCat"/>
      </c:valAx>
      <c:valAx>
        <c:axId val="44045151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0458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実質公債費比率の分子の増（前年度比</a:t>
          </a:r>
          <a:r>
            <a:rPr kumimoji="1" lang="en-US" altLang="ja-JP" sz="1400">
              <a:latin typeface="ＭＳ ゴシック" pitchFamily="49" charset="-128"/>
              <a:ea typeface="ＭＳ ゴシック" pitchFamily="49" charset="-128"/>
            </a:rPr>
            <a:t>370</a:t>
          </a:r>
          <a:r>
            <a:rPr kumimoji="1" lang="ja-JP" altLang="en-US" sz="1400">
              <a:latin typeface="ＭＳ ゴシック" pitchFamily="49" charset="-128"/>
              <a:ea typeface="ＭＳ ゴシック" pitchFamily="49" charset="-128"/>
            </a:rPr>
            <a:t>百万円）の要因としては、災害復旧費等に係る基準財政需要額（▲</a:t>
          </a:r>
          <a:r>
            <a:rPr kumimoji="1" lang="en-US" altLang="ja-JP" sz="1400">
              <a:latin typeface="ＭＳ ゴシック" pitchFamily="49" charset="-128"/>
              <a:ea typeface="ＭＳ ゴシック" pitchFamily="49" charset="-128"/>
            </a:rPr>
            <a:t>104</a:t>
          </a:r>
          <a:r>
            <a:rPr kumimoji="1" lang="ja-JP" altLang="en-US" sz="1400">
              <a:latin typeface="ＭＳ ゴシック" pitchFamily="49" charset="-128"/>
              <a:ea typeface="ＭＳ ゴシック" pitchFamily="49" charset="-128"/>
            </a:rPr>
            <a:t>百万円）や事業費補正により基準財政需要額に算入された公債費（▲</a:t>
          </a:r>
          <a:r>
            <a:rPr kumimoji="1" lang="en-US" altLang="ja-JP" sz="1400">
              <a:latin typeface="ＭＳ ゴシック" pitchFamily="49" charset="-128"/>
              <a:ea typeface="ＭＳ ゴシック" pitchFamily="49" charset="-128"/>
            </a:rPr>
            <a:t>86</a:t>
          </a:r>
          <a:r>
            <a:rPr kumimoji="1" lang="ja-JP" altLang="en-US" sz="1400">
              <a:latin typeface="ＭＳ ゴシック" pitchFamily="49" charset="-128"/>
              <a:ea typeface="ＭＳ ゴシック" pitchFamily="49" charset="-128"/>
            </a:rPr>
            <a:t>百万円）の減少が挙げられる。</a:t>
          </a:r>
        </a:p>
        <a:p>
          <a:r>
            <a:rPr kumimoji="1" lang="ja-JP" altLang="en-US" sz="1400">
              <a:latin typeface="ＭＳ ゴシック" pitchFamily="49" charset="-128"/>
              <a:ea typeface="ＭＳ ゴシック" pitchFamily="49" charset="-128"/>
            </a:rPr>
            <a:t>　今後も計画的な償還を推進するとともに、新規発行市債の抑制を図る。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将来負担比率の分子の減（前年度比▲</a:t>
          </a:r>
          <a:r>
            <a:rPr kumimoji="1" lang="en-US" altLang="ja-JP" sz="1400">
              <a:latin typeface="ＭＳ ゴシック" pitchFamily="49" charset="-128"/>
              <a:ea typeface="ＭＳ ゴシック" pitchFamily="49" charset="-128"/>
            </a:rPr>
            <a:t>6,646</a:t>
          </a:r>
          <a:r>
            <a:rPr kumimoji="1" lang="ja-JP" altLang="en-US" sz="1400">
              <a:latin typeface="ＭＳ ゴシック" pitchFamily="49" charset="-128"/>
              <a:ea typeface="ＭＳ ゴシック" pitchFamily="49" charset="-128"/>
            </a:rPr>
            <a:t>百万円）の要因としては、</a:t>
          </a:r>
          <a:r>
            <a:rPr kumimoji="1" lang="ja-JP" altLang="en-US" sz="1400">
              <a:solidFill>
                <a:schemeClr val="tx1"/>
              </a:solidFill>
              <a:latin typeface="ＭＳ ゴシック" pitchFamily="49" charset="-128"/>
              <a:ea typeface="ＭＳ ゴシック" pitchFamily="49" charset="-128"/>
            </a:rPr>
            <a:t>一般会計における地方債の現在高の減（前年度比▲</a:t>
          </a:r>
          <a:r>
            <a:rPr kumimoji="1" lang="en-US" altLang="ja-JP" sz="1400">
              <a:solidFill>
                <a:schemeClr val="tx1"/>
              </a:solidFill>
              <a:latin typeface="ＭＳ ゴシック" pitchFamily="49" charset="-128"/>
              <a:ea typeface="ＭＳ ゴシック" pitchFamily="49" charset="-128"/>
            </a:rPr>
            <a:t>3,301</a:t>
          </a:r>
          <a:r>
            <a:rPr kumimoji="1" lang="ja-JP" altLang="en-US" sz="1400">
              <a:solidFill>
                <a:schemeClr val="tx1"/>
              </a:solidFill>
              <a:latin typeface="ＭＳ ゴシック" pitchFamily="49" charset="-128"/>
              <a:ea typeface="ＭＳ ゴシック" pitchFamily="49" charset="-128"/>
            </a:rPr>
            <a:t>百万円）や充当可能基金の増（前年度比</a:t>
          </a:r>
          <a:r>
            <a:rPr kumimoji="1" lang="en-US" altLang="ja-JP" sz="1400">
              <a:solidFill>
                <a:schemeClr val="tx1"/>
              </a:solidFill>
              <a:latin typeface="ＭＳ ゴシック" pitchFamily="49" charset="-128"/>
              <a:ea typeface="ＭＳ ゴシック" pitchFamily="49" charset="-128"/>
            </a:rPr>
            <a:t>7,219</a:t>
          </a:r>
          <a:r>
            <a:rPr kumimoji="1" lang="ja-JP" altLang="en-US" sz="1400">
              <a:solidFill>
                <a:schemeClr val="tx1"/>
              </a:solidFill>
              <a:latin typeface="ＭＳ ゴシック" pitchFamily="49" charset="-128"/>
              <a:ea typeface="ＭＳ ゴシック" pitchFamily="49" charset="-128"/>
            </a:rPr>
            <a:t>百万円）が挙げられる</a:t>
          </a:r>
          <a:r>
            <a:rPr kumimoji="1" lang="ja-JP" altLang="en-US" sz="1400">
              <a:solidFill>
                <a:srgbClr val="FF0000"/>
              </a:solidFill>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今後も地方債現在高の圧縮を図り、健全な財政運営に努める。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宮崎県都城市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・総合文化ホール等の公共施設の維持補修のための財源として、公共施設整備等基金を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355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万円を取崩したことに加え、普通交付税の合併算定替による特例措置の縮減に対応するため合併算定替低減対策基金を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万円を取崩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した一方で、ふるさと応援寄附金の管理・運用に係るふるさと応援を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万円積立てたこと、後年度の重点的・継続的に取り組む地方創生推進事業の財源とするため、地方創生基金へ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万円を積立てたこと等により、基金全体として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・基金の使途の明確化を図るために、個々の特定目的基金に積立てていくことを予定している。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・公共施設整備等基金：公共施設の整備（増改築、維持補修、解体及び撤去を含む。）又は公共用地の取得に係る事業の財源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・地方創生基金：地方創生の推進</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・職員退職手当基金：退職手当の財源に充てるもの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総合文化ホールの施設整備の修繕費や道路補修費の財源として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541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万円を積立てたことによる増加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・地方創生基金：後年度、重点的・継続的に取り組む地方創生事業の財源とするため、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3,692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円を積立てたことによる増加</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・合併算定替逓減対策基金：普通交付税の合併算定替による特例措置の縮減に対応するため、</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・職員退職手当基金：退職手当の財源として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・公共施設整備等基金：毎年度の財政状況を勘案しながら、積立及び取崩しを実施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・ふるさと応援基金：ふるさと納税の受け入れ状況により、適正な管理を実施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・地方創生基金：毎年度の財政状況を勘案しながら、積み立て及び取り崩しを実施。</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・今後の健全な財政運営を見据え、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・決算状況を踏まえ、可能な範囲での積立てを行う。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・税収の増加及び行政改革等により捻出した</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rPr>
            <a:t>8,678</a:t>
          </a:r>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万円を積み立てたことによる増加。</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・市債の発行・償還状況を考慮しながら、積立及び取崩しを実施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当市の有形固定資産減価償却率は、全国平均</a:t>
          </a:r>
          <a:r>
            <a:rPr kumimoji="1" lang="ja-JP" altLang="en-US" sz="1100">
              <a:solidFill>
                <a:sysClr val="windowText" lastClr="000000"/>
              </a:solidFill>
              <a:effectLst/>
              <a:latin typeface="+mn-lt"/>
              <a:ea typeface="+mn-ea"/>
              <a:cs typeface="+mn-cs"/>
            </a:rPr>
            <a:t>、宮崎県平均ともに下回っている。</a:t>
          </a:r>
          <a:endParaRPr lang="ja-JP" altLang="ja-JP">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引き続き</a:t>
          </a:r>
          <a:r>
            <a:rPr kumimoji="1" lang="ja-JP" altLang="ja-JP" sz="1100">
              <a:solidFill>
                <a:sysClr val="windowText" lastClr="000000"/>
              </a:solidFill>
              <a:effectLst/>
              <a:latin typeface="+mn-lt"/>
              <a:ea typeface="+mn-ea"/>
              <a:cs typeface="+mn-cs"/>
            </a:rPr>
            <a:t>、公共施設</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総合管理計画に基づく総量の適正化や施設の計画的な更新や保全に努める。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116064</xdr:rowOff>
    </xdr:from>
    <xdr:to>
      <xdr:col>23</xdr:col>
      <xdr:colOff>85090</xdr:colOff>
      <xdr:row>34</xdr:row>
      <xdr:rowOff>103364</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516739"/>
          <a:ext cx="1270" cy="11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107191</xdr:rowOff>
    </xdr:from>
    <xdr:ext cx="405111" cy="2590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7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103364</xdr:rowOff>
    </xdr:from>
    <xdr:to>
      <xdr:col>23</xdr:col>
      <xdr:colOff>174625</xdr:colOff>
      <xdr:row>34</xdr:row>
      <xdr:rowOff>103364</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70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62741</xdr:rowOff>
    </xdr:from>
    <xdr:ext cx="405111" cy="259045"/>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29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116064</xdr:rowOff>
    </xdr:from>
    <xdr:to>
      <xdr:col>23</xdr:col>
      <xdr:colOff>174625</xdr:colOff>
      <xdr:row>27</xdr:row>
      <xdr:rowOff>116064</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5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81085</xdr:rowOff>
    </xdr:from>
    <xdr:ext cx="405111" cy="259045"/>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96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106186</xdr:rowOff>
    </xdr:from>
    <xdr:to>
      <xdr:col>19</xdr:col>
      <xdr:colOff>187325</xdr:colOff>
      <xdr:row>30</xdr:row>
      <xdr:rowOff>36336</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584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145697</xdr:rowOff>
    </xdr:from>
    <xdr:to>
      <xdr:col>15</xdr:col>
      <xdr:colOff>187325</xdr:colOff>
      <xdr:row>29</xdr:row>
      <xdr:rowOff>75847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571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13758</xdr:rowOff>
    </xdr:from>
    <xdr:to>
      <xdr:col>11</xdr:col>
      <xdr:colOff>187325</xdr:colOff>
      <xdr:row>28</xdr:row>
      <xdr:rowOff>115358</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5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27</xdr:row>
      <xdr:rowOff>29280</xdr:rowOff>
    </xdr:from>
    <xdr:to>
      <xdr:col>7</xdr:col>
      <xdr:colOff>187325</xdr:colOff>
      <xdr:row>27</xdr:row>
      <xdr:rowOff>130880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42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157692</xdr:rowOff>
    </xdr:from>
    <xdr:to>
      <xdr:col>23</xdr:col>
      <xdr:colOff>136525</xdr:colOff>
      <xdr:row>29</xdr:row>
      <xdr:rowOff>87842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572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9119</xdr:rowOff>
    </xdr:from>
    <xdr:ext cx="405111" cy="259045"/>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55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1764</xdr:rowOff>
    </xdr:from>
    <xdr:to>
      <xdr:col>19</xdr:col>
      <xdr:colOff>187325</xdr:colOff>
      <xdr:row>28</xdr:row>
      <xdr:rowOff>103364</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557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52564</xdr:rowOff>
    </xdr:from>
    <xdr:to>
      <xdr:col>23</xdr:col>
      <xdr:colOff>85725</xdr:colOff>
      <xdr:row>29</xdr:row>
      <xdr:rowOff>37042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5624689"/>
          <a:ext cx="711200" cy="1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113242</xdr:rowOff>
    </xdr:from>
    <xdr:to>
      <xdr:col>15</xdr:col>
      <xdr:colOff>187325</xdr:colOff>
      <xdr:row>28</xdr:row>
      <xdr:rowOff>43392</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551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164042</xdr:rowOff>
    </xdr:from>
    <xdr:to>
      <xdr:col>19</xdr:col>
      <xdr:colOff>136525</xdr:colOff>
      <xdr:row>28</xdr:row>
      <xdr:rowOff>52564</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5564717"/>
          <a:ext cx="762000" cy="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104775</xdr:rowOff>
    </xdr:from>
    <xdr:to>
      <xdr:col>11</xdr:col>
      <xdr:colOff>187325</xdr:colOff>
      <xdr:row>27</xdr:row>
      <xdr:rowOff>34925</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53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155575</xdr:rowOff>
    </xdr:from>
    <xdr:to>
      <xdr:col>15</xdr:col>
      <xdr:colOff>136525</xdr:colOff>
      <xdr:row>27</xdr:row>
      <xdr:rowOff>164042</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5384800"/>
          <a:ext cx="762000" cy="17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120297</xdr:rowOff>
    </xdr:from>
    <xdr:to>
      <xdr:col>7</xdr:col>
      <xdr:colOff>187325</xdr:colOff>
      <xdr:row>26</xdr:row>
      <xdr:rowOff>50447</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51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171097</xdr:rowOff>
    </xdr:from>
    <xdr:to>
      <xdr:col>11</xdr:col>
      <xdr:colOff>136525</xdr:colOff>
      <xdr:row>26</xdr:row>
      <xdr:rowOff>155575</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5228872"/>
          <a:ext cx="762000" cy="15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27463</xdr:rowOff>
    </xdr:from>
    <xdr:ext cx="405111" cy="259045"/>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44" y="594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66974</xdr:rowOff>
    </xdr:from>
    <xdr:ext cx="405111" cy="259045"/>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44" y="5810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106485</xdr:rowOff>
    </xdr:from>
    <xdr:ext cx="405111" cy="259045"/>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44" y="5678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122007</xdr:rowOff>
    </xdr:from>
    <xdr:ext cx="405111" cy="259045"/>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44" y="5522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119891</xdr:rowOff>
    </xdr:from>
    <xdr:ext cx="405111" cy="259045"/>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44" y="534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59919</xdr:rowOff>
    </xdr:from>
    <xdr:ext cx="405111" cy="259045"/>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44" y="5289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51452</xdr:rowOff>
    </xdr:from>
    <xdr:ext cx="405111" cy="259045"/>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44" y="5109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66974</xdr:rowOff>
    </xdr:from>
    <xdr:ext cx="405111" cy="259045"/>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44" y="495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当市の債務償還比率は、全国平均及び宮崎県平均を</a:t>
          </a:r>
          <a:r>
            <a:rPr kumimoji="1" lang="ja-JP" altLang="en-US" sz="1100">
              <a:solidFill>
                <a:sysClr val="windowText" lastClr="000000"/>
              </a:solidFill>
              <a:effectLst/>
              <a:latin typeface="+mn-lt"/>
              <a:ea typeface="+mn-ea"/>
              <a:cs typeface="+mn-cs"/>
            </a:rPr>
            <a:t>大きく</a:t>
          </a:r>
          <a:r>
            <a:rPr kumimoji="1" lang="ja-JP" altLang="ja-JP" sz="1100">
              <a:solidFill>
                <a:schemeClr val="dk1"/>
              </a:solidFill>
              <a:effectLst/>
              <a:latin typeface="+mn-lt"/>
              <a:ea typeface="+mn-ea"/>
              <a:cs typeface="+mn-cs"/>
            </a:rPr>
            <a:t>下回っている。これは、一般会計における地方債残高の減に加えて、ふるさと応援基金への積立額の増による充当可能基金が増えたことによるものである。</a:t>
          </a:r>
          <a:endParaRPr lang="ja-JP" altLang="ja-JP">
            <a:effectLst/>
          </a:endParaRPr>
        </a:p>
        <a:p>
          <a:r>
            <a:rPr kumimoji="1" lang="ja-JP" altLang="ja-JP" sz="1100">
              <a:solidFill>
                <a:schemeClr val="dk1"/>
              </a:solidFill>
              <a:effectLst/>
              <a:latin typeface="+mn-lt"/>
              <a:ea typeface="+mn-ea"/>
              <a:cs typeface="+mn-cs"/>
            </a:rPr>
            <a:t>　今後も、地方債残高の縮減及び計画的な基金積立を行い、健全な財政運営に努める。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69850</xdr:rowOff>
    </xdr:from>
    <xdr:to>
      <xdr:col>80</xdr:col>
      <xdr:colOff>9525</xdr:colOff>
      <xdr:row>35</xdr:row>
      <xdr:rowOff>69850</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147499</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67483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142875</xdr:rowOff>
    </xdr:from>
    <xdr:to>
      <xdr:col>80</xdr:col>
      <xdr:colOff>9525</xdr:colOff>
      <xdr:row>33</xdr:row>
      <xdr:rowOff>142875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49074</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64784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44450</xdr:rowOff>
    </xdr:from>
    <xdr:to>
      <xdr:col>80</xdr:col>
      <xdr:colOff>9525</xdr:colOff>
      <xdr:row>32</xdr:row>
      <xdr:rowOff>44450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122099</xdr:rowOff>
    </xdr:from>
    <xdr:ext cx="410689"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811" y="62085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19050</xdr:rowOff>
    </xdr:from>
    <xdr:to>
      <xdr:col>80</xdr:col>
      <xdr:colOff>9525</xdr:colOff>
      <xdr:row>29</xdr:row>
      <xdr:rowOff>19050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96699</xdr:rowOff>
    </xdr:from>
    <xdr:ext cx="410689"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828811" y="5668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92075</xdr:rowOff>
    </xdr:from>
    <xdr:to>
      <xdr:col>80</xdr:col>
      <xdr:colOff>9525</xdr:colOff>
      <xdr:row>27</xdr:row>
      <xdr:rowOff>92075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169724</xdr:rowOff>
    </xdr:from>
    <xdr:ext cx="410689"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0828811" y="53989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25</xdr:row>
      <xdr:rowOff>165100</xdr:rowOff>
    </xdr:from>
    <xdr:to>
      <xdr:col>80</xdr:col>
      <xdr:colOff>9525</xdr:colOff>
      <xdr:row>25</xdr:row>
      <xdr:rowOff>165100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1303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71299</xdr:rowOff>
    </xdr:from>
    <xdr:ext cx="410689"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0828811" y="512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00000000-0008-0000-0D00-00008D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159893</xdr:rowOff>
    </xdr:from>
    <xdr:to>
      <xdr:col>76</xdr:col>
      <xdr:colOff>21589</xdr:colOff>
      <xdr:row>34</xdr:row>
      <xdr:rowOff>121745</xdr:rowOff>
    </xdr:to>
    <xdr:cxnSp macro="">
      <xdr:nvCxnSpPr>
        <xdr:cNvPr id="142" name="直線コネクタ 141">
          <a:extLst>
            <a:ext uri="{FF2B5EF4-FFF2-40B4-BE49-F238E27FC236}">
              <a16:creationId xmlns:a16="http://schemas.microsoft.com/office/drawing/2014/main" id="{00000000-0008-0000-0D00-00008E000000}"/>
            </a:ext>
          </a:extLst>
        </xdr:cNvPr>
        <xdr:cNvCxnSpPr/>
      </xdr:nvCxnSpPr>
      <xdr:spPr>
        <a:xfrm flipV="1">
          <a:off x="14793595" y="5389118"/>
          <a:ext cx="1269" cy="1333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125572</xdr:rowOff>
    </xdr:from>
    <xdr:ext cx="469744" cy="259045"/>
    <xdr:sp macro="" textlink="">
      <xdr:nvSpPr>
        <xdr:cNvPr id="143" name="債務償還比率最小値テキスト">
          <a:extLst>
            <a:ext uri="{FF2B5EF4-FFF2-40B4-BE49-F238E27FC236}">
              <a16:creationId xmlns:a16="http://schemas.microsoft.com/office/drawing/2014/main" id="{00000000-0008-0000-0D00-00008F000000}"/>
            </a:ext>
          </a:extLst>
        </xdr:cNvPr>
        <xdr:cNvSpPr txBox="1"/>
      </xdr:nvSpPr>
      <xdr:spPr>
        <a:xfrm>
          <a:off x="14846300" y="67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121745</xdr:rowOff>
    </xdr:from>
    <xdr:to>
      <xdr:col>76</xdr:col>
      <xdr:colOff>111125</xdr:colOff>
      <xdr:row>34</xdr:row>
      <xdr:rowOff>121745</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706600" y="672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106570</xdr:rowOff>
    </xdr:from>
    <xdr:ext cx="469744" cy="259045"/>
    <xdr:sp macro="" textlink="">
      <xdr:nvSpPr>
        <xdr:cNvPr id="145" name="債務償還比率最大値テキスト">
          <a:extLst>
            <a:ext uri="{FF2B5EF4-FFF2-40B4-BE49-F238E27FC236}">
              <a16:creationId xmlns:a16="http://schemas.microsoft.com/office/drawing/2014/main" id="{00000000-0008-0000-0D00-000091000000}"/>
            </a:ext>
          </a:extLst>
        </xdr:cNvPr>
        <xdr:cNvSpPr txBox="1"/>
      </xdr:nvSpPr>
      <xdr:spPr>
        <a:xfrm>
          <a:off x="14846300" y="516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159893</xdr:rowOff>
    </xdr:from>
    <xdr:to>
      <xdr:col>76</xdr:col>
      <xdr:colOff>111125</xdr:colOff>
      <xdr:row>26</xdr:row>
      <xdr:rowOff>159893</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4706600" y="5389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94219</xdr:rowOff>
    </xdr:from>
    <xdr:ext cx="469744" cy="259045"/>
    <xdr:sp macro="" textlink="">
      <xdr:nvSpPr>
        <xdr:cNvPr id="147" name="債務償還比率平均値テキスト">
          <a:extLst>
            <a:ext uri="{FF2B5EF4-FFF2-40B4-BE49-F238E27FC236}">
              <a16:creationId xmlns:a16="http://schemas.microsoft.com/office/drawing/2014/main" id="{00000000-0008-0000-0D00-000093000000}"/>
            </a:ext>
          </a:extLst>
        </xdr:cNvPr>
        <xdr:cNvSpPr txBox="1"/>
      </xdr:nvSpPr>
      <xdr:spPr>
        <a:xfrm>
          <a:off x="14846300" y="6009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115792</xdr:rowOff>
    </xdr:from>
    <xdr:to>
      <xdr:col>76</xdr:col>
      <xdr:colOff>73025</xdr:colOff>
      <xdr:row>31</xdr:row>
      <xdr:rowOff>45942</xdr:rowOff>
    </xdr:to>
    <xdr:sp macro="" textlink="">
      <xdr:nvSpPr>
        <xdr:cNvPr id="148" name="フローチャート: 判断 147">
          <a:extLst>
            <a:ext uri="{FF2B5EF4-FFF2-40B4-BE49-F238E27FC236}">
              <a16:creationId xmlns:a16="http://schemas.microsoft.com/office/drawing/2014/main" id="{00000000-0008-0000-0D00-000094000000}"/>
            </a:ext>
          </a:extLst>
        </xdr:cNvPr>
        <xdr:cNvSpPr/>
      </xdr:nvSpPr>
      <xdr:spPr>
        <a:xfrm>
          <a:off x="14744700" y="603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107077</xdr:rowOff>
    </xdr:from>
    <xdr:to>
      <xdr:col>72</xdr:col>
      <xdr:colOff>123825</xdr:colOff>
      <xdr:row>32</xdr:row>
      <xdr:rowOff>37227</xdr:rowOff>
    </xdr:to>
    <xdr:sp macro="" textlink="">
      <xdr:nvSpPr>
        <xdr:cNvPr id="149" name="フローチャート: 判断 148">
          <a:extLst>
            <a:ext uri="{FF2B5EF4-FFF2-40B4-BE49-F238E27FC236}">
              <a16:creationId xmlns:a16="http://schemas.microsoft.com/office/drawing/2014/main" id="{00000000-0008-0000-0D00-000095000000}"/>
            </a:ext>
          </a:extLst>
        </xdr:cNvPr>
        <xdr:cNvSpPr/>
      </xdr:nvSpPr>
      <xdr:spPr>
        <a:xfrm>
          <a:off x="14033500" y="61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66326</xdr:rowOff>
    </xdr:from>
    <xdr:to>
      <xdr:col>68</xdr:col>
      <xdr:colOff>123825</xdr:colOff>
      <xdr:row>31</xdr:row>
      <xdr:rowOff>167926</xdr:rowOff>
    </xdr:to>
    <xdr:sp macro="" textlink="">
      <xdr:nvSpPr>
        <xdr:cNvPr id="150" name="フローチャート: 判断 149">
          <a:extLst>
            <a:ext uri="{FF2B5EF4-FFF2-40B4-BE49-F238E27FC236}">
              <a16:creationId xmlns:a16="http://schemas.microsoft.com/office/drawing/2014/main" id="{00000000-0008-0000-0D00-000096000000}"/>
            </a:ext>
          </a:extLst>
        </xdr:cNvPr>
        <xdr:cNvSpPr/>
      </xdr:nvSpPr>
      <xdr:spPr>
        <a:xfrm>
          <a:off x="13271500" y="615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127588</xdr:rowOff>
    </xdr:from>
    <xdr:to>
      <xdr:col>64</xdr:col>
      <xdr:colOff>123825</xdr:colOff>
      <xdr:row>32</xdr:row>
      <xdr:rowOff>57738</xdr:rowOff>
    </xdr:to>
    <xdr:sp macro="" textlink="">
      <xdr:nvSpPr>
        <xdr:cNvPr id="151" name="フローチャート: 判断 150">
          <a:extLst>
            <a:ext uri="{FF2B5EF4-FFF2-40B4-BE49-F238E27FC236}">
              <a16:creationId xmlns:a16="http://schemas.microsoft.com/office/drawing/2014/main" id="{00000000-0008-0000-0D00-000097000000}"/>
            </a:ext>
          </a:extLst>
        </xdr:cNvPr>
        <xdr:cNvSpPr/>
      </xdr:nvSpPr>
      <xdr:spPr>
        <a:xfrm>
          <a:off x="12509500" y="621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17399</xdr:rowOff>
    </xdr:from>
    <xdr:to>
      <xdr:col>60</xdr:col>
      <xdr:colOff>123825</xdr:colOff>
      <xdr:row>32</xdr:row>
      <xdr:rowOff>118999</xdr:rowOff>
    </xdr:to>
    <xdr:sp macro="" textlink="">
      <xdr:nvSpPr>
        <xdr:cNvPr id="152" name="フローチャート: 判断 151">
          <a:extLst>
            <a:ext uri="{FF2B5EF4-FFF2-40B4-BE49-F238E27FC236}">
              <a16:creationId xmlns:a16="http://schemas.microsoft.com/office/drawing/2014/main" id="{00000000-0008-0000-0D00-000098000000}"/>
            </a:ext>
          </a:extLst>
        </xdr:cNvPr>
        <xdr:cNvSpPr/>
      </xdr:nvSpPr>
      <xdr:spPr>
        <a:xfrm>
          <a:off x="1174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D00-00009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109093</xdr:rowOff>
    </xdr:from>
    <xdr:to>
      <xdr:col>76</xdr:col>
      <xdr:colOff>73025</xdr:colOff>
      <xdr:row>27</xdr:row>
      <xdr:rowOff>39243</xdr:rowOff>
    </xdr:to>
    <xdr:sp macro="" textlink="">
      <xdr:nvSpPr>
        <xdr:cNvPr id="158" name="楕円 157">
          <a:extLst>
            <a:ext uri="{FF2B5EF4-FFF2-40B4-BE49-F238E27FC236}">
              <a16:creationId xmlns:a16="http://schemas.microsoft.com/office/drawing/2014/main" id="{00000000-0008-0000-0D00-00009E000000}"/>
            </a:ext>
          </a:extLst>
        </xdr:cNvPr>
        <xdr:cNvSpPr/>
      </xdr:nvSpPr>
      <xdr:spPr>
        <a:xfrm>
          <a:off x="14744700" y="5338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62120</xdr:rowOff>
    </xdr:from>
    <xdr:ext cx="469744" cy="259045"/>
    <xdr:sp macro="" textlink="">
      <xdr:nvSpPr>
        <xdr:cNvPr id="159" name="債務償還比率該当値テキスト">
          <a:extLst>
            <a:ext uri="{FF2B5EF4-FFF2-40B4-BE49-F238E27FC236}">
              <a16:creationId xmlns:a16="http://schemas.microsoft.com/office/drawing/2014/main" id="{00000000-0008-0000-0D00-00009F000000}"/>
            </a:ext>
          </a:extLst>
        </xdr:cNvPr>
        <xdr:cNvSpPr txBox="1"/>
      </xdr:nvSpPr>
      <xdr:spPr>
        <a:xfrm>
          <a:off x="14846300" y="529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17986</xdr:rowOff>
    </xdr:from>
    <xdr:to>
      <xdr:col>72</xdr:col>
      <xdr:colOff>123825</xdr:colOff>
      <xdr:row>28</xdr:row>
      <xdr:rowOff>119586</xdr:rowOff>
    </xdr:to>
    <xdr:sp macro="" textlink="">
      <xdr:nvSpPr>
        <xdr:cNvPr id="160" name="楕円 159">
          <a:extLst>
            <a:ext uri="{FF2B5EF4-FFF2-40B4-BE49-F238E27FC236}">
              <a16:creationId xmlns:a16="http://schemas.microsoft.com/office/drawing/2014/main" id="{00000000-0008-0000-0D00-0000A0000000}"/>
            </a:ext>
          </a:extLst>
        </xdr:cNvPr>
        <xdr:cNvSpPr/>
      </xdr:nvSpPr>
      <xdr:spPr>
        <a:xfrm>
          <a:off x="14033500" y="559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159893</xdr:rowOff>
    </xdr:from>
    <xdr:to>
      <xdr:col>76</xdr:col>
      <xdr:colOff>22225</xdr:colOff>
      <xdr:row>28</xdr:row>
      <xdr:rowOff>68786</xdr:rowOff>
    </xdr:to>
    <xdr:cxnSp macro="">
      <xdr:nvCxnSpPr>
        <xdr:cNvPr id="161" name="直線コネクタ 160">
          <a:extLst>
            <a:ext uri="{FF2B5EF4-FFF2-40B4-BE49-F238E27FC236}">
              <a16:creationId xmlns:a16="http://schemas.microsoft.com/office/drawing/2014/main" id="{00000000-0008-0000-0D00-0000A1000000}"/>
            </a:ext>
          </a:extLst>
        </xdr:cNvPr>
        <xdr:cNvCxnSpPr/>
      </xdr:nvCxnSpPr>
      <xdr:spPr>
        <a:xfrm flipV="1">
          <a:off x="14084300" y="5389118"/>
          <a:ext cx="711200" cy="25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106235</xdr:rowOff>
    </xdr:from>
    <xdr:to>
      <xdr:col>68</xdr:col>
      <xdr:colOff>123825</xdr:colOff>
      <xdr:row>29</xdr:row>
      <xdr:rowOff>36385</xdr:rowOff>
    </xdr:to>
    <xdr:sp macro="" textlink="">
      <xdr:nvSpPr>
        <xdr:cNvPr id="162" name="楕円 161">
          <a:extLst>
            <a:ext uri="{FF2B5EF4-FFF2-40B4-BE49-F238E27FC236}">
              <a16:creationId xmlns:a16="http://schemas.microsoft.com/office/drawing/2014/main" id="{00000000-0008-0000-0D00-0000A2000000}"/>
            </a:ext>
          </a:extLst>
        </xdr:cNvPr>
        <xdr:cNvSpPr/>
      </xdr:nvSpPr>
      <xdr:spPr>
        <a:xfrm>
          <a:off x="13271500" y="567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68786</xdr:rowOff>
    </xdr:from>
    <xdr:to>
      <xdr:col>72</xdr:col>
      <xdr:colOff>73025</xdr:colOff>
      <xdr:row>28</xdr:row>
      <xdr:rowOff>157035</xdr:rowOff>
    </xdr:to>
    <xdr:cxnSp macro="">
      <xdr:nvCxnSpPr>
        <xdr:cNvPr id="163" name="直線コネクタ 162">
          <a:extLst>
            <a:ext uri="{FF2B5EF4-FFF2-40B4-BE49-F238E27FC236}">
              <a16:creationId xmlns:a16="http://schemas.microsoft.com/office/drawing/2014/main" id="{00000000-0008-0000-0D00-0000A3000000}"/>
            </a:ext>
          </a:extLst>
        </xdr:cNvPr>
        <xdr:cNvCxnSpPr/>
      </xdr:nvCxnSpPr>
      <xdr:spPr>
        <a:xfrm flipV="1">
          <a:off x="13322300" y="5640911"/>
          <a:ext cx="762000" cy="8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162481</xdr:rowOff>
    </xdr:from>
    <xdr:to>
      <xdr:col>64</xdr:col>
      <xdr:colOff>123825</xdr:colOff>
      <xdr:row>31</xdr:row>
      <xdr:rowOff>92631</xdr:rowOff>
    </xdr:to>
    <xdr:sp macro="" textlink="">
      <xdr:nvSpPr>
        <xdr:cNvPr id="164" name="楕円 163">
          <a:extLst>
            <a:ext uri="{FF2B5EF4-FFF2-40B4-BE49-F238E27FC236}">
              <a16:creationId xmlns:a16="http://schemas.microsoft.com/office/drawing/2014/main" id="{00000000-0008-0000-0D00-0000A4000000}"/>
            </a:ext>
          </a:extLst>
        </xdr:cNvPr>
        <xdr:cNvSpPr/>
      </xdr:nvSpPr>
      <xdr:spPr>
        <a:xfrm>
          <a:off x="12509500" y="607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157035</xdr:rowOff>
    </xdr:from>
    <xdr:to>
      <xdr:col>68</xdr:col>
      <xdr:colOff>73025</xdr:colOff>
      <xdr:row>31</xdr:row>
      <xdr:rowOff>41831</xdr:rowOff>
    </xdr:to>
    <xdr:cxnSp macro="">
      <xdr:nvCxnSpPr>
        <xdr:cNvPr id="165" name="直線コネクタ 164">
          <a:extLst>
            <a:ext uri="{FF2B5EF4-FFF2-40B4-BE49-F238E27FC236}">
              <a16:creationId xmlns:a16="http://schemas.microsoft.com/office/drawing/2014/main" id="{00000000-0008-0000-0D00-0000A5000000}"/>
            </a:ext>
          </a:extLst>
        </xdr:cNvPr>
        <xdr:cNvCxnSpPr/>
      </xdr:nvCxnSpPr>
      <xdr:spPr>
        <a:xfrm flipV="1">
          <a:off x="12560300" y="5729160"/>
          <a:ext cx="762000" cy="39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70374</xdr:rowOff>
    </xdr:from>
    <xdr:to>
      <xdr:col>60</xdr:col>
      <xdr:colOff>123825</xdr:colOff>
      <xdr:row>32</xdr:row>
      <xdr:rowOff>524</xdr:rowOff>
    </xdr:to>
    <xdr:sp macro="" textlink="">
      <xdr:nvSpPr>
        <xdr:cNvPr id="166" name="楕円 165">
          <a:extLst>
            <a:ext uri="{FF2B5EF4-FFF2-40B4-BE49-F238E27FC236}">
              <a16:creationId xmlns:a16="http://schemas.microsoft.com/office/drawing/2014/main" id="{00000000-0008-0000-0D00-0000A6000000}"/>
            </a:ext>
          </a:extLst>
        </xdr:cNvPr>
        <xdr:cNvSpPr/>
      </xdr:nvSpPr>
      <xdr:spPr>
        <a:xfrm>
          <a:off x="11747500" y="61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41831</xdr:rowOff>
    </xdr:from>
    <xdr:to>
      <xdr:col>64</xdr:col>
      <xdr:colOff>73025</xdr:colOff>
      <xdr:row>31</xdr:row>
      <xdr:rowOff>121174</xdr:rowOff>
    </xdr:to>
    <xdr:cxnSp macro="">
      <xdr:nvCxnSpPr>
        <xdr:cNvPr id="167" name="直線コネクタ 166">
          <a:extLst>
            <a:ext uri="{FF2B5EF4-FFF2-40B4-BE49-F238E27FC236}">
              <a16:creationId xmlns:a16="http://schemas.microsoft.com/office/drawing/2014/main" id="{00000000-0008-0000-0D00-0000A7000000}"/>
            </a:ext>
          </a:extLst>
        </xdr:cNvPr>
        <xdr:cNvCxnSpPr/>
      </xdr:nvCxnSpPr>
      <xdr:spPr>
        <a:xfrm flipV="1">
          <a:off x="11798300" y="6128306"/>
          <a:ext cx="762000" cy="7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28354</xdr:rowOff>
    </xdr:from>
    <xdr:ext cx="469744" cy="259045"/>
    <xdr:sp macro="" textlink="">
      <xdr:nvSpPr>
        <xdr:cNvPr id="168" name="n_1aveValue債務償還比率">
          <a:extLst>
            <a:ext uri="{FF2B5EF4-FFF2-40B4-BE49-F238E27FC236}">
              <a16:creationId xmlns:a16="http://schemas.microsoft.com/office/drawing/2014/main" id="{00000000-0008-0000-0D00-0000A8000000}"/>
            </a:ext>
          </a:extLst>
        </xdr:cNvPr>
        <xdr:cNvSpPr txBox="1"/>
      </xdr:nvSpPr>
      <xdr:spPr>
        <a:xfrm>
          <a:off x="13836727" y="628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159053</xdr:rowOff>
    </xdr:from>
    <xdr:ext cx="469744" cy="259045"/>
    <xdr:sp macro="" textlink="">
      <xdr:nvSpPr>
        <xdr:cNvPr id="169" name="n_2aveValue債務償還比率">
          <a:extLst>
            <a:ext uri="{FF2B5EF4-FFF2-40B4-BE49-F238E27FC236}">
              <a16:creationId xmlns:a16="http://schemas.microsoft.com/office/drawing/2014/main" id="{00000000-0008-0000-0D00-0000A9000000}"/>
            </a:ext>
          </a:extLst>
        </xdr:cNvPr>
        <xdr:cNvSpPr txBox="1"/>
      </xdr:nvSpPr>
      <xdr:spPr>
        <a:xfrm>
          <a:off x="13087427" y="6245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48865</xdr:rowOff>
    </xdr:from>
    <xdr:ext cx="469744" cy="259045"/>
    <xdr:sp macro="" textlink="">
      <xdr:nvSpPr>
        <xdr:cNvPr id="170" name="n_3aveValue債務償還比率">
          <a:extLst>
            <a:ext uri="{FF2B5EF4-FFF2-40B4-BE49-F238E27FC236}">
              <a16:creationId xmlns:a16="http://schemas.microsoft.com/office/drawing/2014/main" id="{00000000-0008-0000-0D00-0000AA000000}"/>
            </a:ext>
          </a:extLst>
        </xdr:cNvPr>
        <xdr:cNvSpPr txBox="1"/>
      </xdr:nvSpPr>
      <xdr:spPr>
        <a:xfrm>
          <a:off x="12325427" y="63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110126</xdr:rowOff>
    </xdr:from>
    <xdr:ext cx="469744" cy="259045"/>
    <xdr:sp macro="" textlink="">
      <xdr:nvSpPr>
        <xdr:cNvPr id="171" name="n_4aveValue債務償還比率">
          <a:extLst>
            <a:ext uri="{FF2B5EF4-FFF2-40B4-BE49-F238E27FC236}">
              <a16:creationId xmlns:a16="http://schemas.microsoft.com/office/drawing/2014/main" id="{00000000-0008-0000-0D00-0000AB000000}"/>
            </a:ext>
          </a:extLst>
        </xdr:cNvPr>
        <xdr:cNvSpPr txBox="1"/>
      </xdr:nvSpPr>
      <xdr:spPr>
        <a:xfrm>
          <a:off x="11563427" y="6368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136113</xdr:rowOff>
    </xdr:from>
    <xdr:ext cx="469744" cy="259045"/>
    <xdr:sp macro="" textlink="">
      <xdr:nvSpPr>
        <xdr:cNvPr id="172" name="n_1mainValue債務償還比率">
          <a:extLst>
            <a:ext uri="{FF2B5EF4-FFF2-40B4-BE49-F238E27FC236}">
              <a16:creationId xmlns:a16="http://schemas.microsoft.com/office/drawing/2014/main" id="{00000000-0008-0000-0D00-0000AC000000}"/>
            </a:ext>
          </a:extLst>
        </xdr:cNvPr>
        <xdr:cNvSpPr txBox="1"/>
      </xdr:nvSpPr>
      <xdr:spPr>
        <a:xfrm>
          <a:off x="13836727" y="536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52912</xdr:rowOff>
    </xdr:from>
    <xdr:ext cx="469744" cy="259045"/>
    <xdr:sp macro="" textlink="">
      <xdr:nvSpPr>
        <xdr:cNvPr id="173" name="n_2mainValue債務償還比率">
          <a:extLst>
            <a:ext uri="{FF2B5EF4-FFF2-40B4-BE49-F238E27FC236}">
              <a16:creationId xmlns:a16="http://schemas.microsoft.com/office/drawing/2014/main" id="{00000000-0008-0000-0D00-0000AD000000}"/>
            </a:ext>
          </a:extLst>
        </xdr:cNvPr>
        <xdr:cNvSpPr txBox="1"/>
      </xdr:nvSpPr>
      <xdr:spPr>
        <a:xfrm>
          <a:off x="13087427" y="545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109158</xdr:rowOff>
    </xdr:from>
    <xdr:ext cx="469744" cy="259045"/>
    <xdr:sp macro="" textlink="">
      <xdr:nvSpPr>
        <xdr:cNvPr id="174" name="n_3mainValue債務償還比率">
          <a:extLst>
            <a:ext uri="{FF2B5EF4-FFF2-40B4-BE49-F238E27FC236}">
              <a16:creationId xmlns:a16="http://schemas.microsoft.com/office/drawing/2014/main" id="{00000000-0008-0000-0D00-0000AE000000}"/>
            </a:ext>
          </a:extLst>
        </xdr:cNvPr>
        <xdr:cNvSpPr txBox="1"/>
      </xdr:nvSpPr>
      <xdr:spPr>
        <a:xfrm>
          <a:off x="12325427" y="585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17051</xdr:rowOff>
    </xdr:from>
    <xdr:ext cx="469744" cy="259045"/>
    <xdr:sp macro="" textlink="">
      <xdr:nvSpPr>
        <xdr:cNvPr id="175" name="n_4mainValue債務償還比率">
          <a:extLst>
            <a:ext uri="{FF2B5EF4-FFF2-40B4-BE49-F238E27FC236}">
              <a16:creationId xmlns:a16="http://schemas.microsoft.com/office/drawing/2014/main" id="{00000000-0008-0000-0D00-0000AF000000}"/>
            </a:ext>
          </a:extLst>
        </xdr:cNvPr>
        <xdr:cNvSpPr txBox="1"/>
      </xdr:nvSpPr>
      <xdr:spPr>
        <a:xfrm>
          <a:off x="11563427" y="593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00000000-0008-0000-0D00-0000B0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00000000-0008-0000-0D00-0000B1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00000000-0008-0000-0D00-0000B3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00000000-0008-0000-0D00-0000B5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148590</xdr:rowOff>
    </xdr:from>
    <xdr:to>
      <xdr:col>24</xdr:col>
      <xdr:colOff>62865</xdr:colOff>
      <xdr:row>41</xdr:row>
      <xdr:rowOff>148590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614934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148590</xdr:rowOff>
    </xdr:from>
    <xdr:to>
      <xdr:col>24</xdr:col>
      <xdr:colOff>152400</xdr:colOff>
      <xdr:row>35</xdr:row>
      <xdr:rowOff>148590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614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87647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60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109220</xdr:rowOff>
    </xdr:from>
    <xdr:to>
      <xdr:col>24</xdr:col>
      <xdr:colOff>114300</xdr:colOff>
      <xdr:row>39</xdr:row>
      <xdr:rowOff>39370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101600</xdr:rowOff>
    </xdr:from>
    <xdr:to>
      <xdr:col>6</xdr:col>
      <xdr:colOff>38100</xdr:colOff>
      <xdr:row>37</xdr:row>
      <xdr:rowOff>31750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90187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101600</xdr:rowOff>
    </xdr:from>
    <xdr:to>
      <xdr:col>20</xdr:col>
      <xdr:colOff>38100</xdr:colOff>
      <xdr:row>37</xdr:row>
      <xdr:rowOff>31750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118110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246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38100</xdr:rowOff>
    </xdr:from>
    <xdr:to>
      <xdr:col>19</xdr:col>
      <xdr:colOff>177800</xdr:colOff>
      <xdr:row>36</xdr:row>
      <xdr:rowOff>152400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210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29210</xdr:rowOff>
    </xdr:from>
    <xdr:to>
      <xdr:col>10</xdr:col>
      <xdr:colOff>165100</xdr:colOff>
      <xdr:row>35</xdr:row>
      <xdr:rowOff>130810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80010</xdr:rowOff>
    </xdr:from>
    <xdr:to>
      <xdr:col>15</xdr:col>
      <xdr:colOff>50800</xdr:colOff>
      <xdr:row>36</xdr:row>
      <xdr:rowOff>38100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08076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71120</xdr:rowOff>
    </xdr:from>
    <xdr:to>
      <xdr:col>6</xdr:col>
      <xdr:colOff>38100</xdr:colOff>
      <xdr:row>35</xdr:row>
      <xdr:rowOff>1270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121920</xdr:rowOff>
    </xdr:from>
    <xdr:to>
      <xdr:col>10</xdr:col>
      <xdr:colOff>114300</xdr:colOff>
      <xdr:row>35</xdr:row>
      <xdr:rowOff>80010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59512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22877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48277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105427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147337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163906</xdr:rowOff>
    </xdr:from>
    <xdr:to>
      <xdr:col>54</xdr:col>
      <xdr:colOff>189865</xdr:colOff>
      <xdr:row>40</xdr:row>
      <xdr:rowOff>98908</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21756"/>
          <a:ext cx="0" cy="1135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102735</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69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98908</xdr:rowOff>
    </xdr:from>
    <xdr:to>
      <xdr:col>55</xdr:col>
      <xdr:colOff>88900</xdr:colOff>
      <xdr:row>40</xdr:row>
      <xdr:rowOff>98908</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69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110583</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59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163906</xdr:rowOff>
    </xdr:from>
    <xdr:to>
      <xdr:col>55</xdr:col>
      <xdr:colOff>88900</xdr:colOff>
      <xdr:row>33</xdr:row>
      <xdr:rowOff>163906</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21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134358</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478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155931</xdr:rowOff>
    </xdr:from>
    <xdr:to>
      <xdr:col>55</xdr:col>
      <xdr:colOff>50800</xdr:colOff>
      <xdr:row>38</xdr:row>
      <xdr:rowOff>86081</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4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166141</xdr:rowOff>
    </xdr:from>
    <xdr:to>
      <xdr:col>50</xdr:col>
      <xdr:colOff>165100</xdr:colOff>
      <xdr:row>38</xdr:row>
      <xdr:rowOff>96291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50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2463</xdr:rowOff>
    </xdr:from>
    <xdr:to>
      <xdr:col>46</xdr:col>
      <xdr:colOff>38100</xdr:colOff>
      <xdr:row>38</xdr:row>
      <xdr:rowOff>104063</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51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95123</xdr:rowOff>
    </xdr:from>
    <xdr:to>
      <xdr:col>41</xdr:col>
      <xdr:colOff>101600</xdr:colOff>
      <xdr:row>41</xdr:row>
      <xdr:rowOff>25273</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9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95962</xdr:rowOff>
    </xdr:from>
    <xdr:to>
      <xdr:col>36</xdr:col>
      <xdr:colOff>165100</xdr:colOff>
      <xdr:row>41</xdr:row>
      <xdr:rowOff>26112</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113106</xdr:rowOff>
    </xdr:from>
    <xdr:to>
      <xdr:col>55</xdr:col>
      <xdr:colOff>50800</xdr:colOff>
      <xdr:row>34</xdr:row>
      <xdr:rowOff>43256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57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66133</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572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118669</xdr:rowOff>
    </xdr:from>
    <xdr:to>
      <xdr:col>50</xdr:col>
      <xdr:colOff>165100</xdr:colOff>
      <xdr:row>34</xdr:row>
      <xdr:rowOff>48819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577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163906</xdr:rowOff>
    </xdr:from>
    <xdr:to>
      <xdr:col>55</xdr:col>
      <xdr:colOff>0</xdr:colOff>
      <xdr:row>33</xdr:row>
      <xdr:rowOff>169469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5821756"/>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125984</xdr:rowOff>
    </xdr:from>
    <xdr:to>
      <xdr:col>46</xdr:col>
      <xdr:colOff>38100</xdr:colOff>
      <xdr:row>34</xdr:row>
      <xdr:rowOff>56134</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169469</xdr:rowOff>
    </xdr:from>
    <xdr:to>
      <xdr:col>50</xdr:col>
      <xdr:colOff>114300</xdr:colOff>
      <xdr:row>34</xdr:row>
      <xdr:rowOff>5334</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582731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138405</xdr:rowOff>
    </xdr:from>
    <xdr:to>
      <xdr:col>41</xdr:col>
      <xdr:colOff>101600</xdr:colOff>
      <xdr:row>34</xdr:row>
      <xdr:rowOff>68555</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57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5334</xdr:rowOff>
    </xdr:from>
    <xdr:to>
      <xdr:col>45</xdr:col>
      <xdr:colOff>177800</xdr:colOff>
      <xdr:row>34</xdr:row>
      <xdr:rowOff>17755</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5834634"/>
          <a:ext cx="8890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149682</xdr:rowOff>
    </xdr:from>
    <xdr:to>
      <xdr:col>36</xdr:col>
      <xdr:colOff>165100</xdr:colOff>
      <xdr:row>34</xdr:row>
      <xdr:rowOff>79832</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58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17755</xdr:rowOff>
    </xdr:from>
    <xdr:to>
      <xdr:col>41</xdr:col>
      <xdr:colOff>50800</xdr:colOff>
      <xdr:row>34</xdr:row>
      <xdr:rowOff>29032</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584705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87418</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60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95190</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610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16400</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704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17239</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70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65346</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555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72661</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555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85082</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557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96359</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55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10885</xdr:rowOff>
    </xdr:from>
    <xdr:to>
      <xdr:col>24</xdr:col>
      <xdr:colOff>62865</xdr:colOff>
      <xdr:row>64</xdr:row>
      <xdr:rowOff>10885</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634865" y="96120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14712</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673600" y="1098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10885</xdr:rowOff>
    </xdr:from>
    <xdr:to>
      <xdr:col>24</xdr:col>
      <xdr:colOff>152400</xdr:colOff>
      <xdr:row>64</xdr:row>
      <xdr:rowOff>10885</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10983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129012</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673600" y="9387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10885</xdr:rowOff>
    </xdr:from>
    <xdr:to>
      <xdr:col>24</xdr:col>
      <xdr:colOff>152400</xdr:colOff>
      <xdr:row>56</xdr:row>
      <xdr:rowOff>10885</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546600" y="9612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131535</xdr:rowOff>
    </xdr:from>
    <xdr:to>
      <xdr:col>20</xdr:col>
      <xdr:colOff>38100</xdr:colOff>
      <xdr:row>60</xdr:row>
      <xdr:rowOff>61685</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746500" y="1024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9072</xdr:rowOff>
    </xdr:from>
    <xdr:to>
      <xdr:col>10</xdr:col>
      <xdr:colOff>165100</xdr:colOff>
      <xdr:row>58</xdr:row>
      <xdr:rowOff>110672</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968500" y="995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28122</xdr:rowOff>
    </xdr:from>
    <xdr:to>
      <xdr:col>6</xdr:col>
      <xdr:colOff>38100</xdr:colOff>
      <xdr:row>57</xdr:row>
      <xdr:rowOff>129722</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1079500" y="980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131535</xdr:rowOff>
    </xdr:from>
    <xdr:to>
      <xdr:col>24</xdr:col>
      <xdr:colOff>114300</xdr:colOff>
      <xdr:row>64</xdr:row>
      <xdr:rowOff>61685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584700" y="109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46462</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673600" y="1084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161472</xdr:rowOff>
    </xdr:from>
    <xdr:to>
      <xdr:col>20</xdr:col>
      <xdr:colOff>38100</xdr:colOff>
      <xdr:row>63</xdr:row>
      <xdr:rowOff>91622</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746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40822</xdr:rowOff>
    </xdr:from>
    <xdr:to>
      <xdr:col>24</xdr:col>
      <xdr:colOff>63500</xdr:colOff>
      <xdr:row>64</xdr:row>
      <xdr:rowOff>10885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797300" y="10842172"/>
          <a:ext cx="8382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169635</xdr:rowOff>
    </xdr:from>
    <xdr:to>
      <xdr:col>15</xdr:col>
      <xdr:colOff>101600</xdr:colOff>
      <xdr:row>62</xdr:row>
      <xdr:rowOff>99785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857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48985</xdr:rowOff>
    </xdr:from>
    <xdr:to>
      <xdr:col>19</xdr:col>
      <xdr:colOff>177800</xdr:colOff>
      <xdr:row>63</xdr:row>
      <xdr:rowOff>40822</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908300" y="106788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17235</xdr:rowOff>
    </xdr:from>
    <xdr:to>
      <xdr:col>10</xdr:col>
      <xdr:colOff>165100</xdr:colOff>
      <xdr:row>61</xdr:row>
      <xdr:rowOff>118835</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968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68035</xdr:rowOff>
    </xdr:from>
    <xdr:to>
      <xdr:col>15</xdr:col>
      <xdr:colOff>50800</xdr:colOff>
      <xdr:row>62</xdr:row>
      <xdr:rowOff>48985</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2019300" y="1052648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14515</xdr:rowOff>
    </xdr:from>
    <xdr:to>
      <xdr:col>6</xdr:col>
      <xdr:colOff>38100</xdr:colOff>
      <xdr:row>60</xdr:row>
      <xdr:rowOff>116115</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1079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65315</xdr:rowOff>
    </xdr:from>
    <xdr:to>
      <xdr:col>10</xdr:col>
      <xdr:colOff>114300</xdr:colOff>
      <xdr:row>61</xdr:row>
      <xdr:rowOff>68035</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130300" y="10352315"/>
          <a:ext cx="889000" cy="1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78212</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44"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127199</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44" y="972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146249</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44" y="957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82749</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5820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90912</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705744" y="1072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109962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816744" y="1056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107242</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927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65</xdr:row>
      <xdr:rowOff>143527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128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63</xdr:row>
      <xdr:rowOff>29227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83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50529</xdr:rowOff>
    </xdr:from>
    <xdr:to>
      <xdr:col>54</xdr:col>
      <xdr:colOff>189865</xdr:colOff>
      <xdr:row>62</xdr:row>
      <xdr:rowOff>60140</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480279"/>
          <a:ext cx="0" cy="120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63967</xdr:rowOff>
    </xdr:from>
    <xdr:ext cx="599010"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069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60140</xdr:rowOff>
    </xdr:from>
    <xdr:to>
      <xdr:col>55</xdr:col>
      <xdr:colOff>88900</xdr:colOff>
      <xdr:row>62</xdr:row>
      <xdr:rowOff>60140</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069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168656</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255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50529</xdr:rowOff>
    </xdr:from>
    <xdr:to>
      <xdr:col>55</xdr:col>
      <xdr:colOff>88900</xdr:colOff>
      <xdr:row>55</xdr:row>
      <xdr:rowOff>50529</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480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58</xdr:row>
      <xdr:rowOff>80414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024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101987</xdr:rowOff>
    </xdr:from>
    <xdr:to>
      <xdr:col>55</xdr:col>
      <xdr:colOff>50800</xdr:colOff>
      <xdr:row>59</xdr:row>
      <xdr:rowOff>32137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04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58</xdr:row>
      <xdr:rowOff>119452</xdr:rowOff>
    </xdr:from>
    <xdr:to>
      <xdr:col>50</xdr:col>
      <xdr:colOff>165100</xdr:colOff>
      <xdr:row>59</xdr:row>
      <xdr:rowOff>49602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06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135733</xdr:rowOff>
    </xdr:from>
    <xdr:to>
      <xdr:col>46</xdr:col>
      <xdr:colOff>38100</xdr:colOff>
      <xdr:row>59</xdr:row>
      <xdr:rowOff>65883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07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27230</xdr:rowOff>
    </xdr:from>
    <xdr:to>
      <xdr:col>41</xdr:col>
      <xdr:colOff>101600</xdr:colOff>
      <xdr:row>62</xdr:row>
      <xdr:rowOff>128830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31803</xdr:rowOff>
    </xdr:from>
    <xdr:to>
      <xdr:col>36</xdr:col>
      <xdr:colOff>165100</xdr:colOff>
      <xdr:row>62</xdr:row>
      <xdr:rowOff>133403</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6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171179</xdr:rowOff>
    </xdr:from>
    <xdr:to>
      <xdr:col>55</xdr:col>
      <xdr:colOff>50800</xdr:colOff>
      <xdr:row>55</xdr:row>
      <xdr:rowOff>101329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942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124206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938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8028</xdr:rowOff>
    </xdr:from>
    <xdr:to>
      <xdr:col>50</xdr:col>
      <xdr:colOff>165100</xdr:colOff>
      <xdr:row>55</xdr:row>
      <xdr:rowOff>109628</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94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50529</xdr:rowOff>
    </xdr:from>
    <xdr:to>
      <xdr:col>55</xdr:col>
      <xdr:colOff>0</xdr:colOff>
      <xdr:row>55</xdr:row>
      <xdr:rowOff>58828</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9480279"/>
          <a:ext cx="8382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21382</xdr:rowOff>
    </xdr:from>
    <xdr:to>
      <xdr:col>46</xdr:col>
      <xdr:colOff>38100</xdr:colOff>
      <xdr:row>55</xdr:row>
      <xdr:rowOff>122982</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94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58828</xdr:rowOff>
    </xdr:from>
    <xdr:to>
      <xdr:col>50</xdr:col>
      <xdr:colOff>114300</xdr:colOff>
      <xdr:row>55</xdr:row>
      <xdr:rowOff>72182</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9488578"/>
          <a:ext cx="889000" cy="1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37567</xdr:rowOff>
    </xdr:from>
    <xdr:to>
      <xdr:col>41</xdr:col>
      <xdr:colOff>101600</xdr:colOff>
      <xdr:row>55</xdr:row>
      <xdr:rowOff>139167</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94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72182</xdr:rowOff>
    </xdr:from>
    <xdr:to>
      <xdr:col>45</xdr:col>
      <xdr:colOff>177800</xdr:colOff>
      <xdr:row>55</xdr:row>
      <xdr:rowOff>88367</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9501932"/>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48435</xdr:rowOff>
    </xdr:from>
    <xdr:to>
      <xdr:col>36</xdr:col>
      <xdr:colOff>165100</xdr:colOff>
      <xdr:row>55</xdr:row>
      <xdr:rowOff>150035</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94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88367</xdr:rowOff>
    </xdr:from>
    <xdr:to>
      <xdr:col>41</xdr:col>
      <xdr:colOff>50800</xdr:colOff>
      <xdr:row>55</xdr:row>
      <xdr:rowOff>99235</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9518117"/>
          <a:ext cx="889000" cy="1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40729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1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57010</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17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119957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74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124530</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75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53</xdr:row>
      <xdr:rowOff>126155</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921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53</xdr:row>
      <xdr:rowOff>139509</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9226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53</xdr:row>
      <xdr:rowOff>155694</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92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53</xdr:row>
      <xdr:rowOff>166562</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92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E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85</xdr:row>
      <xdr:rowOff>129539</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flipV="1">
          <a:off x="4634865" y="1353693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00000000-0008-0000-0E00-00001E010000}"/>
            </a:ext>
          </a:extLst>
        </xdr:cNvPr>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0000000-0008-0000-0E00-000020010000}"/>
            </a:ext>
          </a:extLst>
        </xdr:cNvPr>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135907</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0000000-0008-0000-0E00-000022010000}"/>
            </a:ext>
          </a:extLst>
        </xdr:cNvPr>
        <xdr:cNvSpPr txBox="1"/>
      </xdr:nvSpPr>
      <xdr:spPr>
        <a:xfrm>
          <a:off x="4673600" y="1385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78739</xdr:rowOff>
    </xdr:from>
    <xdr:to>
      <xdr:col>20</xdr:col>
      <xdr:colOff>38100</xdr:colOff>
      <xdr:row>82</xdr:row>
      <xdr:rowOff>8889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3746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158750</xdr:rowOff>
    </xdr:from>
    <xdr:to>
      <xdr:col>15</xdr:col>
      <xdr:colOff>101600</xdr:colOff>
      <xdr:row>81</xdr:row>
      <xdr:rowOff>88900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2857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78739</xdr:rowOff>
    </xdr:from>
    <xdr:to>
      <xdr:col>24</xdr:col>
      <xdr:colOff>114300</xdr:colOff>
      <xdr:row>86</xdr:row>
      <xdr:rowOff>8889</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4584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165116</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0000000-0008-0000-0E00-00002E010000}"/>
            </a:ext>
          </a:extLst>
        </xdr:cNvPr>
        <xdr:cNvSpPr txBox="1"/>
      </xdr:nvSpPr>
      <xdr:spPr>
        <a:xfrm>
          <a:off x="4673600" y="1456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55880</xdr:rowOff>
    </xdr:from>
    <xdr:to>
      <xdr:col>20</xdr:col>
      <xdr:colOff>38100</xdr:colOff>
      <xdr:row>85</xdr:row>
      <xdr:rowOff>157480</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3746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106680</xdr:rowOff>
    </xdr:from>
    <xdr:to>
      <xdr:col>24</xdr:col>
      <xdr:colOff>63500</xdr:colOff>
      <xdr:row>85</xdr:row>
      <xdr:rowOff>129539</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3797300" y="146799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2857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38100</xdr:rowOff>
    </xdr:from>
    <xdr:to>
      <xdr:col>19</xdr:col>
      <xdr:colOff>177800</xdr:colOff>
      <xdr:row>85</xdr:row>
      <xdr:rowOff>106680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2908300" y="146113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95886</xdr:rowOff>
    </xdr:from>
    <xdr:to>
      <xdr:col>10</xdr:col>
      <xdr:colOff>165100</xdr:colOff>
      <xdr:row>85</xdr:row>
      <xdr:rowOff>26036</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968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146686</xdr:rowOff>
    </xdr:from>
    <xdr:to>
      <xdr:col>15</xdr:col>
      <xdr:colOff>50800</xdr:colOff>
      <xdr:row>85</xdr:row>
      <xdr:rowOff>38100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019300" y="14548486"/>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079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84</xdr:row>
      <xdr:rowOff>146686</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130300" y="1454277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25416</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105427</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148607</xdr:rowOff>
    </xdr:from>
    <xdr:ext cx="405111" cy="259045"/>
    <xdr:sp macro="" textlink="">
      <xdr:nvSpPr>
        <xdr:cNvPr id="315" name="n_1main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316" name="n_2main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17163</xdr:rowOff>
    </xdr:from>
    <xdr:ext cx="405111" cy="259045"/>
    <xdr:sp macro="" textlink="">
      <xdr:nvSpPr>
        <xdr:cNvPr id="317" name="n_3main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318" name="n_4main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88</xdr:row>
      <xdr:rowOff>10177</xdr:rowOff>
    </xdr:from>
    <xdr:ext cx="46717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6136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82</xdr:row>
      <xdr:rowOff>49530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10476865" y="13373100"/>
          <a:ext cx="0" cy="73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53357</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10515600" y="1411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49530</xdr:rowOff>
    </xdr:from>
    <xdr:to>
      <xdr:col>55</xdr:col>
      <xdr:colOff>88900</xdr:colOff>
      <xdr:row>82</xdr:row>
      <xdr:rowOff>49530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41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118127</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10515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0388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79</xdr:row>
      <xdr:rowOff>19066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10515600" y="13563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40639</xdr:rowOff>
    </xdr:from>
    <xdr:to>
      <xdr:col>55</xdr:col>
      <xdr:colOff>50800</xdr:colOff>
      <xdr:row>79</xdr:row>
      <xdr:rowOff>142239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10426700" y="1358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79</xdr:row>
      <xdr:rowOff>50164</xdr:rowOff>
    </xdr:from>
    <xdr:to>
      <xdr:col>50</xdr:col>
      <xdr:colOff>165100</xdr:colOff>
      <xdr:row>79</xdr:row>
      <xdr:rowOff>151764</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9588500" y="135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69214</xdr:rowOff>
    </xdr:from>
    <xdr:to>
      <xdr:col>46</xdr:col>
      <xdr:colOff>38100</xdr:colOff>
      <xdr:row>79</xdr:row>
      <xdr:rowOff>170814</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8699500" y="1361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73025</xdr:rowOff>
    </xdr:from>
    <xdr:to>
      <xdr:col>41</xdr:col>
      <xdr:colOff>101600</xdr:colOff>
      <xdr:row>86</xdr:row>
      <xdr:rowOff>3175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7810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73025</xdr:rowOff>
    </xdr:from>
    <xdr:to>
      <xdr:col>36</xdr:col>
      <xdr:colOff>165100</xdr:colOff>
      <xdr:row>86</xdr:row>
      <xdr:rowOff>3175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921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2539</xdr:rowOff>
    </xdr:from>
    <xdr:to>
      <xdr:col>55</xdr:col>
      <xdr:colOff>50800</xdr:colOff>
      <xdr:row>78</xdr:row>
      <xdr:rowOff>104139</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104267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88916</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10515600" y="1329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132080</xdr:rowOff>
    </xdr:from>
    <xdr:to>
      <xdr:col>50</xdr:col>
      <xdr:colOff>165100</xdr:colOff>
      <xdr:row>78</xdr:row>
      <xdr:rowOff>62230</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9588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11430</xdr:rowOff>
    </xdr:from>
    <xdr:to>
      <xdr:col>55</xdr:col>
      <xdr:colOff>0</xdr:colOff>
      <xdr:row>78</xdr:row>
      <xdr:rowOff>53339</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9639300" y="133845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147320</xdr:rowOff>
    </xdr:from>
    <xdr:to>
      <xdr:col>46</xdr:col>
      <xdr:colOff>38100</xdr:colOff>
      <xdr:row>78</xdr:row>
      <xdr:rowOff>77470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8699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11430</xdr:rowOff>
    </xdr:from>
    <xdr:to>
      <xdr:col>50</xdr:col>
      <xdr:colOff>114300</xdr:colOff>
      <xdr:row>78</xdr:row>
      <xdr:rowOff>26670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flipV="1">
          <a:off x="8750300" y="13384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132080</xdr:rowOff>
    </xdr:from>
    <xdr:to>
      <xdr:col>41</xdr:col>
      <xdr:colOff>101600</xdr:colOff>
      <xdr:row>78</xdr:row>
      <xdr:rowOff>62230</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7810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11430</xdr:rowOff>
    </xdr:from>
    <xdr:to>
      <xdr:col>45</xdr:col>
      <xdr:colOff>177800</xdr:colOff>
      <xdr:row>78</xdr:row>
      <xdr:rowOff>26670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7861300" y="133845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2539</xdr:rowOff>
    </xdr:from>
    <xdr:to>
      <xdr:col>36</xdr:col>
      <xdr:colOff>165100</xdr:colOff>
      <xdr:row>78</xdr:row>
      <xdr:rowOff>104139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921500" y="133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11430</xdr:rowOff>
    </xdr:from>
    <xdr:to>
      <xdr:col>41</xdr:col>
      <xdr:colOff>50800</xdr:colOff>
      <xdr:row>78</xdr:row>
      <xdr:rowOff>53339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6972300" y="133845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79</xdr:row>
      <xdr:rowOff>142891</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9391727" y="136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161941</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8515427" y="1370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165752</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7626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165752</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6737427" y="1473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78757</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9391727" y="1310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93997</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8515427" y="1312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78757</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7626427" y="1310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120666</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6737427" y="1315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00000000-0008-0000-0E00-00009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38100</xdr:rowOff>
    </xdr:from>
    <xdr:to>
      <xdr:col>85</xdr:col>
      <xdr:colOff>126364</xdr:colOff>
      <xdr:row>39</xdr:row>
      <xdr:rowOff>38100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flipV="1">
          <a:off x="16318864" y="5867400"/>
          <a:ext cx="0" cy="85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41927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00000000-0008-0000-0E00-00009E010000}"/>
            </a:ext>
          </a:extLst>
        </xdr:cNvPr>
        <xdr:cNvSpPr txBox="1"/>
      </xdr:nvSpPr>
      <xdr:spPr>
        <a:xfrm>
          <a:off x="16357600"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38100</xdr:rowOff>
    </xdr:from>
    <xdr:to>
      <xdr:col>86</xdr:col>
      <xdr:colOff>25400</xdr:colOff>
      <xdr:row>39</xdr:row>
      <xdr:rowOff>38100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6230600" y="672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156227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00000000-0008-0000-0E00-0000A0010000}"/>
            </a:ext>
          </a:extLst>
        </xdr:cNvPr>
        <xdr:cNvSpPr txBox="1"/>
      </xdr:nvSpPr>
      <xdr:spPr>
        <a:xfrm>
          <a:off x="16357600" y="564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38100</xdr:rowOff>
    </xdr:from>
    <xdr:to>
      <xdr:col>86</xdr:col>
      <xdr:colOff>25400</xdr:colOff>
      <xdr:row>34</xdr:row>
      <xdr:rowOff>38100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6230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166387</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00000000-0008-0000-0E00-0000A2010000}"/>
            </a:ext>
          </a:extLst>
        </xdr:cNvPr>
        <xdr:cNvSpPr txBox="1"/>
      </xdr:nvSpPr>
      <xdr:spPr>
        <a:xfrm>
          <a:off x="16357600" y="6167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419" name="フローチャート: 判断 418">
          <a:extLst>
            <a:ext uri="{FF2B5EF4-FFF2-40B4-BE49-F238E27FC236}">
              <a16:creationId xmlns:a16="http://schemas.microsoft.com/office/drawing/2014/main" id="{00000000-0008-0000-0E00-0000A3010000}"/>
            </a:ext>
          </a:extLst>
        </xdr:cNvPr>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147320</xdr:rowOff>
    </xdr:from>
    <xdr:to>
      <xdr:col>81</xdr:col>
      <xdr:colOff>101600</xdr:colOff>
      <xdr:row>37</xdr:row>
      <xdr:rowOff>77470</xdr:rowOff>
    </xdr:to>
    <xdr:sp macro="" textlink="">
      <xdr:nvSpPr>
        <xdr:cNvPr id="420" name="フローチャート: 判断 419">
          <a:extLst>
            <a:ext uri="{FF2B5EF4-FFF2-40B4-BE49-F238E27FC236}">
              <a16:creationId xmlns:a16="http://schemas.microsoft.com/office/drawing/2014/main" id="{00000000-0008-0000-0E00-0000A4010000}"/>
            </a:ext>
          </a:extLst>
        </xdr:cNvPr>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78740</xdr:rowOff>
    </xdr:from>
    <xdr:to>
      <xdr:col>76</xdr:col>
      <xdr:colOff>165100</xdr:colOff>
      <xdr:row>37</xdr:row>
      <xdr:rowOff>8890</xdr:rowOff>
    </xdr:to>
    <xdr:sp macro="" textlink="">
      <xdr:nvSpPr>
        <xdr:cNvPr id="421" name="フローチャート: 判断 420">
          <a:extLst>
            <a:ext uri="{FF2B5EF4-FFF2-40B4-BE49-F238E27FC236}">
              <a16:creationId xmlns:a16="http://schemas.microsoft.com/office/drawing/2014/main" id="{00000000-0008-0000-0E00-0000A5010000}"/>
            </a:ext>
          </a:extLst>
        </xdr:cNvPr>
        <xdr:cNvSpPr/>
      </xdr:nvSpPr>
      <xdr:spPr>
        <a:xfrm>
          <a:off x="14541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158750</xdr:rowOff>
    </xdr:from>
    <xdr:to>
      <xdr:col>72</xdr:col>
      <xdr:colOff>38100</xdr:colOff>
      <xdr:row>34</xdr:row>
      <xdr:rowOff>88900</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36525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33020</xdr:rowOff>
    </xdr:from>
    <xdr:to>
      <xdr:col>67</xdr:col>
      <xdr:colOff>101600</xdr:colOff>
      <xdr:row>34</xdr:row>
      <xdr:rowOff>134620</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2763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E00-0000A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73677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00000000-0008-0000-0E00-0000AE010000}"/>
            </a:ext>
          </a:extLst>
        </xdr:cNvPr>
        <xdr:cNvSpPr txBox="1"/>
      </xdr:nvSpPr>
      <xdr:spPr>
        <a:xfrm>
          <a:off x="16357600" y="658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120650</xdr:rowOff>
    </xdr:from>
    <xdr:to>
      <xdr:col>81</xdr:col>
      <xdr:colOff>101600</xdr:colOff>
      <xdr:row>39</xdr:row>
      <xdr:rowOff>50800</xdr:rowOff>
    </xdr:to>
    <xdr:sp macro="" textlink="">
      <xdr:nvSpPr>
        <xdr:cNvPr id="431" name="楕円 430">
          <a:extLst>
            <a:ext uri="{FF2B5EF4-FFF2-40B4-BE49-F238E27FC236}">
              <a16:creationId xmlns:a16="http://schemas.microsoft.com/office/drawing/2014/main" id="{00000000-0008-0000-0E00-0000AF010000}"/>
            </a:ext>
          </a:extLst>
        </xdr:cNvPr>
        <xdr:cNvSpPr/>
      </xdr:nvSpPr>
      <xdr:spPr>
        <a:xfrm>
          <a:off x="1543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0</xdr:rowOff>
    </xdr:from>
    <xdr:to>
      <xdr:col>85</xdr:col>
      <xdr:colOff>127000</xdr:colOff>
      <xdr:row>39</xdr:row>
      <xdr:rowOff>38100</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5481300" y="6686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55880</xdr:rowOff>
    </xdr:from>
    <xdr:to>
      <xdr:col>76</xdr:col>
      <xdr:colOff>165100</xdr:colOff>
      <xdr:row>38</xdr:row>
      <xdr:rowOff>157480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541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106680</xdr:rowOff>
    </xdr:from>
    <xdr:to>
      <xdr:col>81</xdr:col>
      <xdr:colOff>50800</xdr:colOff>
      <xdr:row>39</xdr:row>
      <xdr:rowOff>0</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14592300" y="66217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652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41910</xdr:rowOff>
    </xdr:from>
    <xdr:to>
      <xdr:col>76</xdr:col>
      <xdr:colOff>114300</xdr:colOff>
      <xdr:row>38</xdr:row>
      <xdr:rowOff>106680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703300" y="655701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166370</xdr:rowOff>
    </xdr:from>
    <xdr:to>
      <xdr:col>67</xdr:col>
      <xdr:colOff>101600</xdr:colOff>
      <xdr:row>42</xdr:row>
      <xdr:rowOff>96520</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763500" y="71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41910</xdr:rowOff>
    </xdr:from>
    <xdr:to>
      <xdr:col>71</xdr:col>
      <xdr:colOff>177800</xdr:colOff>
      <xdr:row>42</xdr:row>
      <xdr:rowOff>45720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flipV="1">
          <a:off x="12814300" y="6557010"/>
          <a:ext cx="889000" cy="68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93997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52660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25417</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43897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105427</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3500744" y="55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151147</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26117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41927</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5266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148607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4389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87647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2611744" y="728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19050</xdr:rowOff>
    </xdr:from>
    <xdr:to>
      <xdr:col>116</xdr:col>
      <xdr:colOff>62864</xdr:colOff>
      <xdr:row>42</xdr:row>
      <xdr:rowOff>38100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4" y="60198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137177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19050</xdr:rowOff>
    </xdr:from>
    <xdr:to>
      <xdr:col>116</xdr:col>
      <xdr:colOff>152400</xdr:colOff>
      <xdr:row>35</xdr:row>
      <xdr:rowOff>19050</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601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41927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6350</xdr:rowOff>
    </xdr:from>
    <xdr:to>
      <xdr:col>112</xdr:col>
      <xdr:colOff>38100</xdr:colOff>
      <xdr:row>37</xdr:row>
      <xdr:rowOff>107950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6350</xdr:rowOff>
    </xdr:from>
    <xdr:to>
      <xdr:col>107</xdr:col>
      <xdr:colOff>101600</xdr:colOff>
      <xdr:row>37</xdr:row>
      <xdr:rowOff>107950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139700</xdr:rowOff>
    </xdr:from>
    <xdr:to>
      <xdr:col>116</xdr:col>
      <xdr:colOff>114300</xdr:colOff>
      <xdr:row>35</xdr:row>
      <xdr:rowOff>69850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92727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592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158750</xdr:rowOff>
    </xdr:from>
    <xdr:to>
      <xdr:col>112</xdr:col>
      <xdr:colOff>38100</xdr:colOff>
      <xdr:row>34</xdr:row>
      <xdr:rowOff>88900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38100</xdr:rowOff>
    </xdr:from>
    <xdr:to>
      <xdr:col>116</xdr:col>
      <xdr:colOff>63500</xdr:colOff>
      <xdr:row>35</xdr:row>
      <xdr:rowOff>19050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5867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158750</xdr:rowOff>
    </xdr:from>
    <xdr:to>
      <xdr:col>107</xdr:col>
      <xdr:colOff>101600</xdr:colOff>
      <xdr:row>34</xdr:row>
      <xdr:rowOff>88900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58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38100</xdr:rowOff>
    </xdr:from>
    <xdr:to>
      <xdr:col>111</xdr:col>
      <xdr:colOff>177800</xdr:colOff>
      <xdr:row>34</xdr:row>
      <xdr:rowOff>38100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0434300" y="586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63500</xdr:rowOff>
    </xdr:from>
    <xdr:to>
      <xdr:col>102</xdr:col>
      <xdr:colOff>165100</xdr:colOff>
      <xdr:row>34</xdr:row>
      <xdr:rowOff>165100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38100</xdr:rowOff>
    </xdr:from>
    <xdr:to>
      <xdr:col>107</xdr:col>
      <xdr:colOff>50800</xdr:colOff>
      <xdr:row>34</xdr:row>
      <xdr:rowOff>114300</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545300" y="586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101600</xdr:rowOff>
    </xdr:from>
    <xdr:to>
      <xdr:col>98</xdr:col>
      <xdr:colOff>38100</xdr:colOff>
      <xdr:row>37</xdr:row>
      <xdr:rowOff>31750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114300</xdr:rowOff>
    </xdr:from>
    <xdr:to>
      <xdr:col>102</xdr:col>
      <xdr:colOff>114300</xdr:colOff>
      <xdr:row>36</xdr:row>
      <xdr:rowOff>152400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8656300" y="59436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99077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7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99077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427"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22877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105427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7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105427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427" y="55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10177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427"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48277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00000000-0008-0000-0E00-000010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00000000-0008-0000-0E00-000012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59</xdr:row>
      <xdr:rowOff>122465</xdr:rowOff>
    </xdr:from>
    <xdr:to>
      <xdr:col>85</xdr:col>
      <xdr:colOff>126364</xdr:colOff>
      <xdr:row>63</xdr:row>
      <xdr:rowOff>122465</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flipV="1">
          <a:off x="16318864" y="10238015"/>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00000000-0008-0000-0E00-000014020000}"/>
            </a:ext>
          </a:extLst>
        </xdr:cNvPr>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533" name="直線コネクタ 532">
          <a:extLst>
            <a:ext uri="{FF2B5EF4-FFF2-40B4-BE49-F238E27FC236}">
              <a16:creationId xmlns:a16="http://schemas.microsoft.com/office/drawing/2014/main" id="{00000000-0008-0000-0E00-000015020000}"/>
            </a:ext>
          </a:extLst>
        </xdr:cNvPr>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69142</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00000000-0008-0000-0E00-000016020000}"/>
            </a:ext>
          </a:extLst>
        </xdr:cNvPr>
        <xdr:cNvSpPr txBox="1"/>
      </xdr:nvSpPr>
      <xdr:spPr>
        <a:xfrm>
          <a:off x="16357600" y="1001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122465</xdr:rowOff>
    </xdr:from>
    <xdr:to>
      <xdr:col>86</xdr:col>
      <xdr:colOff>25400</xdr:colOff>
      <xdr:row>59</xdr:row>
      <xdr:rowOff>122465</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6230600" y="1023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99077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0000000-0008-0000-0E00-000018020000}"/>
            </a:ext>
          </a:extLst>
        </xdr:cNvPr>
        <xdr:cNvSpPr txBox="1"/>
      </xdr:nvSpPr>
      <xdr:spPr>
        <a:xfrm>
          <a:off x="16357600" y="1055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120650</xdr:rowOff>
    </xdr:from>
    <xdr:to>
      <xdr:col>85</xdr:col>
      <xdr:colOff>177800</xdr:colOff>
      <xdr:row>62</xdr:row>
      <xdr:rowOff>50800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6268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30843</xdr:rowOff>
    </xdr:from>
    <xdr:to>
      <xdr:col>81</xdr:col>
      <xdr:colOff>101600</xdr:colOff>
      <xdr:row>60</xdr:row>
      <xdr:rowOff>132443</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5430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4541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96157</xdr:rowOff>
    </xdr:from>
    <xdr:to>
      <xdr:col>72</xdr:col>
      <xdr:colOff>38100</xdr:colOff>
      <xdr:row>59</xdr:row>
      <xdr:rowOff>26307</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3652500" y="1004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153307</xdr:rowOff>
    </xdr:from>
    <xdr:to>
      <xdr:col>67</xdr:col>
      <xdr:colOff>101600</xdr:colOff>
      <xdr:row>58</xdr:row>
      <xdr:rowOff>83457</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2763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24692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00000000-0008-0000-0E00-000024020000}"/>
            </a:ext>
          </a:extLst>
        </xdr:cNvPr>
        <xdr:cNvSpPr txBox="1"/>
      </xdr:nvSpPr>
      <xdr:spPr>
        <a:xfrm>
          <a:off x="16357600" y="10140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128815</xdr:rowOff>
    </xdr:from>
    <xdr:to>
      <xdr:col>81</xdr:col>
      <xdr:colOff>101600</xdr:colOff>
      <xdr:row>59</xdr:row>
      <xdr:rowOff>58965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5430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8165</xdr:rowOff>
    </xdr:from>
    <xdr:to>
      <xdr:col>85</xdr:col>
      <xdr:colOff>127000</xdr:colOff>
      <xdr:row>59</xdr:row>
      <xdr:rowOff>122465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a:off x="15481300" y="101237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87993</xdr:rowOff>
    </xdr:from>
    <xdr:to>
      <xdr:col>76</xdr:col>
      <xdr:colOff>165100</xdr:colOff>
      <xdr:row>58</xdr:row>
      <xdr:rowOff>18143</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4541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138793</xdr:rowOff>
    </xdr:from>
    <xdr:to>
      <xdr:col>81</xdr:col>
      <xdr:colOff>50800</xdr:colOff>
      <xdr:row>59</xdr:row>
      <xdr:rowOff>8165</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a:off x="14592300" y="99114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120650</xdr:rowOff>
    </xdr:from>
    <xdr:to>
      <xdr:col>72</xdr:col>
      <xdr:colOff>38100</xdr:colOff>
      <xdr:row>56</xdr:row>
      <xdr:rowOff>50800</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3652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0</xdr:rowOff>
    </xdr:from>
    <xdr:to>
      <xdr:col>76</xdr:col>
      <xdr:colOff>114300</xdr:colOff>
      <xdr:row>57</xdr:row>
      <xdr:rowOff>138793</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3703300" y="9601200"/>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104322</xdr:rowOff>
    </xdr:from>
    <xdr:to>
      <xdr:col>67</xdr:col>
      <xdr:colOff>101600</xdr:colOff>
      <xdr:row>56</xdr:row>
      <xdr:rowOff>34472</xdr:rowOff>
    </xdr:to>
    <xdr:sp macro="" textlink="">
      <xdr:nvSpPr>
        <xdr:cNvPr id="555" name="楕円 554">
          <a:extLst>
            <a:ext uri="{FF2B5EF4-FFF2-40B4-BE49-F238E27FC236}">
              <a16:creationId xmlns:a16="http://schemas.microsoft.com/office/drawing/2014/main" id="{00000000-0008-0000-0E00-00002B020000}"/>
            </a:ext>
          </a:extLst>
        </xdr:cNvPr>
        <xdr:cNvSpPr/>
      </xdr:nvSpPr>
      <xdr:spPr>
        <a:xfrm>
          <a:off x="12763500" y="953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155122</xdr:rowOff>
    </xdr:from>
    <xdr:to>
      <xdr:col>71</xdr:col>
      <xdr:colOff>177800</xdr:colOff>
      <xdr:row>56</xdr:row>
      <xdr:rowOff>0</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2814300" y="95848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123570</xdr:rowOff>
    </xdr:from>
    <xdr:ext cx="405111" cy="259045"/>
    <xdr:sp macro="" textlink="">
      <xdr:nvSpPr>
        <xdr:cNvPr id="557" name="n_1ave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156227</xdr:rowOff>
    </xdr:from>
    <xdr:ext cx="405111" cy="259045"/>
    <xdr:sp macro="" textlink="">
      <xdr:nvSpPr>
        <xdr:cNvPr id="558" name="n_2ave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17434</xdr:rowOff>
    </xdr:from>
    <xdr:ext cx="405111" cy="259045"/>
    <xdr:sp macro="" textlink="">
      <xdr:nvSpPr>
        <xdr:cNvPr id="559" name="n_3ave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74584</xdr:rowOff>
    </xdr:from>
    <xdr:ext cx="405111" cy="259045"/>
    <xdr:sp macro="" textlink="">
      <xdr:nvSpPr>
        <xdr:cNvPr id="560" name="n_4ave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75492</xdr:rowOff>
    </xdr:from>
    <xdr:ext cx="405111" cy="259045"/>
    <xdr:sp macro="" textlink="">
      <xdr:nvSpPr>
        <xdr:cNvPr id="561" name="n_1mainValue【学校施設】&#10;有形固定資産減価償却率">
          <a:extLst>
            <a:ext uri="{FF2B5EF4-FFF2-40B4-BE49-F238E27FC236}">
              <a16:creationId xmlns:a16="http://schemas.microsoft.com/office/drawing/2014/main" id="{00000000-0008-0000-0E00-000031020000}"/>
            </a:ext>
          </a:extLst>
        </xdr:cNvPr>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562" name="n_2mainValue【学校施設】&#10;有形固定資産減価償却率">
          <a:extLst>
            <a:ext uri="{FF2B5EF4-FFF2-40B4-BE49-F238E27FC236}">
              <a16:creationId xmlns:a16="http://schemas.microsoft.com/office/drawing/2014/main" id="{00000000-0008-0000-0E00-000032020000}"/>
            </a:ext>
          </a:extLst>
        </xdr:cNvPr>
        <xdr:cNvSpPr txBox="1"/>
      </xdr:nvSpPr>
      <xdr:spPr>
        <a:xfrm>
          <a:off x="14389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563" name="n_3mainValue【学校施設】&#10;有形固定資産減価償却率">
          <a:extLst>
            <a:ext uri="{FF2B5EF4-FFF2-40B4-BE49-F238E27FC236}">
              <a16:creationId xmlns:a16="http://schemas.microsoft.com/office/drawing/2014/main" id="{00000000-0008-0000-0E00-000033020000}"/>
            </a:ext>
          </a:extLst>
        </xdr:cNvPr>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50999</xdr:rowOff>
    </xdr:from>
    <xdr:ext cx="405111" cy="259045"/>
    <xdr:sp macro="" textlink="">
      <xdr:nvSpPr>
        <xdr:cNvPr id="564" name="n_4mainValue【学校施設】&#10;有形固定資産減価償却率">
          <a:extLst>
            <a:ext uri="{FF2B5EF4-FFF2-40B4-BE49-F238E27FC236}">
              <a16:creationId xmlns:a16="http://schemas.microsoft.com/office/drawing/2014/main" id="{00000000-0008-0000-0E00-000034020000}"/>
            </a:ext>
          </a:extLst>
        </xdr:cNvPr>
        <xdr:cNvSpPr txBox="1"/>
      </xdr:nvSpPr>
      <xdr:spPr>
        <a:xfrm>
          <a:off x="12611744" y="930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157734</xdr:rowOff>
    </xdr:from>
    <xdr:to>
      <xdr:col>116</xdr:col>
      <xdr:colOff>62864</xdr:colOff>
      <xdr:row>58</xdr:row>
      <xdr:rowOff>155448</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758934"/>
          <a:ext cx="0" cy="34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159275</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10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155448</xdr:rowOff>
    </xdr:from>
    <xdr:to>
      <xdr:col>116</xdr:col>
      <xdr:colOff>152400</xdr:colOff>
      <xdr:row>58</xdr:row>
      <xdr:rowOff>155448</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09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104411</xdr:rowOff>
    </xdr:from>
    <xdr:ext cx="469744"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53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157734</xdr:rowOff>
    </xdr:from>
    <xdr:to>
      <xdr:col>116</xdr:col>
      <xdr:colOff>152400</xdr:colOff>
      <xdr:row>56</xdr:row>
      <xdr:rowOff>157734</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75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57</xdr:row>
      <xdr:rowOff>67073</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9839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88646</xdr:rowOff>
    </xdr:from>
    <xdr:to>
      <xdr:col>116</xdr:col>
      <xdr:colOff>114300</xdr:colOff>
      <xdr:row>58</xdr:row>
      <xdr:rowOff>18796</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986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57</xdr:row>
      <xdr:rowOff>120650</xdr:rowOff>
    </xdr:from>
    <xdr:to>
      <xdr:col>112</xdr:col>
      <xdr:colOff>38100</xdr:colOff>
      <xdr:row>58</xdr:row>
      <xdr:rowOff>50800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109220</xdr:rowOff>
    </xdr:from>
    <xdr:to>
      <xdr:col>107</xdr:col>
      <xdr:colOff>101600</xdr:colOff>
      <xdr:row>59</xdr:row>
      <xdr:rowOff>39370</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80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54356</xdr:rowOff>
    </xdr:from>
    <xdr:to>
      <xdr:col>98</xdr:col>
      <xdr:colOff>38100</xdr:colOff>
      <xdr:row>63</xdr:row>
      <xdr:rowOff>155956</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8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106934</xdr:rowOff>
    </xdr:from>
    <xdr:to>
      <xdr:col>116</xdr:col>
      <xdr:colOff>114300</xdr:colOff>
      <xdr:row>57</xdr:row>
      <xdr:rowOff>37084</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9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59961</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966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118364</xdr:rowOff>
    </xdr:from>
    <xdr:to>
      <xdr:col>112</xdr:col>
      <xdr:colOff>38100</xdr:colOff>
      <xdr:row>57</xdr:row>
      <xdr:rowOff>48514</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157734</xdr:rowOff>
    </xdr:from>
    <xdr:to>
      <xdr:col>116</xdr:col>
      <xdr:colOff>63500</xdr:colOff>
      <xdr:row>56</xdr:row>
      <xdr:rowOff>169164</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97589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17780</xdr:rowOff>
    </xdr:from>
    <xdr:to>
      <xdr:col>107</xdr:col>
      <xdr:colOff>101600</xdr:colOff>
      <xdr:row>59</xdr:row>
      <xdr:rowOff>119380</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169164</xdr:rowOff>
    </xdr:from>
    <xdr:to>
      <xdr:col>111</xdr:col>
      <xdr:colOff>177800</xdr:colOff>
      <xdr:row>59</xdr:row>
      <xdr:rowOff>68580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9770364"/>
          <a:ext cx="889000" cy="41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40640</xdr:rowOff>
    </xdr:from>
    <xdr:to>
      <xdr:col>102</xdr:col>
      <xdr:colOff>165100</xdr:colOff>
      <xdr:row>59</xdr:row>
      <xdr:rowOff>142240</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68580</xdr:rowOff>
    </xdr:from>
    <xdr:to>
      <xdr:col>107</xdr:col>
      <xdr:colOff>50800</xdr:colOff>
      <xdr:row>59</xdr:row>
      <xdr:rowOff>91440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184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49784</xdr:rowOff>
    </xdr:from>
    <xdr:to>
      <xdr:col>98</xdr:col>
      <xdr:colOff>38100</xdr:colOff>
      <xdr:row>59</xdr:row>
      <xdr:rowOff>151384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91440</xdr:rowOff>
    </xdr:from>
    <xdr:to>
      <xdr:col>102</xdr:col>
      <xdr:colOff>114300</xdr:colOff>
      <xdr:row>59</xdr:row>
      <xdr:rowOff>100584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2069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41927</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998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55897</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89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147083</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65041</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9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110507</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158767</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993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167911</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a:extLst>
            <a:ext uri="{FF2B5EF4-FFF2-40B4-BE49-F238E27FC236}">
              <a16:creationId xmlns:a16="http://schemas.microsoft.com/office/drawing/2014/main" id="{00000000-0008-0000-0E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81</xdr:row>
      <xdr:rowOff>152400</xdr:rowOff>
    </xdr:from>
    <xdr:to>
      <xdr:col>85</xdr:col>
      <xdr:colOff>126364</xdr:colOff>
      <xdr:row>85</xdr:row>
      <xdr:rowOff>152400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flipV="1">
          <a:off x="16318864" y="14039850"/>
          <a:ext cx="0" cy="68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156227</xdr:rowOff>
    </xdr:from>
    <xdr:ext cx="405111" cy="259045"/>
    <xdr:sp macro="" textlink="">
      <xdr:nvSpPr>
        <xdr:cNvPr id="646" name="【児童館】&#10;有形固定資産減価償却率最小値テキスト">
          <a:extLst>
            <a:ext uri="{FF2B5EF4-FFF2-40B4-BE49-F238E27FC236}">
              <a16:creationId xmlns:a16="http://schemas.microsoft.com/office/drawing/2014/main" id="{00000000-0008-0000-0E00-000086020000}"/>
            </a:ext>
          </a:extLst>
        </xdr:cNvPr>
        <xdr:cNvSpPr txBox="1"/>
      </xdr:nvSpPr>
      <xdr:spPr>
        <a:xfrm>
          <a:off x="16357600" y="1472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152400</xdr:rowOff>
    </xdr:from>
    <xdr:to>
      <xdr:col>86</xdr:col>
      <xdr:colOff>25400</xdr:colOff>
      <xdr:row>85</xdr:row>
      <xdr:rowOff>152400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6230600" y="1472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99077</xdr:rowOff>
    </xdr:from>
    <xdr:ext cx="405111" cy="259045"/>
    <xdr:sp macro="" textlink="">
      <xdr:nvSpPr>
        <xdr:cNvPr id="648" name="【児童館】&#10;有形固定資産減価償却率最大値テキスト">
          <a:extLst>
            <a:ext uri="{FF2B5EF4-FFF2-40B4-BE49-F238E27FC236}">
              <a16:creationId xmlns:a16="http://schemas.microsoft.com/office/drawing/2014/main" id="{00000000-0008-0000-0E00-000088020000}"/>
            </a:ext>
          </a:extLst>
        </xdr:cNvPr>
        <xdr:cNvSpPr txBox="1"/>
      </xdr:nvSpPr>
      <xdr:spPr>
        <a:xfrm>
          <a:off x="16357600"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81</xdr:row>
      <xdr:rowOff>152400</xdr:rowOff>
    </xdr:from>
    <xdr:to>
      <xdr:col>86</xdr:col>
      <xdr:colOff>25400</xdr:colOff>
      <xdr:row>81</xdr:row>
      <xdr:rowOff>152400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6230600" y="14039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63516</xdr:rowOff>
    </xdr:from>
    <xdr:ext cx="405111" cy="259045"/>
    <xdr:sp macro="" textlink="">
      <xdr:nvSpPr>
        <xdr:cNvPr id="650" name="【児童館】&#10;有形固定資産減価償却率平均値テキスト">
          <a:extLst>
            <a:ext uri="{FF2B5EF4-FFF2-40B4-BE49-F238E27FC236}">
              <a16:creationId xmlns:a16="http://schemas.microsoft.com/office/drawing/2014/main" id="{00000000-0008-0000-0E00-00008A020000}"/>
            </a:ext>
          </a:extLst>
        </xdr:cNvPr>
        <xdr:cNvSpPr txBox="1"/>
      </xdr:nvSpPr>
      <xdr:spPr>
        <a:xfrm>
          <a:off x="16357600" y="139509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40639</xdr:rowOff>
    </xdr:from>
    <xdr:to>
      <xdr:col>85</xdr:col>
      <xdr:colOff>177800</xdr:colOff>
      <xdr:row>82</xdr:row>
      <xdr:rowOff>142239</xdr:rowOff>
    </xdr:to>
    <xdr:sp macro="" textlink="">
      <xdr:nvSpPr>
        <xdr:cNvPr id="651" name="フローチャート: 判断 650">
          <a:extLst>
            <a:ext uri="{FF2B5EF4-FFF2-40B4-BE49-F238E27FC236}">
              <a16:creationId xmlns:a16="http://schemas.microsoft.com/office/drawing/2014/main" id="{00000000-0008-0000-0E00-00008B020000}"/>
            </a:ext>
          </a:extLst>
        </xdr:cNvPr>
        <xdr:cNvSpPr/>
      </xdr:nvSpPr>
      <xdr:spPr>
        <a:xfrm>
          <a:off x="162687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143511</xdr:rowOff>
    </xdr:from>
    <xdr:to>
      <xdr:col>81</xdr:col>
      <xdr:colOff>101600</xdr:colOff>
      <xdr:row>82</xdr:row>
      <xdr:rowOff>73661</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5430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166370</xdr:rowOff>
    </xdr:from>
    <xdr:to>
      <xdr:col>72</xdr:col>
      <xdr:colOff>38100</xdr:colOff>
      <xdr:row>79</xdr:row>
      <xdr:rowOff>96520</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365250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17780</xdr:rowOff>
    </xdr:from>
    <xdr:to>
      <xdr:col>67</xdr:col>
      <xdr:colOff>101600</xdr:colOff>
      <xdr:row>78</xdr:row>
      <xdr:rowOff>119380</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763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101600</xdr:rowOff>
    </xdr:from>
    <xdr:to>
      <xdr:col>85</xdr:col>
      <xdr:colOff>177800</xdr:colOff>
      <xdr:row>86</xdr:row>
      <xdr:rowOff>31750</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6268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16527</xdr:rowOff>
    </xdr:from>
    <xdr:ext cx="405111" cy="259045"/>
    <xdr:sp macro="" textlink="">
      <xdr:nvSpPr>
        <xdr:cNvPr id="662" name="【児童館】&#10;有形固定資産減価償却率該当値テキスト">
          <a:extLst>
            <a:ext uri="{FF2B5EF4-FFF2-40B4-BE49-F238E27FC236}">
              <a16:creationId xmlns:a16="http://schemas.microsoft.com/office/drawing/2014/main" id="{00000000-0008-0000-0E00-000096020000}"/>
            </a:ext>
          </a:extLst>
        </xdr:cNvPr>
        <xdr:cNvSpPr txBox="1"/>
      </xdr:nvSpPr>
      <xdr:spPr>
        <a:xfrm>
          <a:off x="16357600" y="1458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55880</xdr:rowOff>
    </xdr:from>
    <xdr:to>
      <xdr:col>81</xdr:col>
      <xdr:colOff>101600</xdr:colOff>
      <xdr:row>85</xdr:row>
      <xdr:rowOff>157480</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5430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106680</xdr:rowOff>
    </xdr:from>
    <xdr:to>
      <xdr:col>85</xdr:col>
      <xdr:colOff>127000</xdr:colOff>
      <xdr:row>85</xdr:row>
      <xdr:rowOff>152400</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5481300" y="14679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665" name="楕円 664">
          <a:extLst>
            <a:ext uri="{FF2B5EF4-FFF2-40B4-BE49-F238E27FC236}">
              <a16:creationId xmlns:a16="http://schemas.microsoft.com/office/drawing/2014/main" id="{00000000-0008-0000-0E00-000099020000}"/>
            </a:ext>
          </a:extLst>
        </xdr:cNvPr>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106680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4592300" y="146342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67" name="楕円 666">
          <a:extLst>
            <a:ext uri="{FF2B5EF4-FFF2-40B4-BE49-F238E27FC236}">
              <a16:creationId xmlns:a16="http://schemas.microsoft.com/office/drawing/2014/main" id="{00000000-0008-0000-0E00-00009B020000}"/>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60961</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13703300" y="1458848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669" name="楕円 668">
          <a:extLst>
            <a:ext uri="{FF2B5EF4-FFF2-40B4-BE49-F238E27FC236}">
              <a16:creationId xmlns:a16="http://schemas.microsoft.com/office/drawing/2014/main" id="{00000000-0008-0000-0E00-00009D020000}"/>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85</xdr:row>
      <xdr:rowOff>15239</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12814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90188</xdr:rowOff>
    </xdr:from>
    <xdr:ext cx="405111" cy="259045"/>
    <xdr:sp macro="" textlink="">
      <xdr:nvSpPr>
        <xdr:cNvPr id="671" name="n_1aveValue【児童館】&#10;有形固定資産減価償却率">
          <a:extLst>
            <a:ext uri="{FF2B5EF4-FFF2-40B4-BE49-F238E27FC236}">
              <a16:creationId xmlns:a16="http://schemas.microsoft.com/office/drawing/2014/main" id="{00000000-0008-0000-0E00-00009F020000}"/>
            </a:ext>
          </a:extLst>
        </xdr:cNvPr>
        <xdr:cNvSpPr txBox="1"/>
      </xdr:nvSpPr>
      <xdr:spPr>
        <a:xfrm>
          <a:off x="152660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672" name="n_2aveValue【児童館】&#10;有形固定資産減価償却率">
          <a:extLst>
            <a:ext uri="{FF2B5EF4-FFF2-40B4-BE49-F238E27FC236}">
              <a16:creationId xmlns:a16="http://schemas.microsoft.com/office/drawing/2014/main" id="{00000000-0008-0000-0E00-0000A0020000}"/>
            </a:ext>
          </a:extLst>
        </xdr:cNvPr>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113047</xdr:rowOff>
    </xdr:from>
    <xdr:ext cx="405111" cy="259045"/>
    <xdr:sp macro="" textlink="">
      <xdr:nvSpPr>
        <xdr:cNvPr id="673" name="n_3aveValue【児童館】&#10;有形固定資産減価償却率">
          <a:extLst>
            <a:ext uri="{FF2B5EF4-FFF2-40B4-BE49-F238E27FC236}">
              <a16:creationId xmlns:a16="http://schemas.microsoft.com/office/drawing/2014/main" id="{00000000-0008-0000-0E00-0000A1020000}"/>
            </a:ext>
          </a:extLst>
        </xdr:cNvPr>
        <xdr:cNvSpPr txBox="1"/>
      </xdr:nvSpPr>
      <xdr:spPr>
        <a:xfrm>
          <a:off x="135007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135907</xdr:rowOff>
    </xdr:from>
    <xdr:ext cx="405111" cy="259045"/>
    <xdr:sp macro="" textlink="">
      <xdr:nvSpPr>
        <xdr:cNvPr id="674" name="n_4aveValue【児童館】&#10;有形固定資産減価償却率">
          <a:extLst>
            <a:ext uri="{FF2B5EF4-FFF2-40B4-BE49-F238E27FC236}">
              <a16:creationId xmlns:a16="http://schemas.microsoft.com/office/drawing/2014/main" id="{00000000-0008-0000-0E00-0000A2020000}"/>
            </a:ext>
          </a:extLst>
        </xdr:cNvPr>
        <xdr:cNvSpPr txBox="1"/>
      </xdr:nvSpPr>
      <xdr:spPr>
        <a:xfrm>
          <a:off x="12611744" y="1316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148607</xdr:rowOff>
    </xdr:from>
    <xdr:ext cx="405111" cy="259045"/>
    <xdr:sp macro="" textlink="">
      <xdr:nvSpPr>
        <xdr:cNvPr id="675" name="n_1mainValue【児童館】&#10;有形固定資産減価償却率">
          <a:extLst>
            <a:ext uri="{FF2B5EF4-FFF2-40B4-BE49-F238E27FC236}">
              <a16:creationId xmlns:a16="http://schemas.microsoft.com/office/drawing/2014/main" id="{00000000-0008-0000-0E00-0000A3020000}"/>
            </a:ext>
          </a:extLst>
        </xdr:cNvPr>
        <xdr:cNvSpPr txBox="1"/>
      </xdr:nvSpPr>
      <xdr:spPr>
        <a:xfrm>
          <a:off x="15266044" y="1472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676" name="n_2mainValue【児童館】&#10;有形固定資産減価償却率">
          <a:extLst>
            <a:ext uri="{FF2B5EF4-FFF2-40B4-BE49-F238E27FC236}">
              <a16:creationId xmlns:a16="http://schemas.microsoft.com/office/drawing/2014/main" id="{00000000-0008-0000-0E00-0000A4020000}"/>
            </a:ext>
          </a:extLst>
        </xdr:cNvPr>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77" name="n_3mainValue【児童館】&#10;有形固定資産減価償却率">
          <a:extLst>
            <a:ext uri="{FF2B5EF4-FFF2-40B4-BE49-F238E27FC236}">
              <a16:creationId xmlns:a16="http://schemas.microsoft.com/office/drawing/2014/main" id="{00000000-0008-0000-0E00-0000A5020000}"/>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78" name="n_4mainValue【児童館】&#10;有形固定資産減価償却率">
          <a:extLst>
            <a:ext uri="{FF2B5EF4-FFF2-40B4-BE49-F238E27FC236}">
              <a16:creationId xmlns:a16="http://schemas.microsoft.com/office/drawing/2014/main" id="{00000000-0008-0000-0E00-0000A6020000}"/>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00000000-0008-0000-0E00-0000B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85</xdr:row>
      <xdr:rowOff>57150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flipV="1">
          <a:off x="22160864" y="134874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60977</xdr:rowOff>
    </xdr:from>
    <xdr:ext cx="469744" cy="259045"/>
    <xdr:sp macro="" textlink="">
      <xdr:nvSpPr>
        <xdr:cNvPr id="704" name="【児童館】&#10;一人当たり面積最小値テキスト">
          <a:extLst>
            <a:ext uri="{FF2B5EF4-FFF2-40B4-BE49-F238E27FC236}">
              <a16:creationId xmlns:a16="http://schemas.microsoft.com/office/drawing/2014/main" id="{00000000-0008-0000-0E00-0000C0020000}"/>
            </a:ext>
          </a:extLst>
        </xdr:cNvPr>
        <xdr:cNvSpPr txBox="1"/>
      </xdr:nvSpPr>
      <xdr:spPr>
        <a:xfrm>
          <a:off x="22199600"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57150</xdr:rowOff>
    </xdr:from>
    <xdr:to>
      <xdr:col>116</xdr:col>
      <xdr:colOff>152400</xdr:colOff>
      <xdr:row>85</xdr:row>
      <xdr:rowOff>57150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22072600" y="1463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6" name="【児童館】&#10;一人当たり面積最大値テキスト">
          <a:extLst>
            <a:ext uri="{FF2B5EF4-FFF2-40B4-BE49-F238E27FC236}">
              <a16:creationId xmlns:a16="http://schemas.microsoft.com/office/drawing/2014/main" id="{00000000-0008-0000-0E00-0000C2020000}"/>
            </a:ext>
          </a:extLst>
        </xdr:cNvPr>
        <xdr:cNvSpPr txBox="1"/>
      </xdr:nvSpPr>
      <xdr:spPr>
        <a:xfrm>
          <a:off x="22199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2072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143527</xdr:rowOff>
    </xdr:from>
    <xdr:ext cx="469744" cy="259045"/>
    <xdr:sp macro="" textlink="">
      <xdr:nvSpPr>
        <xdr:cNvPr id="708" name="【児童館】&#10;一人当たり面積平均値テキスト">
          <a:extLst>
            <a:ext uri="{FF2B5EF4-FFF2-40B4-BE49-F238E27FC236}">
              <a16:creationId xmlns:a16="http://schemas.microsoft.com/office/drawing/2014/main" id="{00000000-0008-0000-0E00-0000C4020000}"/>
            </a:ext>
          </a:extLst>
        </xdr:cNvPr>
        <xdr:cNvSpPr txBox="1"/>
      </xdr:nvSpPr>
      <xdr:spPr>
        <a:xfrm>
          <a:off x="22199600" y="1385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120650</xdr:rowOff>
    </xdr:from>
    <xdr:to>
      <xdr:col>116</xdr:col>
      <xdr:colOff>114300</xdr:colOff>
      <xdr:row>82</xdr:row>
      <xdr:rowOff>50800</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22110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92727</xdr:rowOff>
    </xdr:from>
    <xdr:ext cx="469744" cy="259045"/>
    <xdr:sp macro="" textlink="">
      <xdr:nvSpPr>
        <xdr:cNvPr id="720" name="【児童館】&#10;一人当たり面積該当値テキスト">
          <a:extLst>
            <a:ext uri="{FF2B5EF4-FFF2-40B4-BE49-F238E27FC236}">
              <a16:creationId xmlns:a16="http://schemas.microsoft.com/office/drawing/2014/main" id="{00000000-0008-0000-0E00-0000D0020000}"/>
            </a:ext>
          </a:extLst>
        </xdr:cNvPr>
        <xdr:cNvSpPr txBox="1"/>
      </xdr:nvSpPr>
      <xdr:spPr>
        <a:xfrm>
          <a:off x="22199600"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a:off x="19545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95250</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flipV="1">
          <a:off x="18656300" y="14630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29" name="n_1aveValue【児童館】&#10;一人当たり面積">
          <a:extLst>
            <a:ext uri="{FF2B5EF4-FFF2-40B4-BE49-F238E27FC236}">
              <a16:creationId xmlns:a16="http://schemas.microsoft.com/office/drawing/2014/main" id="{00000000-0008-0000-0E00-0000D9020000}"/>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730" name="n_2aveValue【児童館】&#10;一人当たり面積">
          <a:extLst>
            <a:ext uri="{FF2B5EF4-FFF2-40B4-BE49-F238E27FC236}">
              <a16:creationId xmlns:a16="http://schemas.microsoft.com/office/drawing/2014/main" id="{00000000-0008-0000-0E00-0000DA020000}"/>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1" name="n_3aveValue【児童館】&#10;一人当たり面積">
          <a:extLst>
            <a:ext uri="{FF2B5EF4-FFF2-40B4-BE49-F238E27FC236}">
              <a16:creationId xmlns:a16="http://schemas.microsoft.com/office/drawing/2014/main" id="{00000000-0008-0000-0E00-0000DB02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2" name="n_4aveValue【児童館】&#10;一人当たり面積">
          <a:extLst>
            <a:ext uri="{FF2B5EF4-FFF2-40B4-BE49-F238E27FC236}">
              <a16:creationId xmlns:a16="http://schemas.microsoft.com/office/drawing/2014/main" id="{00000000-0008-0000-0E00-0000DC020000}"/>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733" name="n_1mainValue【児童館】&#10;一人当たり面積">
          <a:extLst>
            <a:ext uri="{FF2B5EF4-FFF2-40B4-BE49-F238E27FC236}">
              <a16:creationId xmlns:a16="http://schemas.microsoft.com/office/drawing/2014/main" id="{00000000-0008-0000-0E00-0000DD02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734" name="n_2mainValue【児童館】&#10;一人当たり面積">
          <a:extLst>
            <a:ext uri="{FF2B5EF4-FFF2-40B4-BE49-F238E27FC236}">
              <a16:creationId xmlns:a16="http://schemas.microsoft.com/office/drawing/2014/main" id="{00000000-0008-0000-0E00-0000DE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35" name="n_3mainValue【児童館】&#10;一人当たり面積">
          <a:extLst>
            <a:ext uri="{FF2B5EF4-FFF2-40B4-BE49-F238E27FC236}">
              <a16:creationId xmlns:a16="http://schemas.microsoft.com/office/drawing/2014/main" id="{00000000-0008-0000-0E00-0000DF020000}"/>
            </a:ext>
          </a:extLst>
        </xdr:cNvPr>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736" name="n_4mainValue【児童館】&#10;一人当たり面積">
          <a:extLst>
            <a:ext uri="{FF2B5EF4-FFF2-40B4-BE49-F238E27FC236}">
              <a16:creationId xmlns:a16="http://schemas.microsoft.com/office/drawing/2014/main" id="{00000000-0008-0000-0E00-0000E002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51707</xdr:rowOff>
    </xdr:from>
    <xdr:to>
      <xdr:col>85</xdr:col>
      <xdr:colOff>126364</xdr:colOff>
      <xdr:row>109</xdr:row>
      <xdr:rowOff>28848</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36815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169834</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714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51707</xdr:rowOff>
    </xdr:from>
    <xdr:to>
      <xdr:col>86</xdr:col>
      <xdr:colOff>25400</xdr:colOff>
      <xdr:row>101</xdr:row>
      <xdr:rowOff>51707</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36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155683</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781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5806</xdr:rowOff>
    </xdr:from>
    <xdr:to>
      <xdr:col>85</xdr:col>
      <xdr:colOff>177800</xdr:colOff>
      <xdr:row>104</xdr:row>
      <xdr:rowOff>107406</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131536</xdr:rowOff>
    </xdr:from>
    <xdr:to>
      <xdr:col>81</xdr:col>
      <xdr:colOff>101600</xdr:colOff>
      <xdr:row>104</xdr:row>
      <xdr:rowOff>61686</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147864</xdr:rowOff>
    </xdr:from>
    <xdr:to>
      <xdr:col>76</xdr:col>
      <xdr:colOff>165100</xdr:colOff>
      <xdr:row>104</xdr:row>
      <xdr:rowOff>78014</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80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118473</xdr:rowOff>
    </xdr:from>
    <xdr:to>
      <xdr:col>72</xdr:col>
      <xdr:colOff>38100</xdr:colOff>
      <xdr:row>104</xdr:row>
      <xdr:rowOff>48623</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77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131536</xdr:rowOff>
    </xdr:from>
    <xdr:to>
      <xdr:col>67</xdr:col>
      <xdr:colOff>101600</xdr:colOff>
      <xdr:row>104</xdr:row>
      <xdr:rowOff>61686</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907</xdr:rowOff>
    </xdr:from>
    <xdr:to>
      <xdr:col>85</xdr:col>
      <xdr:colOff>177800</xdr:colOff>
      <xdr:row>101</xdr:row>
      <xdr:rowOff>102507</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125384</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727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146231</xdr:rowOff>
    </xdr:from>
    <xdr:to>
      <xdr:col>81</xdr:col>
      <xdr:colOff>101600</xdr:colOff>
      <xdr:row>101</xdr:row>
      <xdr:rowOff>76381</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729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25581</xdr:rowOff>
    </xdr:from>
    <xdr:to>
      <xdr:col>85</xdr:col>
      <xdr:colOff>127000</xdr:colOff>
      <xdr:row>101</xdr:row>
      <xdr:rowOff>51707</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734203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907</xdr:rowOff>
    </xdr:from>
    <xdr:to>
      <xdr:col>76</xdr:col>
      <xdr:colOff>165100</xdr:colOff>
      <xdr:row>101</xdr:row>
      <xdr:rowOff>102507</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731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25581</xdr:rowOff>
    </xdr:from>
    <xdr:to>
      <xdr:col>81</xdr:col>
      <xdr:colOff>50800</xdr:colOff>
      <xdr:row>101</xdr:row>
      <xdr:rowOff>51707</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14592300" y="1734203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103777</xdr:rowOff>
    </xdr:from>
    <xdr:to>
      <xdr:col>72</xdr:col>
      <xdr:colOff>38100</xdr:colOff>
      <xdr:row>101</xdr:row>
      <xdr:rowOff>33927</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72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154577</xdr:rowOff>
    </xdr:from>
    <xdr:to>
      <xdr:col>76</xdr:col>
      <xdr:colOff>114300</xdr:colOff>
      <xdr:row>101</xdr:row>
      <xdr:rowOff>51707</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7299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136434</xdr:rowOff>
    </xdr:from>
    <xdr:to>
      <xdr:col>67</xdr:col>
      <xdr:colOff>101600</xdr:colOff>
      <xdr:row>101</xdr:row>
      <xdr:rowOff>66584</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728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154577</xdr:rowOff>
    </xdr:from>
    <xdr:to>
      <xdr:col>71</xdr:col>
      <xdr:colOff>177800</xdr:colOff>
      <xdr:row>101</xdr:row>
      <xdr:rowOff>15784</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flipV="1">
          <a:off x="12814300" y="172995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52813</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69141</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89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39750</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52813</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92908</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7066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119034</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709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50454</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702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83111</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705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00000000-0008-0000-0E00-000036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149679</xdr:rowOff>
    </xdr:from>
    <xdr:to>
      <xdr:col>116</xdr:col>
      <xdr:colOff>62864</xdr:colOff>
      <xdr:row>101</xdr:row>
      <xdr:rowOff>68036</xdr:rowOff>
    </xdr:to>
    <xdr:cxnSp macro="">
      <xdr:nvCxnSpPr>
        <xdr:cNvPr id="823" name="直線コネクタ 822">
          <a:extLst>
            <a:ext uri="{FF2B5EF4-FFF2-40B4-BE49-F238E27FC236}">
              <a16:creationId xmlns:a16="http://schemas.microsoft.com/office/drawing/2014/main" id="{00000000-0008-0000-0E00-000037030000}"/>
            </a:ext>
          </a:extLst>
        </xdr:cNvPr>
        <xdr:cNvCxnSpPr/>
      </xdr:nvCxnSpPr>
      <xdr:spPr>
        <a:xfrm flipV="1">
          <a:off x="22160864" y="17123229"/>
          <a:ext cx="0" cy="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71863</xdr:rowOff>
    </xdr:from>
    <xdr:ext cx="469744" cy="259045"/>
    <xdr:sp macro="" textlink="">
      <xdr:nvSpPr>
        <xdr:cNvPr id="824" name="【公民館】&#10;一人当たり面積最小値テキスト">
          <a:extLst>
            <a:ext uri="{FF2B5EF4-FFF2-40B4-BE49-F238E27FC236}">
              <a16:creationId xmlns:a16="http://schemas.microsoft.com/office/drawing/2014/main" id="{00000000-0008-0000-0E00-000038030000}"/>
            </a:ext>
          </a:extLst>
        </xdr:cNvPr>
        <xdr:cNvSpPr txBox="1"/>
      </xdr:nvSpPr>
      <xdr:spPr>
        <a:xfrm>
          <a:off x="22199600" y="1738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68036</xdr:rowOff>
    </xdr:from>
    <xdr:to>
      <xdr:col>116</xdr:col>
      <xdr:colOff>152400</xdr:colOff>
      <xdr:row>101</xdr:row>
      <xdr:rowOff>68036</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a:off x="22072600" y="1738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96356</xdr:rowOff>
    </xdr:from>
    <xdr:ext cx="469744" cy="259045"/>
    <xdr:sp macro="" textlink="">
      <xdr:nvSpPr>
        <xdr:cNvPr id="826" name="【公民館】&#10;一人当たり面積最大値テキスト">
          <a:extLst>
            <a:ext uri="{FF2B5EF4-FFF2-40B4-BE49-F238E27FC236}">
              <a16:creationId xmlns:a16="http://schemas.microsoft.com/office/drawing/2014/main" id="{00000000-0008-0000-0E00-00003A030000}"/>
            </a:ext>
          </a:extLst>
        </xdr:cNvPr>
        <xdr:cNvSpPr txBox="1"/>
      </xdr:nvSpPr>
      <xdr:spPr>
        <a:xfrm>
          <a:off x="22199600" y="1689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149679</xdr:rowOff>
    </xdr:from>
    <xdr:to>
      <xdr:col>116</xdr:col>
      <xdr:colOff>152400</xdr:colOff>
      <xdr:row>99</xdr:row>
      <xdr:rowOff>149679</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80934</xdr:rowOff>
    </xdr:from>
    <xdr:ext cx="469744" cy="259045"/>
    <xdr:sp macro="" textlink="">
      <xdr:nvSpPr>
        <xdr:cNvPr id="828" name="【公民館】&#10;一人当たり面積平均値テキスト">
          <a:extLst>
            <a:ext uri="{FF2B5EF4-FFF2-40B4-BE49-F238E27FC236}">
              <a16:creationId xmlns:a16="http://schemas.microsoft.com/office/drawing/2014/main" id="{00000000-0008-0000-0E00-00003C030000}"/>
            </a:ext>
          </a:extLst>
        </xdr:cNvPr>
        <xdr:cNvSpPr txBox="1"/>
      </xdr:nvSpPr>
      <xdr:spPr>
        <a:xfrm>
          <a:off x="22199600" y="1705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58057</xdr:rowOff>
    </xdr:from>
    <xdr:to>
      <xdr:col>116</xdr:col>
      <xdr:colOff>114300</xdr:colOff>
      <xdr:row>100</xdr:row>
      <xdr:rowOff>159657</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2110700" y="17203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99</xdr:row>
      <xdr:rowOff>164193</xdr:rowOff>
    </xdr:from>
    <xdr:to>
      <xdr:col>112</xdr:col>
      <xdr:colOff>38100</xdr:colOff>
      <xdr:row>100</xdr:row>
      <xdr:rowOff>94343</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1272500" y="1713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25400</xdr:rowOff>
    </xdr:from>
    <xdr:to>
      <xdr:col>107</xdr:col>
      <xdr:colOff>101600</xdr:colOff>
      <xdr:row>100</xdr:row>
      <xdr:rowOff>127000</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0383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131536</xdr:rowOff>
    </xdr:from>
    <xdr:to>
      <xdr:col>98</xdr:col>
      <xdr:colOff>38100</xdr:colOff>
      <xdr:row>108</xdr:row>
      <xdr:rowOff>61686</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186055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17236</xdr:rowOff>
    </xdr:from>
    <xdr:to>
      <xdr:col>116</xdr:col>
      <xdr:colOff>114300</xdr:colOff>
      <xdr:row>101</xdr:row>
      <xdr:rowOff>118836</xdr:rowOff>
    </xdr:to>
    <xdr:sp macro="" textlink="">
      <xdr:nvSpPr>
        <xdr:cNvPr id="839" name="楕円 838">
          <a:extLst>
            <a:ext uri="{FF2B5EF4-FFF2-40B4-BE49-F238E27FC236}">
              <a16:creationId xmlns:a16="http://schemas.microsoft.com/office/drawing/2014/main" id="{00000000-0008-0000-0E00-000047030000}"/>
            </a:ext>
          </a:extLst>
        </xdr:cNvPr>
        <xdr:cNvSpPr/>
      </xdr:nvSpPr>
      <xdr:spPr>
        <a:xfrm>
          <a:off x="22110700" y="173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103613</xdr:rowOff>
    </xdr:from>
    <xdr:ext cx="469744" cy="259045"/>
    <xdr:sp macro="" textlink="">
      <xdr:nvSpPr>
        <xdr:cNvPr id="840" name="【公民館】&#10;一人当たり面積該当値テキスト">
          <a:extLst>
            <a:ext uri="{FF2B5EF4-FFF2-40B4-BE49-F238E27FC236}">
              <a16:creationId xmlns:a16="http://schemas.microsoft.com/office/drawing/2014/main" id="{00000000-0008-0000-0E00-000048030000}"/>
            </a:ext>
          </a:extLst>
        </xdr:cNvPr>
        <xdr:cNvSpPr txBox="1"/>
      </xdr:nvSpPr>
      <xdr:spPr>
        <a:xfrm>
          <a:off x="22199600" y="1724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25400</xdr:rowOff>
    </xdr:from>
    <xdr:to>
      <xdr:col>112</xdr:col>
      <xdr:colOff>38100</xdr:colOff>
      <xdr:row>100</xdr:row>
      <xdr:rowOff>127000</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1272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76200</xdr:rowOff>
    </xdr:from>
    <xdr:to>
      <xdr:col>116</xdr:col>
      <xdr:colOff>63500</xdr:colOff>
      <xdr:row>101</xdr:row>
      <xdr:rowOff>68036</xdr:rowOff>
    </xdr:to>
    <xdr:cxnSp macro="">
      <xdr:nvCxnSpPr>
        <xdr:cNvPr id="842" name="直線コネクタ 841">
          <a:extLst>
            <a:ext uri="{FF2B5EF4-FFF2-40B4-BE49-F238E27FC236}">
              <a16:creationId xmlns:a16="http://schemas.microsoft.com/office/drawing/2014/main" id="{00000000-0008-0000-0E00-00004A030000}"/>
            </a:ext>
          </a:extLst>
        </xdr:cNvPr>
        <xdr:cNvCxnSpPr/>
      </xdr:nvCxnSpPr>
      <xdr:spPr>
        <a:xfrm>
          <a:off x="21323300" y="172212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58057</xdr:rowOff>
    </xdr:from>
    <xdr:to>
      <xdr:col>107</xdr:col>
      <xdr:colOff>101600</xdr:colOff>
      <xdr:row>100</xdr:row>
      <xdr:rowOff>159657</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0383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76200</xdr:rowOff>
    </xdr:from>
    <xdr:to>
      <xdr:col>111</xdr:col>
      <xdr:colOff>177800</xdr:colOff>
      <xdr:row>100</xdr:row>
      <xdr:rowOff>108857</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flipV="1">
          <a:off x="20434300" y="17221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58057</xdr:rowOff>
    </xdr:from>
    <xdr:to>
      <xdr:col>102</xdr:col>
      <xdr:colOff>165100</xdr:colOff>
      <xdr:row>100</xdr:row>
      <xdr:rowOff>159657</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19494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108857</xdr:rowOff>
    </xdr:from>
    <xdr:to>
      <xdr:col>107</xdr:col>
      <xdr:colOff>50800</xdr:colOff>
      <xdr:row>100</xdr:row>
      <xdr:rowOff>108857</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19545300" y="17253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115207</xdr:rowOff>
    </xdr:from>
    <xdr:to>
      <xdr:col>98</xdr:col>
      <xdr:colOff>38100</xdr:colOff>
      <xdr:row>102</xdr:row>
      <xdr:rowOff>45357</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8605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108857</xdr:rowOff>
    </xdr:from>
    <xdr:to>
      <xdr:col>102</xdr:col>
      <xdr:colOff>114300</xdr:colOff>
      <xdr:row>101</xdr:row>
      <xdr:rowOff>166007</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flipV="1">
          <a:off x="18656300" y="172538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98</xdr:row>
      <xdr:rowOff>110870</xdr:rowOff>
    </xdr:from>
    <xdr:ext cx="469744" cy="259045"/>
    <xdr:sp macro="" textlink="">
      <xdr:nvSpPr>
        <xdr:cNvPr id="849" name="n_1aveValue【公民館】&#10;一人当たり面積">
          <a:extLst>
            <a:ext uri="{FF2B5EF4-FFF2-40B4-BE49-F238E27FC236}">
              <a16:creationId xmlns:a16="http://schemas.microsoft.com/office/drawing/2014/main" id="{00000000-0008-0000-0E00-000051030000}"/>
            </a:ext>
          </a:extLst>
        </xdr:cNvPr>
        <xdr:cNvSpPr txBox="1"/>
      </xdr:nvSpPr>
      <xdr:spPr>
        <a:xfrm>
          <a:off x="21075727" y="1691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143527</xdr:rowOff>
    </xdr:from>
    <xdr:ext cx="469744" cy="259045"/>
    <xdr:sp macro="" textlink="">
      <xdr:nvSpPr>
        <xdr:cNvPr id="850" name="n_2aveValue【公民館】&#10;一人当たり面積">
          <a:extLst>
            <a:ext uri="{FF2B5EF4-FFF2-40B4-BE49-F238E27FC236}">
              <a16:creationId xmlns:a16="http://schemas.microsoft.com/office/drawing/2014/main" id="{00000000-0008-0000-0E00-000052030000}"/>
            </a:ext>
          </a:extLst>
        </xdr:cNvPr>
        <xdr:cNvSpPr txBox="1"/>
      </xdr:nvSpPr>
      <xdr:spPr>
        <a:xfrm>
          <a:off x="20199427" y="169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158948</xdr:rowOff>
    </xdr:from>
    <xdr:ext cx="469744" cy="259045"/>
    <xdr:sp macro="" textlink="">
      <xdr:nvSpPr>
        <xdr:cNvPr id="851" name="n_3aveValue【公民館】&#10;一人当たり面積">
          <a:extLst>
            <a:ext uri="{FF2B5EF4-FFF2-40B4-BE49-F238E27FC236}">
              <a16:creationId xmlns:a16="http://schemas.microsoft.com/office/drawing/2014/main" id="{00000000-0008-0000-0E00-000053030000}"/>
            </a:ext>
          </a:extLst>
        </xdr:cNvPr>
        <xdr:cNvSpPr txBox="1"/>
      </xdr:nvSpPr>
      <xdr:spPr>
        <a:xfrm>
          <a:off x="19310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52813</xdr:rowOff>
    </xdr:from>
    <xdr:ext cx="469744" cy="259045"/>
    <xdr:sp macro="" textlink="">
      <xdr:nvSpPr>
        <xdr:cNvPr id="852" name="n_4aveValue【公民館】&#10;一人当たり面積">
          <a:extLst>
            <a:ext uri="{FF2B5EF4-FFF2-40B4-BE49-F238E27FC236}">
              <a16:creationId xmlns:a16="http://schemas.microsoft.com/office/drawing/2014/main" id="{00000000-0008-0000-0E00-000054030000}"/>
            </a:ext>
          </a:extLst>
        </xdr:cNvPr>
        <xdr:cNvSpPr txBox="1"/>
      </xdr:nvSpPr>
      <xdr:spPr>
        <a:xfrm>
          <a:off x="184214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118127</xdr:rowOff>
    </xdr:from>
    <xdr:ext cx="469744" cy="259045"/>
    <xdr:sp macro="" textlink="">
      <xdr:nvSpPr>
        <xdr:cNvPr id="853" name="n_1mainValue【公民館】&#10;一人当たり面積">
          <a:extLst>
            <a:ext uri="{FF2B5EF4-FFF2-40B4-BE49-F238E27FC236}">
              <a16:creationId xmlns:a16="http://schemas.microsoft.com/office/drawing/2014/main" id="{00000000-0008-0000-0E00-000055030000}"/>
            </a:ext>
          </a:extLst>
        </xdr:cNvPr>
        <xdr:cNvSpPr txBox="1"/>
      </xdr:nvSpPr>
      <xdr:spPr>
        <a:xfrm>
          <a:off x="21075727" y="172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150784</xdr:rowOff>
    </xdr:from>
    <xdr:ext cx="469744" cy="259045"/>
    <xdr:sp macro="" textlink="">
      <xdr:nvSpPr>
        <xdr:cNvPr id="854" name="n_2mainValue【公民館】&#10;一人当たり面積">
          <a:extLst>
            <a:ext uri="{FF2B5EF4-FFF2-40B4-BE49-F238E27FC236}">
              <a16:creationId xmlns:a16="http://schemas.microsoft.com/office/drawing/2014/main" id="{00000000-0008-0000-0E00-000056030000}"/>
            </a:ext>
          </a:extLst>
        </xdr:cNvPr>
        <xdr:cNvSpPr txBox="1"/>
      </xdr:nvSpPr>
      <xdr:spPr>
        <a:xfrm>
          <a:off x="20199427" y="17295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4734</xdr:rowOff>
    </xdr:from>
    <xdr:ext cx="469744" cy="259045"/>
    <xdr:sp macro="" textlink="">
      <xdr:nvSpPr>
        <xdr:cNvPr id="855" name="n_3mainValue【公民館】&#10;一人当たり面積">
          <a:extLst>
            <a:ext uri="{FF2B5EF4-FFF2-40B4-BE49-F238E27FC236}">
              <a16:creationId xmlns:a16="http://schemas.microsoft.com/office/drawing/2014/main" id="{00000000-0008-0000-0E00-000057030000}"/>
            </a:ext>
          </a:extLst>
        </xdr:cNvPr>
        <xdr:cNvSpPr txBox="1"/>
      </xdr:nvSpPr>
      <xdr:spPr>
        <a:xfrm>
          <a:off x="193104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61884</xdr:rowOff>
    </xdr:from>
    <xdr:ext cx="469744" cy="259045"/>
    <xdr:sp macro="" textlink="">
      <xdr:nvSpPr>
        <xdr:cNvPr id="856" name="n_4mainValue【公民館】&#10;一人当たり面積">
          <a:extLst>
            <a:ext uri="{FF2B5EF4-FFF2-40B4-BE49-F238E27FC236}">
              <a16:creationId xmlns:a16="http://schemas.microsoft.com/office/drawing/2014/main" id="{00000000-0008-0000-0E00-000058030000}"/>
            </a:ext>
          </a:extLst>
        </xdr:cNvPr>
        <xdr:cNvSpPr txBox="1"/>
      </xdr:nvSpPr>
      <xdr:spPr>
        <a:xfrm>
          <a:off x="18421427" y="1720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00000000-0008-0000-0E00-00005A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当市の有形固定資産減価償却率について、類似団体と比較して特に高くなっている施設は、</a:t>
          </a:r>
          <a:r>
            <a:rPr kumimoji="1" lang="ja-JP" altLang="en-US" sz="1100">
              <a:solidFill>
                <a:schemeClr val="dk1"/>
              </a:solidFill>
              <a:effectLst/>
              <a:latin typeface="+mn-lt"/>
              <a:ea typeface="+mn-ea"/>
              <a:cs typeface="+mn-cs"/>
            </a:rPr>
            <a:t>公営住宅、児童館、認定こども園・幼稚園・保育園及び橋りょう・トンネルであり</a:t>
          </a:r>
          <a:r>
            <a:rPr kumimoji="1" lang="ja-JP" altLang="ja-JP" sz="1100">
              <a:solidFill>
                <a:schemeClr val="dk1"/>
              </a:solidFill>
              <a:effectLst/>
              <a:latin typeface="+mn-lt"/>
              <a:ea typeface="+mn-ea"/>
              <a:cs typeface="+mn-cs"/>
            </a:rPr>
            <a:t>、低くなっている施設は、学校施設及び公民館である。　</a:t>
          </a:r>
          <a:endParaRPr lang="ja-JP" altLang="ja-JP" sz="1400">
            <a:effectLst/>
          </a:endParaRPr>
        </a:p>
        <a:p>
          <a:r>
            <a:rPr kumimoji="1" lang="ja-JP" altLang="ja-JP" sz="1100">
              <a:solidFill>
                <a:schemeClr val="dk1"/>
              </a:solidFill>
              <a:effectLst/>
              <a:latin typeface="+mn-lt"/>
              <a:ea typeface="+mn-ea"/>
              <a:cs typeface="+mn-cs"/>
            </a:rPr>
            <a:t>　高い率を示している保育所等については、老朽化が進んでおり、安心・安全な保育環境を確保するために、個別施設計画を策定したところである。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また、公営住宅については、老朽化に</a:t>
          </a:r>
          <a:r>
            <a:rPr kumimoji="1" lang="ja-JP" altLang="en-US" sz="1100">
              <a:solidFill>
                <a:sysClr val="windowText" lastClr="000000"/>
              </a:solidFill>
              <a:effectLst/>
              <a:latin typeface="+mn-lt"/>
              <a:ea typeface="+mn-ea"/>
              <a:cs typeface="+mn-cs"/>
            </a:rPr>
            <a:t>伴い、</a:t>
          </a:r>
          <a:r>
            <a:rPr kumimoji="1" lang="ja-JP" altLang="en-US" sz="1100">
              <a:solidFill>
                <a:schemeClr val="dk1"/>
              </a:solidFill>
              <a:effectLst/>
              <a:latin typeface="+mn-lt"/>
              <a:ea typeface="+mn-ea"/>
              <a:cs typeface="+mn-cs"/>
            </a:rPr>
            <a:t>バリアフリー機能を有した施設への建て替え及び集約化に着手している。</a:t>
          </a:r>
          <a:endParaRPr lang="ja-JP" altLang="ja-JP" sz="1400">
            <a:effectLst/>
          </a:endParaRPr>
        </a:p>
        <a:p>
          <a:r>
            <a:rPr kumimoji="1" lang="ja-JP" altLang="ja-JP" sz="1100">
              <a:solidFill>
                <a:schemeClr val="dk1"/>
              </a:solidFill>
              <a:effectLst/>
              <a:latin typeface="+mn-lt"/>
              <a:ea typeface="+mn-ea"/>
              <a:cs typeface="+mn-cs"/>
            </a:rPr>
            <a:t>　学校施設及び公民館については、耐震化に伴う学校施設の改修や、老朽化している地区公民館の建て替えを計画的に進めており、有形固定資産減価償却率が低くなっている。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今後、公共施設</a:t>
          </a:r>
          <a:r>
            <a:rPr kumimoji="1" lang="ja-JP" altLang="en-US" sz="1100">
              <a:solidFill>
                <a:sysClr val="windowText" lastClr="000000"/>
              </a:solidFill>
              <a:effectLst/>
              <a:latin typeface="+mn-lt"/>
              <a:ea typeface="+mn-ea"/>
              <a:cs typeface="+mn-cs"/>
            </a:rPr>
            <a:t>等</a:t>
          </a:r>
          <a:r>
            <a:rPr kumimoji="1" lang="ja-JP" altLang="ja-JP" sz="1100">
              <a:solidFill>
                <a:schemeClr val="dk1"/>
              </a:solidFill>
              <a:effectLst/>
              <a:latin typeface="+mn-lt"/>
              <a:ea typeface="+mn-ea"/>
              <a:cs typeface="+mn-cs"/>
            </a:rPr>
            <a:t>総合管理計画に基づく総量の適正化や施設の計画的な更新や保全に努める。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図書館】&#10;有形固定資産減価償却率グラフ枠">
          <a:extLst>
            <a:ext uri="{FF2B5EF4-FFF2-40B4-BE49-F238E27FC236}">
              <a16:creationId xmlns:a16="http://schemas.microsoft.com/office/drawing/2014/main" id="{00000000-0008-0000-0F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51707</xdr:rowOff>
    </xdr:from>
    <xdr:to>
      <xdr:col>24</xdr:col>
      <xdr:colOff>62865</xdr:colOff>
      <xdr:row>42</xdr:row>
      <xdr:rowOff>50074</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flipV="1">
          <a:off x="4634865" y="6052457"/>
          <a:ext cx="0" cy="1198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405111" cy="259045"/>
    <xdr:sp macro="" textlink="">
      <xdr:nvSpPr>
        <xdr:cNvPr id="60" name="【図書館】&#10;有形固定資産減価償却率最小値テキスト">
          <a:extLst>
            <a:ext uri="{FF2B5EF4-FFF2-40B4-BE49-F238E27FC236}">
              <a16:creationId xmlns:a16="http://schemas.microsoft.com/office/drawing/2014/main" id="{00000000-0008-0000-0F00-00003C000000}"/>
            </a:ext>
          </a:extLst>
        </xdr:cNvPr>
        <xdr:cNvSpPr txBox="1"/>
      </xdr:nvSpPr>
      <xdr:spPr>
        <a:xfrm>
          <a:off x="4673600" y="725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169834</xdr:rowOff>
    </xdr:from>
    <xdr:ext cx="405111" cy="259045"/>
    <xdr:sp macro="" textlink="">
      <xdr:nvSpPr>
        <xdr:cNvPr id="62" name="【図書館】&#10;有形固定資産減価償却率最大値テキスト">
          <a:extLst>
            <a:ext uri="{FF2B5EF4-FFF2-40B4-BE49-F238E27FC236}">
              <a16:creationId xmlns:a16="http://schemas.microsoft.com/office/drawing/2014/main" id="{00000000-0008-0000-0F00-00003E000000}"/>
            </a:ext>
          </a:extLst>
        </xdr:cNvPr>
        <xdr:cNvSpPr txBox="1"/>
      </xdr:nvSpPr>
      <xdr:spPr>
        <a:xfrm>
          <a:off x="4673600"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51707</xdr:rowOff>
    </xdr:from>
    <xdr:to>
      <xdr:col>24</xdr:col>
      <xdr:colOff>152400</xdr:colOff>
      <xdr:row>35</xdr:row>
      <xdr:rowOff>51707</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4546600" y="605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4" name="【図書館】&#10;有形固定資産減価償却率平均値テキスト">
          <a:extLst>
            <a:ext uri="{FF2B5EF4-FFF2-40B4-BE49-F238E27FC236}">
              <a16:creationId xmlns:a16="http://schemas.microsoft.com/office/drawing/2014/main" id="{00000000-0008-0000-0F00-000040000000}"/>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125004</xdr:rowOff>
    </xdr:from>
    <xdr:to>
      <xdr:col>20</xdr:col>
      <xdr:colOff>38100</xdr:colOff>
      <xdr:row>38</xdr:row>
      <xdr:rowOff>55155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3746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46281</xdr:rowOff>
    </xdr:from>
    <xdr:ext cx="405111" cy="259045"/>
    <xdr:sp macro="" textlink="">
      <xdr:nvSpPr>
        <xdr:cNvPr id="67" name="n_1aveValue【図書館】&#10;有形固定資産減価償却率">
          <a:extLst>
            <a:ext uri="{FF2B5EF4-FFF2-40B4-BE49-F238E27FC236}">
              <a16:creationId xmlns:a16="http://schemas.microsoft.com/office/drawing/2014/main" id="{00000000-0008-0000-0F00-000043000000}"/>
            </a:ext>
          </a:extLst>
        </xdr:cNvPr>
        <xdr:cNvSpPr txBox="1"/>
      </xdr:nvSpPr>
      <xdr:spPr>
        <a:xfrm>
          <a:off x="35820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56424</xdr:rowOff>
    </xdr:from>
    <xdr:to>
      <xdr:col>15</xdr:col>
      <xdr:colOff>101600</xdr:colOff>
      <xdr:row>37</xdr:row>
      <xdr:rowOff>158024</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2857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149151</xdr:rowOff>
    </xdr:from>
    <xdr:ext cx="405111" cy="259045"/>
    <xdr:sp macro="" textlink="">
      <xdr:nvSpPr>
        <xdr:cNvPr id="69" name="n_2aveValue【図書館】&#10;有形固定資産減価償却率">
          <a:extLst>
            <a:ext uri="{FF2B5EF4-FFF2-40B4-BE49-F238E27FC236}">
              <a16:creationId xmlns:a16="http://schemas.microsoft.com/office/drawing/2014/main" id="{00000000-0008-0000-0F00-000045000000}"/>
            </a:ext>
          </a:extLst>
        </xdr:cNvPr>
        <xdr:cNvSpPr txBox="1"/>
      </xdr:nvSpPr>
      <xdr:spPr>
        <a:xfrm>
          <a:off x="2705744"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41728</xdr:rowOff>
    </xdr:from>
    <xdr:to>
      <xdr:col>10</xdr:col>
      <xdr:colOff>165100</xdr:colOff>
      <xdr:row>38</xdr:row>
      <xdr:rowOff>143328</xdr:rowOff>
    </xdr:to>
    <xdr:sp macro="" textlink="">
      <xdr:nvSpPr>
        <xdr:cNvPr id="70" name="フローチャート: 判断 69">
          <a:extLst>
            <a:ext uri="{FF2B5EF4-FFF2-40B4-BE49-F238E27FC236}">
              <a16:creationId xmlns:a16="http://schemas.microsoft.com/office/drawing/2014/main" id="{00000000-0008-0000-0F00-000046000000}"/>
            </a:ext>
          </a:extLst>
        </xdr:cNvPr>
        <xdr:cNvSpPr/>
      </xdr:nvSpPr>
      <xdr:spPr>
        <a:xfrm>
          <a:off x="1968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38</xdr:row>
      <xdr:rowOff>134455</xdr:rowOff>
    </xdr:from>
    <xdr:ext cx="405111" cy="259045"/>
    <xdr:sp macro="" textlink="">
      <xdr:nvSpPr>
        <xdr:cNvPr id="71" name="n_3aveValue【図書館】&#10;有形固定資産減価償却率">
          <a:extLst>
            <a:ext uri="{FF2B5EF4-FFF2-40B4-BE49-F238E27FC236}">
              <a16:creationId xmlns:a16="http://schemas.microsoft.com/office/drawing/2014/main" id="{00000000-0008-0000-0F00-000047000000}"/>
            </a:ext>
          </a:extLst>
        </xdr:cNvPr>
        <xdr:cNvSpPr txBox="1"/>
      </xdr:nvSpPr>
      <xdr:spPr>
        <a:xfrm>
          <a:off x="1816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2540</xdr:rowOff>
    </xdr:from>
    <xdr:to>
      <xdr:col>6</xdr:col>
      <xdr:colOff>38100</xdr:colOff>
      <xdr:row>38</xdr:row>
      <xdr:rowOff>104140</xdr:rowOff>
    </xdr:to>
    <xdr:sp macro="" textlink="">
      <xdr:nvSpPr>
        <xdr:cNvPr id="72" name="フローチャート: 判断 71">
          <a:extLst>
            <a:ext uri="{FF2B5EF4-FFF2-40B4-BE49-F238E27FC236}">
              <a16:creationId xmlns:a16="http://schemas.microsoft.com/office/drawing/2014/main" id="{00000000-0008-0000-0F00-000048000000}"/>
            </a:ext>
          </a:extLst>
        </xdr:cNvPr>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38</xdr:row>
      <xdr:rowOff>95267</xdr:rowOff>
    </xdr:from>
    <xdr:ext cx="405111" cy="259045"/>
    <xdr:sp macro="" textlink="">
      <xdr:nvSpPr>
        <xdr:cNvPr id="73" name="n_4aveValue【図書館】&#10;有形固定資産減価償却率">
          <a:extLst>
            <a:ext uri="{FF2B5EF4-FFF2-40B4-BE49-F238E27FC236}">
              <a16:creationId xmlns:a16="http://schemas.microsoft.com/office/drawing/2014/main" id="{00000000-0008-0000-0F00-000049000000}"/>
            </a:ext>
          </a:extLst>
        </xdr:cNvPr>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8" name="テキスト ボックス 77">
          <a:extLst>
            <a:ext uri="{FF2B5EF4-FFF2-40B4-BE49-F238E27FC236}">
              <a16:creationId xmlns:a16="http://schemas.microsoft.com/office/drawing/2014/main" id="{00000000-0008-0000-0F00-00004E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45847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125384</xdr:rowOff>
    </xdr:from>
    <xdr:ext cx="405111" cy="259045"/>
    <xdr:sp macro="" textlink="">
      <xdr:nvSpPr>
        <xdr:cNvPr id="80" name="【図書館】&#10;有形固定資産減価償却率該当値テキスト">
          <a:extLst>
            <a:ext uri="{FF2B5EF4-FFF2-40B4-BE49-F238E27FC236}">
              <a16:creationId xmlns:a16="http://schemas.microsoft.com/office/drawing/2014/main" id="{00000000-0008-0000-0F00-000050000000}"/>
            </a:ext>
          </a:extLst>
        </xdr:cNvPr>
        <xdr:cNvSpPr txBox="1"/>
      </xdr:nvSpPr>
      <xdr:spPr>
        <a:xfrm>
          <a:off x="4673600" y="5954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100511</xdr:rowOff>
    </xdr:from>
    <xdr:to>
      <xdr:col>20</xdr:col>
      <xdr:colOff>38100</xdr:colOff>
      <xdr:row>35</xdr:row>
      <xdr:rowOff>30661</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3746500" y="59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151311</xdr:rowOff>
    </xdr:from>
    <xdr:to>
      <xdr:col>24</xdr:col>
      <xdr:colOff>63500</xdr:colOff>
      <xdr:row>35</xdr:row>
      <xdr:rowOff>51707</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3797300" y="5980611"/>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28666</xdr:rowOff>
    </xdr:from>
    <xdr:to>
      <xdr:col>15</xdr:col>
      <xdr:colOff>101600</xdr:colOff>
      <xdr:row>34</xdr:row>
      <xdr:rowOff>130266</xdr:rowOff>
    </xdr:to>
    <xdr:sp macro="" textlink="">
      <xdr:nvSpPr>
        <xdr:cNvPr id="83" name="楕円 82">
          <a:extLst>
            <a:ext uri="{FF2B5EF4-FFF2-40B4-BE49-F238E27FC236}">
              <a16:creationId xmlns:a16="http://schemas.microsoft.com/office/drawing/2014/main" id="{00000000-0008-0000-0F00-000053000000}"/>
            </a:ext>
          </a:extLst>
        </xdr:cNvPr>
        <xdr:cNvSpPr/>
      </xdr:nvSpPr>
      <xdr:spPr>
        <a:xfrm>
          <a:off x="2857500" y="585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79466</xdr:rowOff>
    </xdr:from>
    <xdr:to>
      <xdr:col>19</xdr:col>
      <xdr:colOff>177800</xdr:colOff>
      <xdr:row>34</xdr:row>
      <xdr:rowOff>151311</xdr:rowOff>
    </xdr:to>
    <xdr:cxnSp macro="">
      <xdr:nvCxnSpPr>
        <xdr:cNvPr id="84" name="直線コネクタ 83">
          <a:extLst>
            <a:ext uri="{FF2B5EF4-FFF2-40B4-BE49-F238E27FC236}">
              <a16:creationId xmlns:a16="http://schemas.microsoft.com/office/drawing/2014/main" id="{00000000-0008-0000-0F00-000054000000}"/>
            </a:ext>
          </a:extLst>
        </xdr:cNvPr>
        <xdr:cNvCxnSpPr/>
      </xdr:nvCxnSpPr>
      <xdr:spPr>
        <a:xfrm>
          <a:off x="2908300" y="590876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131536</xdr:rowOff>
    </xdr:from>
    <xdr:to>
      <xdr:col>10</xdr:col>
      <xdr:colOff>165100</xdr:colOff>
      <xdr:row>34</xdr:row>
      <xdr:rowOff>61686</xdr:rowOff>
    </xdr:to>
    <xdr:sp macro="" textlink="">
      <xdr:nvSpPr>
        <xdr:cNvPr id="85" name="楕円 84">
          <a:extLst>
            <a:ext uri="{FF2B5EF4-FFF2-40B4-BE49-F238E27FC236}">
              <a16:creationId xmlns:a16="http://schemas.microsoft.com/office/drawing/2014/main" id="{00000000-0008-0000-0F00-000055000000}"/>
            </a:ext>
          </a:extLst>
        </xdr:cNvPr>
        <xdr:cNvSpPr/>
      </xdr:nvSpPr>
      <xdr:spPr>
        <a:xfrm>
          <a:off x="1968500" y="578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10886</xdr:rowOff>
    </xdr:from>
    <xdr:to>
      <xdr:col>15</xdr:col>
      <xdr:colOff>50800</xdr:colOff>
      <xdr:row>34</xdr:row>
      <xdr:rowOff>79466</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2019300" y="58401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59690</xdr:rowOff>
    </xdr:from>
    <xdr:to>
      <xdr:col>6</xdr:col>
      <xdr:colOff>38100</xdr:colOff>
      <xdr:row>33</xdr:row>
      <xdr:rowOff>161290</xdr:rowOff>
    </xdr:to>
    <xdr:sp macro="" textlink="">
      <xdr:nvSpPr>
        <xdr:cNvPr id="87" name="楕円 86">
          <a:extLst>
            <a:ext uri="{FF2B5EF4-FFF2-40B4-BE49-F238E27FC236}">
              <a16:creationId xmlns:a16="http://schemas.microsoft.com/office/drawing/2014/main" id="{00000000-0008-0000-0F00-000057000000}"/>
            </a:ext>
          </a:extLst>
        </xdr:cNvPr>
        <xdr:cNvSpPr/>
      </xdr:nvSpPr>
      <xdr:spPr>
        <a:xfrm>
          <a:off x="1079500" y="571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110490</xdr:rowOff>
    </xdr:from>
    <xdr:to>
      <xdr:col>10</xdr:col>
      <xdr:colOff>114300</xdr:colOff>
      <xdr:row>34</xdr:row>
      <xdr:rowOff>10886</xdr:rowOff>
    </xdr:to>
    <xdr:cxnSp macro="">
      <xdr:nvCxnSpPr>
        <xdr:cNvPr id="88" name="直線コネクタ 87">
          <a:extLst>
            <a:ext uri="{FF2B5EF4-FFF2-40B4-BE49-F238E27FC236}">
              <a16:creationId xmlns:a16="http://schemas.microsoft.com/office/drawing/2014/main" id="{00000000-0008-0000-0F00-000058000000}"/>
            </a:ext>
          </a:extLst>
        </xdr:cNvPr>
        <xdr:cNvCxnSpPr/>
      </xdr:nvCxnSpPr>
      <xdr:spPr>
        <a:xfrm>
          <a:off x="1130300" y="576834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33</xdr:row>
      <xdr:rowOff>47188</xdr:rowOff>
    </xdr:from>
    <xdr:ext cx="405111" cy="259045"/>
    <xdr:sp macro="" textlink="">
      <xdr:nvSpPr>
        <xdr:cNvPr id="89" name="n_1mainValue【図書館】&#10;有形固定資産減価償却率">
          <a:extLst>
            <a:ext uri="{FF2B5EF4-FFF2-40B4-BE49-F238E27FC236}">
              <a16:creationId xmlns:a16="http://schemas.microsoft.com/office/drawing/2014/main" id="{00000000-0008-0000-0F00-000059000000}"/>
            </a:ext>
          </a:extLst>
        </xdr:cNvPr>
        <xdr:cNvSpPr txBox="1"/>
      </xdr:nvSpPr>
      <xdr:spPr>
        <a:xfrm>
          <a:off x="3582044" y="5705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146793</xdr:rowOff>
    </xdr:from>
    <xdr:ext cx="405111" cy="259045"/>
    <xdr:sp macro="" textlink="">
      <xdr:nvSpPr>
        <xdr:cNvPr id="90" name="n_2mainValue【図書館】&#10;有形固定資産減価償却率">
          <a:extLst>
            <a:ext uri="{FF2B5EF4-FFF2-40B4-BE49-F238E27FC236}">
              <a16:creationId xmlns:a16="http://schemas.microsoft.com/office/drawing/2014/main" id="{00000000-0008-0000-0F00-00005A000000}"/>
            </a:ext>
          </a:extLst>
        </xdr:cNvPr>
        <xdr:cNvSpPr txBox="1"/>
      </xdr:nvSpPr>
      <xdr:spPr>
        <a:xfrm>
          <a:off x="2705744" y="563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78213</xdr:rowOff>
    </xdr:from>
    <xdr:ext cx="405111" cy="259045"/>
    <xdr:sp macro="" textlink="">
      <xdr:nvSpPr>
        <xdr:cNvPr id="91" name="n_3mainValue【図書館】&#10;有形固定資産減価償却率">
          <a:extLst>
            <a:ext uri="{FF2B5EF4-FFF2-40B4-BE49-F238E27FC236}">
              <a16:creationId xmlns:a16="http://schemas.microsoft.com/office/drawing/2014/main" id="{00000000-0008-0000-0F00-00005B000000}"/>
            </a:ext>
          </a:extLst>
        </xdr:cNvPr>
        <xdr:cNvSpPr txBox="1"/>
      </xdr:nvSpPr>
      <xdr:spPr>
        <a:xfrm>
          <a:off x="181674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6367</xdr:rowOff>
    </xdr:from>
    <xdr:ext cx="405111" cy="259045"/>
    <xdr:sp macro="" textlink="">
      <xdr:nvSpPr>
        <xdr:cNvPr id="92" name="n_4mainValue【図書館】&#10;有形固定資産減価償却率">
          <a:extLst>
            <a:ext uri="{FF2B5EF4-FFF2-40B4-BE49-F238E27FC236}">
              <a16:creationId xmlns:a16="http://schemas.microsoft.com/office/drawing/2014/main" id="{00000000-0008-0000-0F00-00005C000000}"/>
            </a:ext>
          </a:extLst>
        </xdr:cNvPr>
        <xdr:cNvSpPr txBox="1"/>
      </xdr:nvSpPr>
      <xdr:spPr>
        <a:xfrm>
          <a:off x="927744" y="54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F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40</xdr:row>
      <xdr:rowOff>76200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826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76200</xdr:rowOff>
    </xdr:from>
    <xdr:to>
      <xdr:col>55</xdr:col>
      <xdr:colOff>88900</xdr:colOff>
      <xdr:row>40</xdr:row>
      <xdr:rowOff>76200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82550</xdr:rowOff>
    </xdr:from>
    <xdr:to>
      <xdr:col>55</xdr:col>
      <xdr:colOff>50800</xdr:colOff>
      <xdr:row>38</xdr:row>
      <xdr:rowOff>12700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49547</xdr:rowOff>
    </xdr:from>
    <xdr:ext cx="469744" cy="259045"/>
    <xdr:sp macro="" textlink="">
      <xdr:nvSpPr>
        <xdr:cNvPr id="123" name="n_1aveValue【図書館】&#10;一人当たり面積">
          <a:extLst>
            <a:ext uri="{FF2B5EF4-FFF2-40B4-BE49-F238E27FC236}">
              <a16:creationId xmlns:a16="http://schemas.microsoft.com/office/drawing/2014/main" id="{00000000-0008-0000-0F00-00007B000000}"/>
            </a:ext>
          </a:extLst>
        </xdr:cNvPr>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128270</xdr:rowOff>
    </xdr:from>
    <xdr:to>
      <xdr:col>46</xdr:col>
      <xdr:colOff>38100</xdr:colOff>
      <xdr:row>38</xdr:row>
      <xdr:rowOff>58420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49547</xdr:rowOff>
    </xdr:from>
    <xdr:ext cx="469744" cy="259045"/>
    <xdr:sp macro="" textlink="">
      <xdr:nvSpPr>
        <xdr:cNvPr id="125" name="n_2aveValue【図書館】&#10;一人当たり面積">
          <a:extLst>
            <a:ext uri="{FF2B5EF4-FFF2-40B4-BE49-F238E27FC236}">
              <a16:creationId xmlns:a16="http://schemas.microsoft.com/office/drawing/2014/main" id="{00000000-0008-0000-0F00-00007D000000}"/>
            </a:ext>
          </a:extLst>
        </xdr:cNvPr>
        <xdr:cNvSpPr txBox="1"/>
      </xdr:nvSpPr>
      <xdr:spPr>
        <a:xfrm>
          <a:off x="8515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40</xdr:row>
      <xdr:rowOff>25400</xdr:rowOff>
    </xdr:from>
    <xdr:to>
      <xdr:col>41</xdr:col>
      <xdr:colOff>101600</xdr:colOff>
      <xdr:row>40</xdr:row>
      <xdr:rowOff>127000</xdr:rowOff>
    </xdr:to>
    <xdr:sp macro="" textlink="">
      <xdr:nvSpPr>
        <xdr:cNvPr id="126" name="フローチャート: 判断 125">
          <a:extLst>
            <a:ext uri="{FF2B5EF4-FFF2-40B4-BE49-F238E27FC236}">
              <a16:creationId xmlns:a16="http://schemas.microsoft.com/office/drawing/2014/main" id="{00000000-0008-0000-0F00-00007E000000}"/>
            </a:ext>
          </a:extLst>
        </xdr:cNvPr>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40</xdr:row>
      <xdr:rowOff>118127</xdr:rowOff>
    </xdr:from>
    <xdr:ext cx="469744" cy="259045"/>
    <xdr:sp macro="" textlink="">
      <xdr:nvSpPr>
        <xdr:cNvPr id="127" name="n_3aveValue【図書館】&#10;一人当たり面積">
          <a:extLst>
            <a:ext uri="{FF2B5EF4-FFF2-40B4-BE49-F238E27FC236}">
              <a16:creationId xmlns:a16="http://schemas.microsoft.com/office/drawing/2014/main" id="{00000000-0008-0000-0F00-00007F000000}"/>
            </a:ext>
          </a:extLst>
        </xdr:cNvPr>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40</xdr:row>
      <xdr:rowOff>25400</xdr:rowOff>
    </xdr:from>
    <xdr:to>
      <xdr:col>36</xdr:col>
      <xdr:colOff>165100</xdr:colOff>
      <xdr:row>40</xdr:row>
      <xdr:rowOff>127000</xdr:rowOff>
    </xdr:to>
    <xdr:sp macro="" textlink="">
      <xdr:nvSpPr>
        <xdr:cNvPr id="128" name="フローチャート: 判断 127">
          <a:extLst>
            <a:ext uri="{FF2B5EF4-FFF2-40B4-BE49-F238E27FC236}">
              <a16:creationId xmlns:a16="http://schemas.microsoft.com/office/drawing/2014/main" id="{00000000-0008-0000-0F00-000080000000}"/>
            </a:ext>
          </a:extLst>
        </xdr:cNvPr>
        <xdr:cNvSpPr/>
      </xdr:nvSpPr>
      <xdr:spPr>
        <a:xfrm>
          <a:off x="692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40</xdr:row>
      <xdr:rowOff>118127</xdr:rowOff>
    </xdr:from>
    <xdr:ext cx="469744" cy="259045"/>
    <xdr:sp macro="" textlink="">
      <xdr:nvSpPr>
        <xdr:cNvPr id="129" name="n_4aveValue【図書館】&#10;一人当たり面積">
          <a:extLst>
            <a:ext uri="{FF2B5EF4-FFF2-40B4-BE49-F238E27FC236}">
              <a16:creationId xmlns:a16="http://schemas.microsoft.com/office/drawing/2014/main" id="{00000000-0008-0000-0F00-000081000000}"/>
            </a:ext>
          </a:extLst>
        </xdr:cNvPr>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F00-000083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F00-000085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2540</xdr:rowOff>
    </xdr:from>
    <xdr:to>
      <xdr:col>55</xdr:col>
      <xdr:colOff>50800</xdr:colOff>
      <xdr:row>34</xdr:row>
      <xdr:rowOff>104140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104267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127017</xdr:rowOff>
    </xdr:from>
    <xdr:ext cx="469744" cy="259045"/>
    <xdr:sp macro="" textlink="">
      <xdr:nvSpPr>
        <xdr:cNvPr id="136" name="【図書館】&#10;一人当たり面積該当値テキスト">
          <a:extLst>
            <a:ext uri="{FF2B5EF4-FFF2-40B4-BE49-F238E27FC236}">
              <a16:creationId xmlns:a16="http://schemas.microsoft.com/office/drawing/2014/main" id="{00000000-0008-0000-0F00-000088000000}"/>
            </a:ext>
          </a:extLst>
        </xdr:cNvPr>
        <xdr:cNvSpPr txBox="1"/>
      </xdr:nvSpPr>
      <xdr:spPr>
        <a:xfrm>
          <a:off x="10515600" y="5784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2540</xdr:rowOff>
    </xdr:from>
    <xdr:to>
      <xdr:col>50</xdr:col>
      <xdr:colOff>165100</xdr:colOff>
      <xdr:row>34</xdr:row>
      <xdr:rowOff>104140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9588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53340</xdr:rowOff>
    </xdr:from>
    <xdr:to>
      <xdr:col>55</xdr:col>
      <xdr:colOff>0</xdr:colOff>
      <xdr:row>34</xdr:row>
      <xdr:rowOff>53340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9639300" y="58826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2540</xdr:rowOff>
    </xdr:from>
    <xdr:to>
      <xdr:col>46</xdr:col>
      <xdr:colOff>38100</xdr:colOff>
      <xdr:row>34</xdr:row>
      <xdr:rowOff>104140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8699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53340</xdr:rowOff>
    </xdr:from>
    <xdr:to>
      <xdr:col>50</xdr:col>
      <xdr:colOff>114300</xdr:colOff>
      <xdr:row>34</xdr:row>
      <xdr:rowOff>53340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8750300" y="5882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48260</xdr:rowOff>
    </xdr:from>
    <xdr:to>
      <xdr:col>41</xdr:col>
      <xdr:colOff>101600</xdr:colOff>
      <xdr:row>34</xdr:row>
      <xdr:rowOff>149860</xdr:rowOff>
    </xdr:to>
    <xdr:sp macro="" textlink="">
      <xdr:nvSpPr>
        <xdr:cNvPr id="141" name="楕円 140">
          <a:extLst>
            <a:ext uri="{FF2B5EF4-FFF2-40B4-BE49-F238E27FC236}">
              <a16:creationId xmlns:a16="http://schemas.microsoft.com/office/drawing/2014/main" id="{00000000-0008-0000-0F00-00008D000000}"/>
            </a:ext>
          </a:extLst>
        </xdr:cNvPr>
        <xdr:cNvSpPr/>
      </xdr:nvSpPr>
      <xdr:spPr>
        <a:xfrm>
          <a:off x="7810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53340</xdr:rowOff>
    </xdr:from>
    <xdr:to>
      <xdr:col>45</xdr:col>
      <xdr:colOff>177800</xdr:colOff>
      <xdr:row>34</xdr:row>
      <xdr:rowOff>99060</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flipV="1">
          <a:off x="7861300" y="5882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48260</xdr:rowOff>
    </xdr:from>
    <xdr:to>
      <xdr:col>36</xdr:col>
      <xdr:colOff>165100</xdr:colOff>
      <xdr:row>34</xdr:row>
      <xdr:rowOff>149860</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692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99060</xdr:rowOff>
    </xdr:from>
    <xdr:to>
      <xdr:col>41</xdr:col>
      <xdr:colOff>50800</xdr:colOff>
      <xdr:row>34</xdr:row>
      <xdr:rowOff>99060</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6972300" y="5928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32</xdr:row>
      <xdr:rowOff>120667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120667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32</xdr:row>
      <xdr:rowOff>166387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166387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565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65</xdr:row>
      <xdr:rowOff>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498330"/>
          <a:ext cx="0" cy="164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124477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9897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101600</xdr:rowOff>
    </xdr:from>
    <xdr:to>
      <xdr:col>24</xdr:col>
      <xdr:colOff>114300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63500</xdr:rowOff>
    </xdr:from>
    <xdr:to>
      <xdr:col>20</xdr:col>
      <xdr:colOff>38100</xdr:colOff>
      <xdr:row>58</xdr:row>
      <xdr:rowOff>165100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10177</xdr:rowOff>
    </xdr:from>
    <xdr:ext cx="405111" cy="259045"/>
    <xdr:sp macro="" textlink="">
      <xdr:nvSpPr>
        <xdr:cNvPr id="181" name="n_1aveValue【体育館・プール】&#10;有形固定資産減価償却率">
          <a:extLst>
            <a:ext uri="{FF2B5EF4-FFF2-40B4-BE49-F238E27FC236}">
              <a16:creationId xmlns:a16="http://schemas.microsoft.com/office/drawing/2014/main" id="{00000000-0008-0000-0F00-0000B5000000}"/>
            </a:ext>
          </a:extLst>
        </xdr:cNvPr>
        <xdr:cNvSpPr txBox="1"/>
      </xdr:nvSpPr>
      <xdr:spPr>
        <a:xfrm>
          <a:off x="35820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6350</xdr:rowOff>
    </xdr:from>
    <xdr:to>
      <xdr:col>15</xdr:col>
      <xdr:colOff>101600</xdr:colOff>
      <xdr:row>58</xdr:row>
      <xdr:rowOff>107950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2857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124477</xdr:rowOff>
    </xdr:from>
    <xdr:ext cx="405111" cy="259045"/>
    <xdr:sp macro="" textlink="">
      <xdr:nvSpPr>
        <xdr:cNvPr id="183" name="n_2aveValue【体育館・プール】&#10;有形固定資産減価償却率">
          <a:extLst>
            <a:ext uri="{FF2B5EF4-FFF2-40B4-BE49-F238E27FC236}">
              <a16:creationId xmlns:a16="http://schemas.microsoft.com/office/drawing/2014/main" id="{00000000-0008-0000-0F00-0000B7000000}"/>
            </a:ext>
          </a:extLst>
        </xdr:cNvPr>
        <xdr:cNvSpPr txBox="1"/>
      </xdr:nvSpPr>
      <xdr:spPr>
        <a:xfrm>
          <a:off x="2705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113030</xdr:rowOff>
    </xdr:from>
    <xdr:to>
      <xdr:col>10</xdr:col>
      <xdr:colOff>165100</xdr:colOff>
      <xdr:row>57</xdr:row>
      <xdr:rowOff>43180</xdr:rowOff>
    </xdr:to>
    <xdr:sp macro="" textlink="">
      <xdr:nvSpPr>
        <xdr:cNvPr id="184" name="フローチャート: 判断 183">
          <a:extLst>
            <a:ext uri="{FF2B5EF4-FFF2-40B4-BE49-F238E27FC236}">
              <a16:creationId xmlns:a16="http://schemas.microsoft.com/office/drawing/2014/main" id="{00000000-0008-0000-0F00-0000B8000000}"/>
            </a:ext>
          </a:extLst>
        </xdr:cNvPr>
        <xdr:cNvSpPr/>
      </xdr:nvSpPr>
      <xdr:spPr>
        <a:xfrm>
          <a:off x="1968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55</xdr:row>
      <xdr:rowOff>59707</xdr:rowOff>
    </xdr:from>
    <xdr:ext cx="405111" cy="259045"/>
    <xdr:sp macro="" textlink="">
      <xdr:nvSpPr>
        <xdr:cNvPr id="185" name="n_3aveValue【体育館・プール】&#10;有形固定資産減価償却率">
          <a:extLst>
            <a:ext uri="{FF2B5EF4-FFF2-40B4-BE49-F238E27FC236}">
              <a16:creationId xmlns:a16="http://schemas.microsoft.com/office/drawing/2014/main" id="{00000000-0008-0000-0F00-0000B9000000}"/>
            </a:ext>
          </a:extLst>
        </xdr:cNvPr>
        <xdr:cNvSpPr txBox="1"/>
      </xdr:nvSpPr>
      <xdr:spPr>
        <a:xfrm>
          <a:off x="181674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71120</xdr:rowOff>
    </xdr:from>
    <xdr:to>
      <xdr:col>6</xdr:col>
      <xdr:colOff>38100</xdr:colOff>
      <xdr:row>57</xdr:row>
      <xdr:rowOff>1270</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1079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55</xdr:row>
      <xdr:rowOff>17797</xdr:rowOff>
    </xdr:from>
    <xdr:ext cx="405111" cy="259045"/>
    <xdr:sp macro="" textlink="">
      <xdr:nvSpPr>
        <xdr:cNvPr id="187" name="n_4aveValue【体育館・プール】&#10;有形固定資産減価償却率">
          <a:extLst>
            <a:ext uri="{FF2B5EF4-FFF2-40B4-BE49-F238E27FC236}">
              <a16:creationId xmlns:a16="http://schemas.microsoft.com/office/drawing/2014/main" id="{00000000-0008-0000-0F00-0000BB000000}"/>
            </a:ext>
          </a:extLst>
        </xdr:cNvPr>
        <xdr:cNvSpPr txBox="1"/>
      </xdr:nvSpPr>
      <xdr:spPr>
        <a:xfrm>
          <a:off x="927744"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94" name="【体育館・プール】&#10;有形固定資産減価償却率該当値テキスト">
          <a:extLst>
            <a:ext uri="{FF2B5EF4-FFF2-40B4-BE49-F238E27FC236}">
              <a16:creationId xmlns:a16="http://schemas.microsoft.com/office/drawing/2014/main" id="{00000000-0008-0000-0F00-0000C2000000}"/>
            </a:ext>
          </a:extLst>
        </xdr:cNvPr>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3746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61</xdr:row>
      <xdr:rowOff>3810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3797300" y="104317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71120</xdr:rowOff>
    </xdr:from>
    <xdr:to>
      <xdr:col>15</xdr:col>
      <xdr:colOff>101600</xdr:colOff>
      <xdr:row>61</xdr:row>
      <xdr:rowOff>1270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2857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121920</xdr:rowOff>
    </xdr:from>
    <xdr:to>
      <xdr:col>19</xdr:col>
      <xdr:colOff>177800</xdr:colOff>
      <xdr:row>60</xdr:row>
      <xdr:rowOff>144780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2908300" y="10408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121920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a:off x="2019300" y="10332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90170</xdr:rowOff>
    </xdr:from>
    <xdr:to>
      <xdr:col>6</xdr:col>
      <xdr:colOff>38100</xdr:colOff>
      <xdr:row>60</xdr:row>
      <xdr:rowOff>20320</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107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140970</xdr:rowOff>
    </xdr:from>
    <xdr:to>
      <xdr:col>10</xdr:col>
      <xdr:colOff>114300</xdr:colOff>
      <xdr:row>60</xdr:row>
      <xdr:rowOff>45720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1130300" y="10256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15257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11447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F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165100</xdr:rowOff>
    </xdr:from>
    <xdr:to>
      <xdr:col>54</xdr:col>
      <xdr:colOff>189865</xdr:colOff>
      <xdr:row>64</xdr:row>
      <xdr:rowOff>101600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97663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105427</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F00-0000E8000000}"/>
            </a:ext>
          </a:extLst>
        </xdr:cNvPr>
        <xdr:cNvSpPr txBox="1"/>
      </xdr:nvSpPr>
      <xdr:spPr>
        <a:xfrm>
          <a:off x="10515600" y="1107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101600</xdr:rowOff>
    </xdr:from>
    <xdr:to>
      <xdr:col>55</xdr:col>
      <xdr:colOff>88900</xdr:colOff>
      <xdr:row>64</xdr:row>
      <xdr:rowOff>101600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107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111777</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F00-0000EA000000}"/>
            </a:ext>
          </a:extLst>
        </xdr:cNvPr>
        <xdr:cNvSpPr txBox="1"/>
      </xdr:nvSpPr>
      <xdr:spPr>
        <a:xfrm>
          <a:off x="10515600" y="95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165100</xdr:rowOff>
    </xdr:from>
    <xdr:to>
      <xdr:col>55</xdr:col>
      <xdr:colOff>88900</xdr:colOff>
      <xdr:row>56</xdr:row>
      <xdr:rowOff>165100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976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86377</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F00-0000EC000000}"/>
            </a:ext>
          </a:extLst>
        </xdr:cNvPr>
        <xdr:cNvSpPr txBox="1"/>
      </xdr:nvSpPr>
      <xdr:spPr>
        <a:xfrm>
          <a:off x="10515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107950</xdr:rowOff>
    </xdr:from>
    <xdr:to>
      <xdr:col>55</xdr:col>
      <xdr:colOff>50800</xdr:colOff>
      <xdr:row>60</xdr:row>
      <xdr:rowOff>38100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02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120650</xdr:rowOff>
    </xdr:from>
    <xdr:to>
      <xdr:col>50</xdr:col>
      <xdr:colOff>165100</xdr:colOff>
      <xdr:row>60</xdr:row>
      <xdr:rowOff>50800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41927</xdr:rowOff>
    </xdr:from>
    <xdr:ext cx="469744" cy="259045"/>
    <xdr:sp macro="" textlink="">
      <xdr:nvSpPr>
        <xdr:cNvPr id="239" name="n_1aveValue【体育館・プール】&#10;一人当たり面積">
          <a:extLst>
            <a:ext uri="{FF2B5EF4-FFF2-40B4-BE49-F238E27FC236}">
              <a16:creationId xmlns:a16="http://schemas.microsoft.com/office/drawing/2014/main" id="{00000000-0008-0000-0F00-0000EF000000}"/>
            </a:ext>
          </a:extLst>
        </xdr:cNvPr>
        <xdr:cNvSpPr txBox="1"/>
      </xdr:nvSpPr>
      <xdr:spPr>
        <a:xfrm>
          <a:off x="9391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107950</xdr:rowOff>
    </xdr:from>
    <xdr:to>
      <xdr:col>46</xdr:col>
      <xdr:colOff>38100</xdr:colOff>
      <xdr:row>60</xdr:row>
      <xdr:rowOff>38100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02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29227</xdr:rowOff>
    </xdr:from>
    <xdr:ext cx="469744" cy="259045"/>
    <xdr:sp macro="" textlink="">
      <xdr:nvSpPr>
        <xdr:cNvPr id="241" name="n_2aveValue【体育館・プール】&#10;一人当たり面積">
          <a:extLst>
            <a:ext uri="{FF2B5EF4-FFF2-40B4-BE49-F238E27FC236}">
              <a16:creationId xmlns:a16="http://schemas.microsoft.com/office/drawing/2014/main" id="{00000000-0008-0000-0F00-0000F1000000}"/>
            </a:ext>
          </a:extLst>
        </xdr:cNvPr>
        <xdr:cNvSpPr txBox="1"/>
      </xdr:nvSpPr>
      <xdr:spPr>
        <a:xfrm>
          <a:off x="8515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82550</xdr:rowOff>
    </xdr:from>
    <xdr:to>
      <xdr:col>41</xdr:col>
      <xdr:colOff>101600</xdr:colOff>
      <xdr:row>62</xdr:row>
      <xdr:rowOff>12700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3827</xdr:rowOff>
    </xdr:from>
    <xdr:ext cx="469744" cy="259045"/>
    <xdr:sp macro="" textlink="">
      <xdr:nvSpPr>
        <xdr:cNvPr id="243" name="n_3aveValue【体育館・プール】&#10;一人当たり面積">
          <a:extLst>
            <a:ext uri="{FF2B5EF4-FFF2-40B4-BE49-F238E27FC236}">
              <a16:creationId xmlns:a16="http://schemas.microsoft.com/office/drawing/2014/main" id="{00000000-0008-0000-0F00-0000F3000000}"/>
            </a:ext>
          </a:extLst>
        </xdr:cNvPr>
        <xdr:cNvSpPr txBox="1"/>
      </xdr:nvSpPr>
      <xdr:spPr>
        <a:xfrm>
          <a:off x="7626427"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44450</xdr:rowOff>
    </xdr:from>
    <xdr:to>
      <xdr:col>36</xdr:col>
      <xdr:colOff>165100</xdr:colOff>
      <xdr:row>61</xdr:row>
      <xdr:rowOff>146050</xdr:rowOff>
    </xdr:to>
    <xdr:sp macro="" textlink="">
      <xdr:nvSpPr>
        <xdr:cNvPr id="244" name="フローチャート: 判断 243">
          <a:extLst>
            <a:ext uri="{FF2B5EF4-FFF2-40B4-BE49-F238E27FC236}">
              <a16:creationId xmlns:a16="http://schemas.microsoft.com/office/drawing/2014/main" id="{00000000-0008-0000-0F00-0000F4000000}"/>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61</xdr:row>
      <xdr:rowOff>137177</xdr:rowOff>
    </xdr:from>
    <xdr:ext cx="469744" cy="259045"/>
    <xdr:sp macro="" textlink="">
      <xdr:nvSpPr>
        <xdr:cNvPr id="245" name="n_4aveValue【体育館・プール】&#10;一人当たり面積">
          <a:extLst>
            <a:ext uri="{FF2B5EF4-FFF2-40B4-BE49-F238E27FC236}">
              <a16:creationId xmlns:a16="http://schemas.microsoft.com/office/drawing/2014/main" id="{00000000-0008-0000-0F00-0000F5000000}"/>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F00-0000F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F00-0000F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114300</xdr:rowOff>
    </xdr:from>
    <xdr:to>
      <xdr:col>55</xdr:col>
      <xdr:colOff>50800</xdr:colOff>
      <xdr:row>57</xdr:row>
      <xdr:rowOff>44450</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104267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67327</xdr:rowOff>
    </xdr:from>
    <xdr:ext cx="469744" cy="259045"/>
    <xdr:sp macro="" textlink="">
      <xdr:nvSpPr>
        <xdr:cNvPr id="252" name="【体育館・プール】&#10;一人当たり面積該当値テキスト">
          <a:extLst>
            <a:ext uri="{FF2B5EF4-FFF2-40B4-BE49-F238E27FC236}">
              <a16:creationId xmlns:a16="http://schemas.microsoft.com/office/drawing/2014/main" id="{00000000-0008-0000-0F00-0000FC000000}"/>
            </a:ext>
          </a:extLst>
        </xdr:cNvPr>
        <xdr:cNvSpPr txBox="1"/>
      </xdr:nvSpPr>
      <xdr:spPr>
        <a:xfrm>
          <a:off x="10515600"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114300</xdr:rowOff>
    </xdr:from>
    <xdr:to>
      <xdr:col>50</xdr:col>
      <xdr:colOff>165100</xdr:colOff>
      <xdr:row>57</xdr:row>
      <xdr:rowOff>44450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95885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165100</xdr:rowOff>
    </xdr:from>
    <xdr:to>
      <xdr:col>55</xdr:col>
      <xdr:colOff>0</xdr:colOff>
      <xdr:row>56</xdr:row>
      <xdr:rowOff>165100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96393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50800</xdr:rowOff>
    </xdr:from>
    <xdr:to>
      <xdr:col>46</xdr:col>
      <xdr:colOff>38100</xdr:colOff>
      <xdr:row>56</xdr:row>
      <xdr:rowOff>152400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8699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101600</xdr:rowOff>
    </xdr:from>
    <xdr:to>
      <xdr:col>50</xdr:col>
      <xdr:colOff>114300</xdr:colOff>
      <xdr:row>56</xdr:row>
      <xdr:rowOff>165100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a:off x="87503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257" name="楕円 256">
          <a:extLst>
            <a:ext uri="{FF2B5EF4-FFF2-40B4-BE49-F238E27FC236}">
              <a16:creationId xmlns:a16="http://schemas.microsoft.com/office/drawing/2014/main" id="{00000000-0008-0000-0F00-000001010000}"/>
            </a:ext>
          </a:extLst>
        </xdr:cNvPr>
        <xdr:cNvSpPr/>
      </xdr:nvSpPr>
      <xdr:spPr>
        <a:xfrm>
          <a:off x="781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101600</xdr:rowOff>
    </xdr:from>
    <xdr:to>
      <xdr:col>45</xdr:col>
      <xdr:colOff>177800</xdr:colOff>
      <xdr:row>56</xdr:row>
      <xdr:rowOff>114300</xdr:rowOff>
    </xdr:to>
    <xdr:cxnSp macro="">
      <xdr:nvCxnSpPr>
        <xdr:cNvPr id="258" name="直線コネクタ 257">
          <a:extLst>
            <a:ext uri="{FF2B5EF4-FFF2-40B4-BE49-F238E27FC236}">
              <a16:creationId xmlns:a16="http://schemas.microsoft.com/office/drawing/2014/main" id="{00000000-0008-0000-0F00-000002010000}"/>
            </a:ext>
          </a:extLst>
        </xdr:cNvPr>
        <xdr:cNvCxnSpPr/>
      </xdr:nvCxnSpPr>
      <xdr:spPr>
        <a:xfrm flipV="1">
          <a:off x="7861300" y="970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76200</xdr:rowOff>
    </xdr:from>
    <xdr:to>
      <xdr:col>36</xdr:col>
      <xdr:colOff>165100</xdr:colOff>
      <xdr:row>57</xdr:row>
      <xdr:rowOff>6350</xdr:rowOff>
    </xdr:to>
    <xdr:sp macro="" textlink="">
      <xdr:nvSpPr>
        <xdr:cNvPr id="259" name="楕円 258">
          <a:extLst>
            <a:ext uri="{FF2B5EF4-FFF2-40B4-BE49-F238E27FC236}">
              <a16:creationId xmlns:a16="http://schemas.microsoft.com/office/drawing/2014/main" id="{00000000-0008-0000-0F00-000003010000}"/>
            </a:ext>
          </a:extLst>
        </xdr:cNvPr>
        <xdr:cNvSpPr/>
      </xdr:nvSpPr>
      <xdr:spPr>
        <a:xfrm>
          <a:off x="6921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114300</xdr:rowOff>
    </xdr:from>
    <xdr:to>
      <xdr:col>41</xdr:col>
      <xdr:colOff>50800</xdr:colOff>
      <xdr:row>56</xdr:row>
      <xdr:rowOff>127000</xdr:rowOff>
    </xdr:to>
    <xdr:cxnSp macro="">
      <xdr:nvCxnSpPr>
        <xdr:cNvPr id="260" name="直線コネクタ 259">
          <a:extLst>
            <a:ext uri="{FF2B5EF4-FFF2-40B4-BE49-F238E27FC236}">
              <a16:creationId xmlns:a16="http://schemas.microsoft.com/office/drawing/2014/main" id="{00000000-0008-0000-0F00-000004010000}"/>
            </a:ext>
          </a:extLst>
        </xdr:cNvPr>
        <xdr:cNvCxnSpPr/>
      </xdr:nvCxnSpPr>
      <xdr:spPr>
        <a:xfrm flipV="1">
          <a:off x="69723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60977</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F00-000005010000}"/>
            </a:ext>
          </a:extLst>
        </xdr:cNvPr>
        <xdr:cNvSpPr txBox="1"/>
      </xdr:nvSpPr>
      <xdr:spPr>
        <a:xfrm>
          <a:off x="9391727"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168927</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F00-000006010000}"/>
            </a:ext>
          </a:extLst>
        </xdr:cNvPr>
        <xdr:cNvSpPr txBox="1"/>
      </xdr:nvSpPr>
      <xdr:spPr>
        <a:xfrm>
          <a:off x="8515427" y="942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10177</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F00-000007010000}"/>
            </a:ext>
          </a:extLst>
        </xdr:cNvPr>
        <xdr:cNvSpPr txBox="1"/>
      </xdr:nvSpPr>
      <xdr:spPr>
        <a:xfrm>
          <a:off x="7626427" y="943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22877</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F00-000008010000}"/>
            </a:ext>
          </a:extLst>
        </xdr:cNvPr>
        <xdr:cNvSpPr txBox="1"/>
      </xdr:nvSpPr>
      <xdr:spPr>
        <a:xfrm>
          <a:off x="6737427"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120396</xdr:rowOff>
    </xdr:from>
    <xdr:to>
      <xdr:col>24</xdr:col>
      <xdr:colOff>62865</xdr:colOff>
      <xdr:row>84</xdr:row>
      <xdr:rowOff>56387</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93496"/>
          <a:ext cx="0" cy="96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60214</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462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56387</xdr:rowOff>
    </xdr:from>
    <xdr:to>
      <xdr:col>24</xdr:col>
      <xdr:colOff>152400</xdr:colOff>
      <xdr:row>84</xdr:row>
      <xdr:rowOff>56387</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45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67073</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6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120396</xdr:rowOff>
    </xdr:from>
    <xdr:to>
      <xdr:col>24</xdr:col>
      <xdr:colOff>152400</xdr:colOff>
      <xdr:row>78</xdr:row>
      <xdr:rowOff>120396</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131335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90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108458</xdr:rowOff>
    </xdr:from>
    <xdr:to>
      <xdr:col>24</xdr:col>
      <xdr:colOff>114300</xdr:colOff>
      <xdr:row>84</xdr:row>
      <xdr:rowOff>38608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90170</xdr:rowOff>
    </xdr:from>
    <xdr:to>
      <xdr:col>20</xdr:col>
      <xdr:colOff>38100</xdr:colOff>
      <xdr:row>84</xdr:row>
      <xdr:rowOff>20320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36847</xdr:rowOff>
    </xdr:from>
    <xdr:ext cx="405111" cy="259045"/>
    <xdr:sp macro="" textlink="">
      <xdr:nvSpPr>
        <xdr:cNvPr id="295" name="n_1aveValue【福祉施設】&#10;有形固定資産減価償却率">
          <a:extLst>
            <a:ext uri="{FF2B5EF4-FFF2-40B4-BE49-F238E27FC236}">
              <a16:creationId xmlns:a16="http://schemas.microsoft.com/office/drawing/2014/main" id="{00000000-0008-0000-0F00-000027010000}"/>
            </a:ext>
          </a:extLst>
        </xdr:cNvPr>
        <xdr:cNvSpPr txBox="1"/>
      </xdr:nvSpPr>
      <xdr:spPr>
        <a:xfrm>
          <a:off x="35820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7874</xdr:rowOff>
    </xdr:from>
    <xdr:to>
      <xdr:col>15</xdr:col>
      <xdr:colOff>101600</xdr:colOff>
      <xdr:row>83</xdr:row>
      <xdr:rowOff>109474</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2857500" y="1423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126001</xdr:rowOff>
    </xdr:from>
    <xdr:ext cx="405111" cy="259045"/>
    <xdr:sp macro="" textlink="">
      <xdr:nvSpPr>
        <xdr:cNvPr id="297" name="n_2ave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4013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161037</xdr:rowOff>
    </xdr:from>
    <xdr:to>
      <xdr:col>10</xdr:col>
      <xdr:colOff>165100</xdr:colOff>
      <xdr:row>79</xdr:row>
      <xdr:rowOff>91187</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968500" y="1353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77</xdr:row>
      <xdr:rowOff>107714</xdr:rowOff>
    </xdr:from>
    <xdr:ext cx="405111" cy="259045"/>
    <xdr:sp macro="" textlink="">
      <xdr:nvSpPr>
        <xdr:cNvPr id="299" name="n_3aveValue【福祉施設】&#10;有形固定資産減価償却率">
          <a:extLst>
            <a:ext uri="{FF2B5EF4-FFF2-40B4-BE49-F238E27FC236}">
              <a16:creationId xmlns:a16="http://schemas.microsoft.com/office/drawing/2014/main" id="{00000000-0008-0000-0F00-00002B010000}"/>
            </a:ext>
          </a:extLst>
        </xdr:cNvPr>
        <xdr:cNvSpPr txBox="1"/>
      </xdr:nvSpPr>
      <xdr:spPr>
        <a:xfrm>
          <a:off x="1816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83313</xdr:rowOff>
    </xdr:from>
    <xdr:to>
      <xdr:col>6</xdr:col>
      <xdr:colOff>38100</xdr:colOff>
      <xdr:row>79</xdr:row>
      <xdr:rowOff>13463</xdr:rowOff>
    </xdr:to>
    <xdr:sp macro="" textlink="">
      <xdr:nvSpPr>
        <xdr:cNvPr id="300" name="フローチャート: 判断 299">
          <a:extLst>
            <a:ext uri="{FF2B5EF4-FFF2-40B4-BE49-F238E27FC236}">
              <a16:creationId xmlns:a16="http://schemas.microsoft.com/office/drawing/2014/main" id="{00000000-0008-0000-0F00-00002C010000}"/>
            </a:ext>
          </a:extLst>
        </xdr:cNvPr>
        <xdr:cNvSpPr/>
      </xdr:nvSpPr>
      <xdr:spPr>
        <a:xfrm>
          <a:off x="1079500" y="1345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77</xdr:row>
      <xdr:rowOff>29990</xdr:rowOff>
    </xdr:from>
    <xdr:ext cx="405111" cy="259045"/>
    <xdr:sp macro="" textlink="">
      <xdr:nvSpPr>
        <xdr:cNvPr id="301" name="n_4aveValue【福祉施設】&#10;有形固定資産減価償却率">
          <a:extLst>
            <a:ext uri="{FF2B5EF4-FFF2-40B4-BE49-F238E27FC236}">
              <a16:creationId xmlns:a16="http://schemas.microsoft.com/office/drawing/2014/main" id="{00000000-0008-0000-0F00-00002D010000}"/>
            </a:ext>
          </a:extLst>
        </xdr:cNvPr>
        <xdr:cNvSpPr txBox="1"/>
      </xdr:nvSpPr>
      <xdr:spPr>
        <a:xfrm>
          <a:off x="927744" y="1323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F00-000031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5587</xdr:rowOff>
    </xdr:from>
    <xdr:to>
      <xdr:col>24</xdr:col>
      <xdr:colOff>114300</xdr:colOff>
      <xdr:row>84</xdr:row>
      <xdr:rowOff>107187</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4584700" y="144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91964</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00000000-0008-0000-0F00-000034010000}"/>
            </a:ext>
          </a:extLst>
        </xdr:cNvPr>
        <xdr:cNvSpPr txBox="1"/>
      </xdr:nvSpPr>
      <xdr:spPr>
        <a:xfrm>
          <a:off x="4673600" y="14322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3746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145542</xdr:rowOff>
    </xdr:from>
    <xdr:to>
      <xdr:col>24</xdr:col>
      <xdr:colOff>63500</xdr:colOff>
      <xdr:row>84</xdr:row>
      <xdr:rowOff>56387</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3797300" y="14375892"/>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xdr:rowOff>
    </xdr:from>
    <xdr:to>
      <xdr:col>15</xdr:col>
      <xdr:colOff>101600</xdr:colOff>
      <xdr:row>83</xdr:row>
      <xdr:rowOff>118618</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28575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67818</xdr:rowOff>
    </xdr:from>
    <xdr:to>
      <xdr:col>19</xdr:col>
      <xdr:colOff>177800</xdr:colOff>
      <xdr:row>83</xdr:row>
      <xdr:rowOff>145542</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2908300" y="142981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1968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67818</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2019300" y="142250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166115</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130300" y="141427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16019</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109745</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34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F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54429</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10476865" y="132315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58256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F00-00005B010000}"/>
            </a:ext>
          </a:extLst>
        </xdr:cNvPr>
        <xdr:cNvSpPr txBox="1"/>
      </xdr:nvSpPr>
      <xdr:spPr>
        <a:xfrm>
          <a:off x="10515600" y="1480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54429</xdr:rowOff>
    </xdr:from>
    <xdr:to>
      <xdr:col>55</xdr:col>
      <xdr:colOff>88900</xdr:colOff>
      <xdr:row>86</xdr:row>
      <xdr:rowOff>54429</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10388600" y="14799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F00-00005D010000}"/>
            </a:ext>
          </a:extLst>
        </xdr:cNvPr>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39206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F00-00005F010000}"/>
            </a:ext>
          </a:extLst>
        </xdr:cNvPr>
        <xdr:cNvSpPr txBox="1"/>
      </xdr:nvSpPr>
      <xdr:spPr>
        <a:xfrm>
          <a:off x="10515600" y="13926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60779</xdr:rowOff>
    </xdr:from>
    <xdr:to>
      <xdr:col>55</xdr:col>
      <xdr:colOff>50800</xdr:colOff>
      <xdr:row>81</xdr:row>
      <xdr:rowOff>162379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10426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60779</xdr:rowOff>
    </xdr:from>
    <xdr:to>
      <xdr:col>50</xdr:col>
      <xdr:colOff>165100</xdr:colOff>
      <xdr:row>81</xdr:row>
      <xdr:rowOff>162379</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9588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153506</xdr:rowOff>
    </xdr:from>
    <xdr:ext cx="469744" cy="259045"/>
    <xdr:sp macro="" textlink="">
      <xdr:nvSpPr>
        <xdr:cNvPr id="354" name="n_1aveValue【福祉施設】&#10;一人当たり面積">
          <a:extLst>
            <a:ext uri="{FF2B5EF4-FFF2-40B4-BE49-F238E27FC236}">
              <a16:creationId xmlns:a16="http://schemas.microsoft.com/office/drawing/2014/main" id="{00000000-0008-0000-0F00-000062010000}"/>
            </a:ext>
          </a:extLst>
        </xdr:cNvPr>
        <xdr:cNvSpPr txBox="1"/>
      </xdr:nvSpPr>
      <xdr:spPr>
        <a:xfrm>
          <a:off x="93917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81</xdr:row>
      <xdr:rowOff>60779</xdr:rowOff>
    </xdr:from>
    <xdr:to>
      <xdr:col>46</xdr:col>
      <xdr:colOff>38100</xdr:colOff>
      <xdr:row>81</xdr:row>
      <xdr:rowOff>162379</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86995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153506</xdr:rowOff>
    </xdr:from>
    <xdr:ext cx="469744" cy="259045"/>
    <xdr:sp macro="" textlink="">
      <xdr:nvSpPr>
        <xdr:cNvPr id="356" name="n_2aveValue【福祉施設】&#10;一人当たり面積">
          <a:extLst>
            <a:ext uri="{FF2B5EF4-FFF2-40B4-BE49-F238E27FC236}">
              <a16:creationId xmlns:a16="http://schemas.microsoft.com/office/drawing/2014/main" id="{00000000-0008-0000-0F00-000064010000}"/>
            </a:ext>
          </a:extLst>
        </xdr:cNvPr>
        <xdr:cNvSpPr txBox="1"/>
      </xdr:nvSpPr>
      <xdr:spPr>
        <a:xfrm>
          <a:off x="8515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80</xdr:row>
      <xdr:rowOff>3629</xdr:rowOff>
    </xdr:from>
    <xdr:to>
      <xdr:col>41</xdr:col>
      <xdr:colOff>101600</xdr:colOff>
      <xdr:row>80</xdr:row>
      <xdr:rowOff>105229</xdr:rowOff>
    </xdr:to>
    <xdr:sp macro="" textlink="">
      <xdr:nvSpPr>
        <xdr:cNvPr id="357" name="フローチャート: 判断 356">
          <a:extLst>
            <a:ext uri="{FF2B5EF4-FFF2-40B4-BE49-F238E27FC236}">
              <a16:creationId xmlns:a16="http://schemas.microsoft.com/office/drawing/2014/main" id="{00000000-0008-0000-0F00-000065010000}"/>
            </a:ext>
          </a:extLst>
        </xdr:cNvPr>
        <xdr:cNvSpPr/>
      </xdr:nvSpPr>
      <xdr:spPr>
        <a:xfrm>
          <a:off x="7810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80</xdr:row>
      <xdr:rowOff>96356</xdr:rowOff>
    </xdr:from>
    <xdr:ext cx="469744" cy="259045"/>
    <xdr:sp macro="" textlink="">
      <xdr:nvSpPr>
        <xdr:cNvPr id="358" name="n_3aveValue【福祉施設】&#10;一人当たり面積">
          <a:extLst>
            <a:ext uri="{FF2B5EF4-FFF2-40B4-BE49-F238E27FC236}">
              <a16:creationId xmlns:a16="http://schemas.microsoft.com/office/drawing/2014/main" id="{00000000-0008-0000-0F00-000066010000}"/>
            </a:ext>
          </a:extLst>
        </xdr:cNvPr>
        <xdr:cNvSpPr txBox="1"/>
      </xdr:nvSpPr>
      <xdr:spPr>
        <a:xfrm>
          <a:off x="7626427" y="1381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80</xdr:row>
      <xdr:rowOff>3629</xdr:rowOff>
    </xdr:from>
    <xdr:to>
      <xdr:col>36</xdr:col>
      <xdr:colOff>165100</xdr:colOff>
      <xdr:row>80</xdr:row>
      <xdr:rowOff>105229</xdr:rowOff>
    </xdr:to>
    <xdr:sp macro="" textlink="">
      <xdr:nvSpPr>
        <xdr:cNvPr id="359" name="フローチャート: 判断 358">
          <a:extLst>
            <a:ext uri="{FF2B5EF4-FFF2-40B4-BE49-F238E27FC236}">
              <a16:creationId xmlns:a16="http://schemas.microsoft.com/office/drawing/2014/main" id="{00000000-0008-0000-0F00-000067010000}"/>
            </a:ext>
          </a:extLst>
        </xdr:cNvPr>
        <xdr:cNvSpPr/>
      </xdr:nvSpPr>
      <xdr:spPr>
        <a:xfrm>
          <a:off x="6921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80</xdr:row>
      <xdr:rowOff>96356</xdr:rowOff>
    </xdr:from>
    <xdr:ext cx="469744" cy="259045"/>
    <xdr:sp macro="" textlink="">
      <xdr:nvSpPr>
        <xdr:cNvPr id="360" name="n_4aveValue【福祉施設】&#10;一人当たり面積">
          <a:extLst>
            <a:ext uri="{FF2B5EF4-FFF2-40B4-BE49-F238E27FC236}">
              <a16:creationId xmlns:a16="http://schemas.microsoft.com/office/drawing/2014/main" id="{00000000-0008-0000-0F00-000068010000}"/>
            </a:ext>
          </a:extLst>
        </xdr:cNvPr>
        <xdr:cNvSpPr txBox="1"/>
      </xdr:nvSpPr>
      <xdr:spPr>
        <a:xfrm>
          <a:off x="6737427" y="1381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F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150586</xdr:rowOff>
    </xdr:from>
    <xdr:to>
      <xdr:col>55</xdr:col>
      <xdr:colOff>50800</xdr:colOff>
      <xdr:row>77</xdr:row>
      <xdr:rowOff>80736</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10426700" y="131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76</xdr:row>
      <xdr:rowOff>103613</xdr:rowOff>
    </xdr:from>
    <xdr:ext cx="469744" cy="259045"/>
    <xdr:sp macro="" textlink="">
      <xdr:nvSpPr>
        <xdr:cNvPr id="367" name="【福祉施設】&#10;一人当たり面積該当値テキスト">
          <a:extLst>
            <a:ext uri="{FF2B5EF4-FFF2-40B4-BE49-F238E27FC236}">
              <a16:creationId xmlns:a16="http://schemas.microsoft.com/office/drawing/2014/main" id="{00000000-0008-0000-0F00-00006F010000}"/>
            </a:ext>
          </a:extLst>
        </xdr:cNvPr>
        <xdr:cNvSpPr txBox="1"/>
      </xdr:nvSpPr>
      <xdr:spPr>
        <a:xfrm>
          <a:off x="10515600" y="1313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150586</xdr:rowOff>
    </xdr:from>
    <xdr:to>
      <xdr:col>50</xdr:col>
      <xdr:colOff>165100</xdr:colOff>
      <xdr:row>77</xdr:row>
      <xdr:rowOff>80736</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9588500" y="131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29936</xdr:rowOff>
    </xdr:from>
    <xdr:to>
      <xdr:col>55</xdr:col>
      <xdr:colOff>0</xdr:colOff>
      <xdr:row>77</xdr:row>
      <xdr:rowOff>29936</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a:off x="9639300" y="13231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166914</xdr:rowOff>
    </xdr:from>
    <xdr:to>
      <xdr:col>46</xdr:col>
      <xdr:colOff>38100</xdr:colOff>
      <xdr:row>77</xdr:row>
      <xdr:rowOff>97064</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8699500" y="131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29936</xdr:rowOff>
    </xdr:from>
    <xdr:to>
      <xdr:col>50</xdr:col>
      <xdr:colOff>114300</xdr:colOff>
      <xdr:row>77</xdr:row>
      <xdr:rowOff>46264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8750300" y="132315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150586</xdr:rowOff>
    </xdr:from>
    <xdr:to>
      <xdr:col>41</xdr:col>
      <xdr:colOff>101600</xdr:colOff>
      <xdr:row>77</xdr:row>
      <xdr:rowOff>80736</xdr:rowOff>
    </xdr:to>
    <xdr:sp macro="" textlink="">
      <xdr:nvSpPr>
        <xdr:cNvPr id="372" name="楕円 371">
          <a:extLst>
            <a:ext uri="{FF2B5EF4-FFF2-40B4-BE49-F238E27FC236}">
              <a16:creationId xmlns:a16="http://schemas.microsoft.com/office/drawing/2014/main" id="{00000000-0008-0000-0F00-000074010000}"/>
            </a:ext>
          </a:extLst>
        </xdr:cNvPr>
        <xdr:cNvSpPr/>
      </xdr:nvSpPr>
      <xdr:spPr>
        <a:xfrm>
          <a:off x="7810500" y="131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29936</xdr:rowOff>
    </xdr:from>
    <xdr:to>
      <xdr:col>45</xdr:col>
      <xdr:colOff>177800</xdr:colOff>
      <xdr:row>77</xdr:row>
      <xdr:rowOff>46264</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7861300" y="132315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76</xdr:row>
      <xdr:rowOff>150586</xdr:rowOff>
    </xdr:from>
    <xdr:to>
      <xdr:col>36</xdr:col>
      <xdr:colOff>165100</xdr:colOff>
      <xdr:row>77</xdr:row>
      <xdr:rowOff>80736</xdr:rowOff>
    </xdr:to>
    <xdr:sp macro="" textlink="">
      <xdr:nvSpPr>
        <xdr:cNvPr id="374" name="楕円 373">
          <a:extLst>
            <a:ext uri="{FF2B5EF4-FFF2-40B4-BE49-F238E27FC236}">
              <a16:creationId xmlns:a16="http://schemas.microsoft.com/office/drawing/2014/main" id="{00000000-0008-0000-0F00-000076010000}"/>
            </a:ext>
          </a:extLst>
        </xdr:cNvPr>
        <xdr:cNvSpPr/>
      </xdr:nvSpPr>
      <xdr:spPr>
        <a:xfrm>
          <a:off x="6921500" y="1318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29936</xdr:rowOff>
    </xdr:from>
    <xdr:to>
      <xdr:col>41</xdr:col>
      <xdr:colOff>50800</xdr:colOff>
      <xdr:row>77</xdr:row>
      <xdr:rowOff>29936</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6972300" y="132315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75</xdr:row>
      <xdr:rowOff>97262</xdr:rowOff>
    </xdr:from>
    <xdr:ext cx="469744" cy="259045"/>
    <xdr:sp macro="" textlink="">
      <xdr:nvSpPr>
        <xdr:cNvPr id="376" name="n_1mainValue【福祉施設】&#10;一人当たり面積">
          <a:extLst>
            <a:ext uri="{FF2B5EF4-FFF2-40B4-BE49-F238E27FC236}">
              <a16:creationId xmlns:a16="http://schemas.microsoft.com/office/drawing/2014/main" id="{00000000-0008-0000-0F00-000078010000}"/>
            </a:ext>
          </a:extLst>
        </xdr:cNvPr>
        <xdr:cNvSpPr txBox="1"/>
      </xdr:nvSpPr>
      <xdr:spPr>
        <a:xfrm>
          <a:off x="9391727" y="129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75</xdr:row>
      <xdr:rowOff>113591</xdr:rowOff>
    </xdr:from>
    <xdr:ext cx="469744" cy="259045"/>
    <xdr:sp macro="" textlink="">
      <xdr:nvSpPr>
        <xdr:cNvPr id="377" name="n_2mainValue【福祉施設】&#10;一人当たり面積">
          <a:extLst>
            <a:ext uri="{FF2B5EF4-FFF2-40B4-BE49-F238E27FC236}">
              <a16:creationId xmlns:a16="http://schemas.microsoft.com/office/drawing/2014/main" id="{00000000-0008-0000-0F00-000079010000}"/>
            </a:ext>
          </a:extLst>
        </xdr:cNvPr>
        <xdr:cNvSpPr txBox="1"/>
      </xdr:nvSpPr>
      <xdr:spPr>
        <a:xfrm>
          <a:off x="8515427" y="1297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75</xdr:row>
      <xdr:rowOff>97262</xdr:rowOff>
    </xdr:from>
    <xdr:ext cx="469744" cy="259045"/>
    <xdr:sp macro="" textlink="">
      <xdr:nvSpPr>
        <xdr:cNvPr id="378" name="n_3mainValue【福祉施設】&#10;一人当たり面積">
          <a:extLst>
            <a:ext uri="{FF2B5EF4-FFF2-40B4-BE49-F238E27FC236}">
              <a16:creationId xmlns:a16="http://schemas.microsoft.com/office/drawing/2014/main" id="{00000000-0008-0000-0F00-00007A010000}"/>
            </a:ext>
          </a:extLst>
        </xdr:cNvPr>
        <xdr:cNvSpPr txBox="1"/>
      </xdr:nvSpPr>
      <xdr:spPr>
        <a:xfrm>
          <a:off x="7626427" y="129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75</xdr:row>
      <xdr:rowOff>97262</xdr:rowOff>
    </xdr:from>
    <xdr:ext cx="469744" cy="259045"/>
    <xdr:sp macro="" textlink="">
      <xdr:nvSpPr>
        <xdr:cNvPr id="379" name="n_4mainValue【福祉施設】&#10;一人当たり面積">
          <a:extLst>
            <a:ext uri="{FF2B5EF4-FFF2-40B4-BE49-F238E27FC236}">
              <a16:creationId xmlns:a16="http://schemas.microsoft.com/office/drawing/2014/main" id="{00000000-0008-0000-0F00-00007B010000}"/>
            </a:ext>
          </a:extLst>
        </xdr:cNvPr>
        <xdr:cNvSpPr txBox="1"/>
      </xdr:nvSpPr>
      <xdr:spPr>
        <a:xfrm>
          <a:off x="6737427" y="12956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F00-000090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00000000-0008-0000-0F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7620</xdr:rowOff>
    </xdr:from>
    <xdr:to>
      <xdr:col>24</xdr:col>
      <xdr:colOff>62865</xdr:colOff>
      <xdr:row>106</xdr:row>
      <xdr:rowOff>131063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flipV="1">
          <a:off x="4634865" y="17495520"/>
          <a:ext cx="0" cy="809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134890</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00000000-0008-0000-0F00-000093010000}"/>
            </a:ext>
          </a:extLst>
        </xdr:cNvPr>
        <xdr:cNvSpPr txBox="1"/>
      </xdr:nvSpPr>
      <xdr:spPr>
        <a:xfrm>
          <a:off x="4673600" y="18308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131063</xdr:rowOff>
    </xdr:from>
    <xdr:to>
      <xdr:col>24</xdr:col>
      <xdr:colOff>152400</xdr:colOff>
      <xdr:row>106</xdr:row>
      <xdr:rowOff>131063</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830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125747</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00000000-0008-0000-0F00-000095010000}"/>
            </a:ext>
          </a:extLst>
        </xdr:cNvPr>
        <xdr:cNvSpPr txBox="1"/>
      </xdr:nvSpPr>
      <xdr:spPr>
        <a:xfrm>
          <a:off x="46736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7620</xdr:rowOff>
    </xdr:from>
    <xdr:to>
      <xdr:col>24</xdr:col>
      <xdr:colOff>152400</xdr:colOff>
      <xdr:row>102</xdr:row>
      <xdr:rowOff>7620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4546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49547</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00000000-0008-0000-0F00-000097010000}"/>
            </a:ext>
          </a:extLst>
        </xdr:cNvPr>
        <xdr:cNvSpPr txBox="1"/>
      </xdr:nvSpPr>
      <xdr:spPr>
        <a:xfrm>
          <a:off x="4673600" y="17537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71120</xdr:rowOff>
    </xdr:from>
    <xdr:to>
      <xdr:col>24</xdr:col>
      <xdr:colOff>114300</xdr:colOff>
      <xdr:row>103</xdr:row>
      <xdr:rowOff>1270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45847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169418</xdr:rowOff>
    </xdr:from>
    <xdr:to>
      <xdr:col>20</xdr:col>
      <xdr:colOff>38100</xdr:colOff>
      <xdr:row>102</xdr:row>
      <xdr:rowOff>99568</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37465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90695</xdr:rowOff>
    </xdr:from>
    <xdr:ext cx="405111" cy="259045"/>
    <xdr:sp macro="" textlink="">
      <xdr:nvSpPr>
        <xdr:cNvPr id="410" name="n_1aveValue【市民会館】&#10;有形固定資産減価償却率">
          <a:extLst>
            <a:ext uri="{FF2B5EF4-FFF2-40B4-BE49-F238E27FC236}">
              <a16:creationId xmlns:a16="http://schemas.microsoft.com/office/drawing/2014/main" id="{00000000-0008-0000-0F00-00009A010000}"/>
            </a:ext>
          </a:extLst>
        </xdr:cNvPr>
        <xdr:cNvSpPr txBox="1"/>
      </xdr:nvSpPr>
      <xdr:spPr>
        <a:xfrm>
          <a:off x="3582044" y="1757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36830</xdr:rowOff>
    </xdr:from>
    <xdr:to>
      <xdr:col>15</xdr:col>
      <xdr:colOff>101600</xdr:colOff>
      <xdr:row>103</xdr:row>
      <xdr:rowOff>138430</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129557</xdr:rowOff>
    </xdr:from>
    <xdr:ext cx="405111" cy="259045"/>
    <xdr:sp macro="" textlink="">
      <xdr:nvSpPr>
        <xdr:cNvPr id="412" name="n_2aveValue【市民会館】&#10;有形固定資産減価償却率">
          <a:extLst>
            <a:ext uri="{FF2B5EF4-FFF2-40B4-BE49-F238E27FC236}">
              <a16:creationId xmlns:a16="http://schemas.microsoft.com/office/drawing/2014/main" id="{00000000-0008-0000-0F00-00009C010000}"/>
            </a:ext>
          </a:extLst>
        </xdr:cNvPr>
        <xdr:cNvSpPr txBox="1"/>
      </xdr:nvSpPr>
      <xdr:spPr>
        <a:xfrm>
          <a:off x="2705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162561</xdr:rowOff>
    </xdr:from>
    <xdr:to>
      <xdr:col>10</xdr:col>
      <xdr:colOff>165100</xdr:colOff>
      <xdr:row>105</xdr:row>
      <xdr:rowOff>92711</xdr:rowOff>
    </xdr:to>
    <xdr:sp macro="" textlink="">
      <xdr:nvSpPr>
        <xdr:cNvPr id="413" name="フローチャート: 判断 412">
          <a:extLst>
            <a:ext uri="{FF2B5EF4-FFF2-40B4-BE49-F238E27FC236}">
              <a16:creationId xmlns:a16="http://schemas.microsoft.com/office/drawing/2014/main" id="{00000000-0008-0000-0F00-00009D010000}"/>
            </a:ext>
          </a:extLst>
        </xdr:cNvPr>
        <xdr:cNvSpPr/>
      </xdr:nvSpPr>
      <xdr:spPr>
        <a:xfrm>
          <a:off x="196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83838</xdr:rowOff>
    </xdr:from>
    <xdr:ext cx="405111" cy="259045"/>
    <xdr:sp macro="" textlink="">
      <xdr:nvSpPr>
        <xdr:cNvPr id="414" name="n_3aveValue【市民会館】&#10;有形固定資産減価償却率">
          <a:extLst>
            <a:ext uri="{FF2B5EF4-FFF2-40B4-BE49-F238E27FC236}">
              <a16:creationId xmlns:a16="http://schemas.microsoft.com/office/drawing/2014/main" id="{00000000-0008-0000-0F00-00009E010000}"/>
            </a:ext>
          </a:extLst>
        </xdr:cNvPr>
        <xdr:cNvSpPr txBox="1"/>
      </xdr:nvSpPr>
      <xdr:spPr>
        <a:xfrm>
          <a:off x="1816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71120</xdr:rowOff>
    </xdr:from>
    <xdr:to>
      <xdr:col>6</xdr:col>
      <xdr:colOff>38100</xdr:colOff>
      <xdr:row>105</xdr:row>
      <xdr:rowOff>1270</xdr:rowOff>
    </xdr:to>
    <xdr:sp macro="" textlink="">
      <xdr:nvSpPr>
        <xdr:cNvPr id="415" name="フローチャート: 判断 414">
          <a:extLst>
            <a:ext uri="{FF2B5EF4-FFF2-40B4-BE49-F238E27FC236}">
              <a16:creationId xmlns:a16="http://schemas.microsoft.com/office/drawing/2014/main" id="{00000000-0008-0000-0F00-00009F010000}"/>
            </a:ext>
          </a:extLst>
        </xdr:cNvPr>
        <xdr:cNvSpPr/>
      </xdr:nvSpPr>
      <xdr:spPr>
        <a:xfrm>
          <a:off x="1079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104</xdr:row>
      <xdr:rowOff>163847</xdr:rowOff>
    </xdr:from>
    <xdr:ext cx="405111" cy="259045"/>
    <xdr:sp macro="" textlink="">
      <xdr:nvSpPr>
        <xdr:cNvPr id="416" name="n_4aveValue【市民会館】&#10;有形固定資産減価償却率">
          <a:extLst>
            <a:ext uri="{FF2B5EF4-FFF2-40B4-BE49-F238E27FC236}">
              <a16:creationId xmlns:a16="http://schemas.microsoft.com/office/drawing/2014/main" id="{00000000-0008-0000-0F00-0000A0010000}"/>
            </a:ext>
          </a:extLst>
        </xdr:cNvPr>
        <xdr:cNvSpPr txBox="1"/>
      </xdr:nvSpPr>
      <xdr:spPr>
        <a:xfrm>
          <a:off x="927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128270</xdr:rowOff>
    </xdr:from>
    <xdr:to>
      <xdr:col>24</xdr:col>
      <xdr:colOff>114300</xdr:colOff>
      <xdr:row>102</xdr:row>
      <xdr:rowOff>58420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4584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81297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00000000-0008-0000-0F00-0000A7010000}"/>
            </a:ext>
          </a:extLst>
        </xdr:cNvPr>
        <xdr:cNvSpPr txBox="1"/>
      </xdr:nvSpPr>
      <xdr:spPr>
        <a:xfrm>
          <a:off x="46736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36830</xdr:rowOff>
    </xdr:from>
    <xdr:to>
      <xdr:col>20</xdr:col>
      <xdr:colOff>38100</xdr:colOff>
      <xdr:row>101</xdr:row>
      <xdr:rowOff>138430</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3746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87630</xdr:rowOff>
    </xdr:from>
    <xdr:to>
      <xdr:col>24</xdr:col>
      <xdr:colOff>63500</xdr:colOff>
      <xdr:row>102</xdr:row>
      <xdr:rowOff>7620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3797300" y="174040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116839</xdr:rowOff>
    </xdr:from>
    <xdr:to>
      <xdr:col>15</xdr:col>
      <xdr:colOff>101600</xdr:colOff>
      <xdr:row>101</xdr:row>
      <xdr:rowOff>46989</xdr:rowOff>
    </xdr:to>
    <xdr:sp macro="" textlink="">
      <xdr:nvSpPr>
        <xdr:cNvPr id="426" name="楕円 425">
          <a:extLst>
            <a:ext uri="{FF2B5EF4-FFF2-40B4-BE49-F238E27FC236}">
              <a16:creationId xmlns:a16="http://schemas.microsoft.com/office/drawing/2014/main" id="{00000000-0008-0000-0F00-0000AA010000}"/>
            </a:ext>
          </a:extLst>
        </xdr:cNvPr>
        <xdr:cNvSpPr/>
      </xdr:nvSpPr>
      <xdr:spPr>
        <a:xfrm>
          <a:off x="28575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167639</xdr:rowOff>
    </xdr:from>
    <xdr:to>
      <xdr:col>19</xdr:col>
      <xdr:colOff>177800</xdr:colOff>
      <xdr:row>101</xdr:row>
      <xdr:rowOff>87630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2908300" y="173126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25400</xdr:rowOff>
    </xdr:from>
    <xdr:to>
      <xdr:col>10</xdr:col>
      <xdr:colOff>165100</xdr:colOff>
      <xdr:row>100</xdr:row>
      <xdr:rowOff>127000</xdr:rowOff>
    </xdr:to>
    <xdr:sp macro="" textlink="">
      <xdr:nvSpPr>
        <xdr:cNvPr id="428" name="楕円 427">
          <a:extLst>
            <a:ext uri="{FF2B5EF4-FFF2-40B4-BE49-F238E27FC236}">
              <a16:creationId xmlns:a16="http://schemas.microsoft.com/office/drawing/2014/main" id="{00000000-0008-0000-0F00-0000AC010000}"/>
            </a:ext>
          </a:extLst>
        </xdr:cNvPr>
        <xdr:cNvSpPr/>
      </xdr:nvSpPr>
      <xdr:spPr>
        <a:xfrm>
          <a:off x="1968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76200</xdr:rowOff>
    </xdr:from>
    <xdr:to>
      <xdr:col>15</xdr:col>
      <xdr:colOff>50800</xdr:colOff>
      <xdr:row>100</xdr:row>
      <xdr:rowOff>167639</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2019300" y="17221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105411</xdr:rowOff>
    </xdr:from>
    <xdr:to>
      <xdr:col>6</xdr:col>
      <xdr:colOff>38100</xdr:colOff>
      <xdr:row>100</xdr:row>
      <xdr:rowOff>35561</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079500"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99</xdr:row>
      <xdr:rowOff>156211</xdr:rowOff>
    </xdr:from>
    <xdr:to>
      <xdr:col>10</xdr:col>
      <xdr:colOff>114300</xdr:colOff>
      <xdr:row>100</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130300" y="17129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99</xdr:row>
      <xdr:rowOff>154957</xdr:rowOff>
    </xdr:from>
    <xdr:ext cx="405111" cy="259045"/>
    <xdr:sp macro="" textlink="">
      <xdr:nvSpPr>
        <xdr:cNvPr id="432" name="n_1mainValue【市民会館】&#10;有形固定資産減価償却率">
          <a:extLst>
            <a:ext uri="{FF2B5EF4-FFF2-40B4-BE49-F238E27FC236}">
              <a16:creationId xmlns:a16="http://schemas.microsoft.com/office/drawing/2014/main" id="{00000000-0008-0000-0F00-0000B0010000}"/>
            </a:ext>
          </a:extLst>
        </xdr:cNvPr>
        <xdr:cNvSpPr txBox="1"/>
      </xdr:nvSpPr>
      <xdr:spPr>
        <a:xfrm>
          <a:off x="35820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63516</xdr:rowOff>
    </xdr:from>
    <xdr:ext cx="405111" cy="259045"/>
    <xdr:sp macro="" textlink="">
      <xdr:nvSpPr>
        <xdr:cNvPr id="433" name="n_2mainValue【市民会館】&#10;有形固定資産減価償却率">
          <a:extLst>
            <a:ext uri="{FF2B5EF4-FFF2-40B4-BE49-F238E27FC236}">
              <a16:creationId xmlns:a16="http://schemas.microsoft.com/office/drawing/2014/main" id="{00000000-0008-0000-0F00-0000B1010000}"/>
            </a:ext>
          </a:extLst>
        </xdr:cNvPr>
        <xdr:cNvSpPr txBox="1"/>
      </xdr:nvSpPr>
      <xdr:spPr>
        <a:xfrm>
          <a:off x="27057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143527</xdr:rowOff>
    </xdr:from>
    <xdr:ext cx="405111" cy="259045"/>
    <xdr:sp macro="" textlink="">
      <xdr:nvSpPr>
        <xdr:cNvPr id="434" name="n_3mainValue【市民会館】&#10;有形固定資産減価償却率">
          <a:extLst>
            <a:ext uri="{FF2B5EF4-FFF2-40B4-BE49-F238E27FC236}">
              <a16:creationId xmlns:a16="http://schemas.microsoft.com/office/drawing/2014/main" id="{00000000-0008-0000-0F00-0000B2010000}"/>
            </a:ext>
          </a:extLst>
        </xdr:cNvPr>
        <xdr:cNvSpPr txBox="1"/>
      </xdr:nvSpPr>
      <xdr:spPr>
        <a:xfrm>
          <a:off x="1816744" y="1694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52088</xdr:rowOff>
    </xdr:from>
    <xdr:ext cx="405111" cy="259045"/>
    <xdr:sp macro="" textlink="">
      <xdr:nvSpPr>
        <xdr:cNvPr id="435" name="n_4mainValue【市民会館】&#10;有形固定資産減価償却率">
          <a:extLst>
            <a:ext uri="{FF2B5EF4-FFF2-40B4-BE49-F238E27FC236}">
              <a16:creationId xmlns:a16="http://schemas.microsoft.com/office/drawing/2014/main" id="{00000000-0008-0000-0F00-0000B3010000}"/>
            </a:ext>
          </a:extLst>
        </xdr:cNvPr>
        <xdr:cNvSpPr txBox="1"/>
      </xdr:nvSpPr>
      <xdr:spPr>
        <a:xfrm>
          <a:off x="927744" y="1685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53339</xdr:rowOff>
    </xdr:from>
    <xdr:to>
      <xdr:col>54</xdr:col>
      <xdr:colOff>189865</xdr:colOff>
      <xdr:row>108</xdr:row>
      <xdr:rowOff>76200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541239"/>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80027</xdr:rowOff>
    </xdr:from>
    <xdr:ext cx="469744" cy="259045"/>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101</xdr:row>
      <xdr:rowOff>16</xdr:rowOff>
    </xdr:from>
    <xdr:ext cx="469744" cy="259045"/>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731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53339</xdr:rowOff>
    </xdr:from>
    <xdr:to>
      <xdr:col>55</xdr:col>
      <xdr:colOff>88900</xdr:colOff>
      <xdr:row>102</xdr:row>
      <xdr:rowOff>53339</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541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49547</xdr:rowOff>
    </xdr:from>
    <xdr:ext cx="469744" cy="259045"/>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788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116839</xdr:rowOff>
    </xdr:from>
    <xdr:to>
      <xdr:col>50</xdr:col>
      <xdr:colOff>165100</xdr:colOff>
      <xdr:row>105</xdr:row>
      <xdr:rowOff>46989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38116</xdr:rowOff>
    </xdr:from>
    <xdr:ext cx="469744" cy="259045"/>
    <xdr:sp macro="" textlink="">
      <xdr:nvSpPr>
        <xdr:cNvPr id="466" name="n_1aveValue【市民会館】&#10;一人当たり面積">
          <a:extLst>
            <a:ext uri="{FF2B5EF4-FFF2-40B4-BE49-F238E27FC236}">
              <a16:creationId xmlns:a16="http://schemas.microsoft.com/office/drawing/2014/main" id="{00000000-0008-0000-0F00-0000D2010000}"/>
            </a:ext>
          </a:extLst>
        </xdr:cNvPr>
        <xdr:cNvSpPr txBox="1"/>
      </xdr:nvSpPr>
      <xdr:spPr>
        <a:xfrm>
          <a:off x="93917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162561</xdr:rowOff>
    </xdr:from>
    <xdr:to>
      <xdr:col>46</xdr:col>
      <xdr:colOff>38100</xdr:colOff>
      <xdr:row>105</xdr:row>
      <xdr:rowOff>92711</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83838</xdr:rowOff>
    </xdr:from>
    <xdr:ext cx="469744" cy="259045"/>
    <xdr:sp macro="" textlink="">
      <xdr:nvSpPr>
        <xdr:cNvPr id="468" name="n_2aveValue【市民会館】&#10;一人当たり面積">
          <a:extLst>
            <a:ext uri="{FF2B5EF4-FFF2-40B4-BE49-F238E27FC236}">
              <a16:creationId xmlns:a16="http://schemas.microsoft.com/office/drawing/2014/main" id="{00000000-0008-0000-0F00-0000D4010000}"/>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100</xdr:row>
      <xdr:rowOff>71120</xdr:rowOff>
    </xdr:from>
    <xdr:to>
      <xdr:col>41</xdr:col>
      <xdr:colOff>101600</xdr:colOff>
      <xdr:row>101</xdr:row>
      <xdr:rowOff>1270</xdr:rowOff>
    </xdr:to>
    <xdr:sp macro="" textlink="">
      <xdr:nvSpPr>
        <xdr:cNvPr id="469" name="フローチャート: 判断 468">
          <a:extLst>
            <a:ext uri="{FF2B5EF4-FFF2-40B4-BE49-F238E27FC236}">
              <a16:creationId xmlns:a16="http://schemas.microsoft.com/office/drawing/2014/main" id="{00000000-0008-0000-0F00-0000D5010000}"/>
            </a:ext>
          </a:extLst>
        </xdr:cNvPr>
        <xdr:cNvSpPr/>
      </xdr:nvSpPr>
      <xdr:spPr>
        <a:xfrm>
          <a:off x="7810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99</xdr:row>
      <xdr:rowOff>17797</xdr:rowOff>
    </xdr:from>
    <xdr:ext cx="469744" cy="259045"/>
    <xdr:sp macro="" textlink="">
      <xdr:nvSpPr>
        <xdr:cNvPr id="470" name="n_3aveValue【市民会館】&#10;一人当たり面積">
          <a:extLst>
            <a:ext uri="{FF2B5EF4-FFF2-40B4-BE49-F238E27FC236}">
              <a16:creationId xmlns:a16="http://schemas.microsoft.com/office/drawing/2014/main" id="{00000000-0008-0000-0F00-0000D6010000}"/>
            </a:ext>
          </a:extLst>
        </xdr:cNvPr>
        <xdr:cNvSpPr txBox="1"/>
      </xdr:nvSpPr>
      <xdr:spPr>
        <a:xfrm>
          <a:off x="7626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100</xdr:row>
      <xdr:rowOff>71120</xdr:rowOff>
    </xdr:from>
    <xdr:to>
      <xdr:col>36</xdr:col>
      <xdr:colOff>165100</xdr:colOff>
      <xdr:row>101</xdr:row>
      <xdr:rowOff>1270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6921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99</xdr:row>
      <xdr:rowOff>17797</xdr:rowOff>
    </xdr:from>
    <xdr:ext cx="469744" cy="259045"/>
    <xdr:sp macro="" textlink="">
      <xdr:nvSpPr>
        <xdr:cNvPr id="472" name="n_4aveValue【市民会館】&#10;一人当たり面積">
          <a:extLst>
            <a:ext uri="{FF2B5EF4-FFF2-40B4-BE49-F238E27FC236}">
              <a16:creationId xmlns:a16="http://schemas.microsoft.com/office/drawing/2014/main" id="{00000000-0008-0000-0F00-0000D8010000}"/>
            </a:ext>
          </a:extLst>
        </xdr:cNvPr>
        <xdr:cNvSpPr txBox="1"/>
      </xdr:nvSpPr>
      <xdr:spPr>
        <a:xfrm>
          <a:off x="6737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2539</xdr:rowOff>
    </xdr:from>
    <xdr:to>
      <xdr:col>55</xdr:col>
      <xdr:colOff>50800</xdr:colOff>
      <xdr:row>102</xdr:row>
      <xdr:rowOff>104139</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104267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127016</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F00-0000DF010000}"/>
            </a:ext>
          </a:extLst>
        </xdr:cNvPr>
        <xdr:cNvSpPr txBox="1"/>
      </xdr:nvSpPr>
      <xdr:spPr>
        <a:xfrm>
          <a:off x="10515600" y="1744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2539</xdr:rowOff>
    </xdr:from>
    <xdr:to>
      <xdr:col>50</xdr:col>
      <xdr:colOff>165100</xdr:colOff>
      <xdr:row>102</xdr:row>
      <xdr:rowOff>104139</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9588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53339</xdr:rowOff>
    </xdr:from>
    <xdr:to>
      <xdr:col>55</xdr:col>
      <xdr:colOff>0</xdr:colOff>
      <xdr:row>102</xdr:row>
      <xdr:rowOff>53339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9639300" y="175412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2539</xdr:rowOff>
    </xdr:from>
    <xdr:to>
      <xdr:col>46</xdr:col>
      <xdr:colOff>38100</xdr:colOff>
      <xdr:row>102</xdr:row>
      <xdr:rowOff>104139</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8699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53339</xdr:rowOff>
    </xdr:from>
    <xdr:to>
      <xdr:col>50</xdr:col>
      <xdr:colOff>114300</xdr:colOff>
      <xdr:row>102</xdr:row>
      <xdr:rowOff>53339</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a:off x="8750300" y="17541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48261</xdr:rowOff>
    </xdr:from>
    <xdr:to>
      <xdr:col>41</xdr:col>
      <xdr:colOff>101600</xdr:colOff>
      <xdr:row>102</xdr:row>
      <xdr:rowOff>149861</xdr:rowOff>
    </xdr:to>
    <xdr:sp macro="" textlink="">
      <xdr:nvSpPr>
        <xdr:cNvPr id="484" name="楕円 483">
          <a:extLst>
            <a:ext uri="{FF2B5EF4-FFF2-40B4-BE49-F238E27FC236}">
              <a16:creationId xmlns:a16="http://schemas.microsoft.com/office/drawing/2014/main" id="{00000000-0008-0000-0F00-0000E4010000}"/>
            </a:ext>
          </a:extLst>
        </xdr:cNvPr>
        <xdr:cNvSpPr/>
      </xdr:nvSpPr>
      <xdr:spPr>
        <a:xfrm>
          <a:off x="7810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53339</xdr:rowOff>
    </xdr:from>
    <xdr:to>
      <xdr:col>45</xdr:col>
      <xdr:colOff>177800</xdr:colOff>
      <xdr:row>102</xdr:row>
      <xdr:rowOff>99061</xdr:rowOff>
    </xdr:to>
    <xdr:cxnSp macro="">
      <xdr:nvCxnSpPr>
        <xdr:cNvPr id="485" name="直線コネクタ 484">
          <a:extLst>
            <a:ext uri="{FF2B5EF4-FFF2-40B4-BE49-F238E27FC236}">
              <a16:creationId xmlns:a16="http://schemas.microsoft.com/office/drawing/2014/main" id="{00000000-0008-0000-0F00-0000E5010000}"/>
            </a:ext>
          </a:extLst>
        </xdr:cNvPr>
        <xdr:cNvCxnSpPr/>
      </xdr:nvCxnSpPr>
      <xdr:spPr>
        <a:xfrm flipV="1">
          <a:off x="7861300" y="175412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93980</xdr:rowOff>
    </xdr:from>
    <xdr:to>
      <xdr:col>36</xdr:col>
      <xdr:colOff>165100</xdr:colOff>
      <xdr:row>103</xdr:row>
      <xdr:rowOff>24130</xdr:rowOff>
    </xdr:to>
    <xdr:sp macro="" textlink="">
      <xdr:nvSpPr>
        <xdr:cNvPr id="486" name="楕円 485">
          <a:extLst>
            <a:ext uri="{FF2B5EF4-FFF2-40B4-BE49-F238E27FC236}">
              <a16:creationId xmlns:a16="http://schemas.microsoft.com/office/drawing/2014/main" id="{00000000-0008-0000-0F00-0000E6010000}"/>
            </a:ext>
          </a:extLst>
        </xdr:cNvPr>
        <xdr:cNvSpPr/>
      </xdr:nvSpPr>
      <xdr:spPr>
        <a:xfrm>
          <a:off x="6921500"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99061</xdr:rowOff>
    </xdr:from>
    <xdr:to>
      <xdr:col>41</xdr:col>
      <xdr:colOff>50800</xdr:colOff>
      <xdr:row>102</xdr:row>
      <xdr:rowOff>144780</xdr:rowOff>
    </xdr:to>
    <xdr:cxnSp macro="">
      <xdr:nvCxnSpPr>
        <xdr:cNvPr id="487" name="直線コネクタ 486">
          <a:extLst>
            <a:ext uri="{FF2B5EF4-FFF2-40B4-BE49-F238E27FC236}">
              <a16:creationId xmlns:a16="http://schemas.microsoft.com/office/drawing/2014/main" id="{00000000-0008-0000-0F00-0000E7010000}"/>
            </a:ext>
          </a:extLst>
        </xdr:cNvPr>
        <xdr:cNvCxnSpPr/>
      </xdr:nvCxnSpPr>
      <xdr:spPr>
        <a:xfrm flipV="1">
          <a:off x="6972300" y="17586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100</xdr:row>
      <xdr:rowOff>120666</xdr:rowOff>
    </xdr:from>
    <xdr:ext cx="469744" cy="259045"/>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7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120666</xdr:rowOff>
    </xdr:from>
    <xdr:ext cx="469744" cy="259045"/>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4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140988</xdr:rowOff>
    </xdr:from>
    <xdr:ext cx="469744" cy="259045"/>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4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15257</xdr:rowOff>
    </xdr:from>
    <xdr:ext cx="469744" cy="259045"/>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427"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00000000-0008-0000-0F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114300</xdr:rowOff>
    </xdr:from>
    <xdr:to>
      <xdr:col>85</xdr:col>
      <xdr:colOff>126364</xdr:colOff>
      <xdr:row>40</xdr:row>
      <xdr:rowOff>160020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flipV="1">
          <a:off x="16318864" y="6115050"/>
          <a:ext cx="0" cy="90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163847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00000000-0008-0000-0F00-000005020000}"/>
            </a:ext>
          </a:extLst>
        </xdr:cNvPr>
        <xdr:cNvSpPr txBox="1"/>
      </xdr:nvSpPr>
      <xdr:spPr>
        <a:xfrm>
          <a:off x="163576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160020</xdr:rowOff>
    </xdr:from>
    <xdr:to>
      <xdr:col>86</xdr:col>
      <xdr:colOff>25400</xdr:colOff>
      <xdr:row>40</xdr:row>
      <xdr:rowOff>160020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60977</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00000000-0008-0000-0F00-000007020000}"/>
            </a:ext>
          </a:extLst>
        </xdr:cNvPr>
        <xdr:cNvSpPr txBox="1"/>
      </xdr:nvSpPr>
      <xdr:spPr>
        <a:xfrm>
          <a:off x="16357600" y="589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114300</xdr:rowOff>
    </xdr:from>
    <xdr:to>
      <xdr:col>86</xdr:col>
      <xdr:colOff>25400</xdr:colOff>
      <xdr:row>35</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6230600" y="6115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169562</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00000000-0008-0000-0F00-000009020000}"/>
            </a:ext>
          </a:extLst>
        </xdr:cNvPr>
        <xdr:cNvSpPr txBox="1"/>
      </xdr:nvSpPr>
      <xdr:spPr>
        <a:xfrm>
          <a:off x="16357600" y="66846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19685</xdr:rowOff>
    </xdr:from>
    <xdr:to>
      <xdr:col>85</xdr:col>
      <xdr:colOff>177800</xdr:colOff>
      <xdr:row>39</xdr:row>
      <xdr:rowOff>121285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6268700" y="67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118745</xdr:rowOff>
    </xdr:from>
    <xdr:to>
      <xdr:col>81</xdr:col>
      <xdr:colOff>101600</xdr:colOff>
      <xdr:row>39</xdr:row>
      <xdr:rowOff>48895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5430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39</xdr:row>
      <xdr:rowOff>40022</xdr:rowOff>
    </xdr:from>
    <xdr:ext cx="405111" cy="259045"/>
    <xdr:sp macro="" textlink="">
      <xdr:nvSpPr>
        <xdr:cNvPr id="524" name="n_1aveValue【一般廃棄物処理施設】&#10;有形固定資産減価償却率">
          <a:extLst>
            <a:ext uri="{FF2B5EF4-FFF2-40B4-BE49-F238E27FC236}">
              <a16:creationId xmlns:a16="http://schemas.microsoft.com/office/drawing/2014/main" id="{00000000-0008-0000-0F00-00000C020000}"/>
            </a:ext>
          </a:extLst>
        </xdr:cNvPr>
        <xdr:cNvSpPr txBox="1"/>
      </xdr:nvSpPr>
      <xdr:spPr>
        <a:xfrm>
          <a:off x="15266044" y="672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52070</xdr:rowOff>
    </xdr:from>
    <xdr:to>
      <xdr:col>76</xdr:col>
      <xdr:colOff>165100</xdr:colOff>
      <xdr:row>38</xdr:row>
      <xdr:rowOff>153670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144797</xdr:rowOff>
    </xdr:from>
    <xdr:ext cx="405111" cy="259045"/>
    <xdr:sp macro="" textlink="">
      <xdr:nvSpPr>
        <xdr:cNvPr id="526" name="n_2aveValue【一般廃棄物処理施設】&#10;有形固定資産減価償却率">
          <a:extLst>
            <a:ext uri="{FF2B5EF4-FFF2-40B4-BE49-F238E27FC236}">
              <a16:creationId xmlns:a16="http://schemas.microsoft.com/office/drawing/2014/main" id="{00000000-0008-0000-0F00-00000E020000}"/>
            </a:ext>
          </a:extLst>
        </xdr:cNvPr>
        <xdr:cNvSpPr txBox="1"/>
      </xdr:nvSpPr>
      <xdr:spPr>
        <a:xfrm>
          <a:off x="1438974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82550</xdr:rowOff>
    </xdr:from>
    <xdr:to>
      <xdr:col>72</xdr:col>
      <xdr:colOff>38100</xdr:colOff>
      <xdr:row>38</xdr:row>
      <xdr:rowOff>12700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3827</xdr:rowOff>
    </xdr:from>
    <xdr:ext cx="405111" cy="259045"/>
    <xdr:sp macro="" textlink="">
      <xdr:nvSpPr>
        <xdr:cNvPr id="528" name="n_3aveValue【一般廃棄物処理施設】&#10;有形固定資産減価償却率">
          <a:extLst>
            <a:ext uri="{FF2B5EF4-FFF2-40B4-BE49-F238E27FC236}">
              <a16:creationId xmlns:a16="http://schemas.microsoft.com/office/drawing/2014/main" id="{00000000-0008-0000-0F00-000010020000}"/>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13970</xdr:rowOff>
    </xdr:from>
    <xdr:to>
      <xdr:col>67</xdr:col>
      <xdr:colOff>101600</xdr:colOff>
      <xdr:row>37</xdr:row>
      <xdr:rowOff>115570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106697</xdr:rowOff>
    </xdr:from>
    <xdr:ext cx="405111" cy="259045"/>
    <xdr:sp macro="" textlink="">
      <xdr:nvSpPr>
        <xdr:cNvPr id="530" name="n_4aveValue【一般廃棄物処理施設】&#10;有形固定資産減価償却率">
          <a:extLst>
            <a:ext uri="{FF2B5EF4-FFF2-40B4-BE49-F238E27FC236}">
              <a16:creationId xmlns:a16="http://schemas.microsoft.com/office/drawing/2014/main" id="{00000000-0008-0000-0F00-000012020000}"/>
            </a:ext>
          </a:extLst>
        </xdr:cNvPr>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F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63500</xdr:rowOff>
    </xdr:from>
    <xdr:to>
      <xdr:col>85</xdr:col>
      <xdr:colOff>177800</xdr:colOff>
      <xdr:row>35</xdr:row>
      <xdr:rowOff>165100</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62687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16527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F00-000019020000}"/>
            </a:ext>
          </a:extLst>
        </xdr:cNvPr>
        <xdr:cNvSpPr txBox="1"/>
      </xdr:nvSpPr>
      <xdr:spPr>
        <a:xfrm>
          <a:off x="16357600"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10160</xdr:rowOff>
    </xdr:from>
    <xdr:to>
      <xdr:col>81</xdr:col>
      <xdr:colOff>101600</xdr:colOff>
      <xdr:row>35</xdr:row>
      <xdr:rowOff>111760</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5430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60960</xdr:rowOff>
    </xdr:from>
    <xdr:to>
      <xdr:col>85</xdr:col>
      <xdr:colOff>127000</xdr:colOff>
      <xdr:row>35</xdr:row>
      <xdr:rowOff>114300</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5481300" y="60617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160655</xdr:rowOff>
    </xdr:from>
    <xdr:to>
      <xdr:col>76</xdr:col>
      <xdr:colOff>165100</xdr:colOff>
      <xdr:row>35</xdr:row>
      <xdr:rowOff>90805</xdr:rowOff>
    </xdr:to>
    <xdr:sp macro="" textlink="">
      <xdr:nvSpPr>
        <xdr:cNvPr id="540" name="楕円 539">
          <a:extLst>
            <a:ext uri="{FF2B5EF4-FFF2-40B4-BE49-F238E27FC236}">
              <a16:creationId xmlns:a16="http://schemas.microsoft.com/office/drawing/2014/main" id="{00000000-0008-0000-0F00-00001C020000}"/>
            </a:ext>
          </a:extLst>
        </xdr:cNvPr>
        <xdr:cNvSpPr/>
      </xdr:nvSpPr>
      <xdr:spPr>
        <a:xfrm>
          <a:off x="14541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40005</xdr:rowOff>
    </xdr:from>
    <xdr:to>
      <xdr:col>81</xdr:col>
      <xdr:colOff>50800</xdr:colOff>
      <xdr:row>35</xdr:row>
      <xdr:rowOff>60960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4592300" y="60407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107315</xdr:rowOff>
    </xdr:from>
    <xdr:to>
      <xdr:col>72</xdr:col>
      <xdr:colOff>38100</xdr:colOff>
      <xdr:row>35</xdr:row>
      <xdr:rowOff>37465</xdr:rowOff>
    </xdr:to>
    <xdr:sp macro="" textlink="">
      <xdr:nvSpPr>
        <xdr:cNvPr id="542" name="楕円 541">
          <a:extLst>
            <a:ext uri="{FF2B5EF4-FFF2-40B4-BE49-F238E27FC236}">
              <a16:creationId xmlns:a16="http://schemas.microsoft.com/office/drawing/2014/main" id="{00000000-0008-0000-0F00-00001E020000}"/>
            </a:ext>
          </a:extLst>
        </xdr:cNvPr>
        <xdr:cNvSpPr/>
      </xdr:nvSpPr>
      <xdr:spPr>
        <a:xfrm>
          <a:off x="13652500" y="593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158115</xdr:rowOff>
    </xdr:from>
    <xdr:to>
      <xdr:col>76</xdr:col>
      <xdr:colOff>114300</xdr:colOff>
      <xdr:row>35</xdr:row>
      <xdr:rowOff>40005</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a:off x="13703300" y="59874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55880</xdr:rowOff>
    </xdr:from>
    <xdr:to>
      <xdr:col>67</xdr:col>
      <xdr:colOff>101600</xdr:colOff>
      <xdr:row>34</xdr:row>
      <xdr:rowOff>157480</xdr:rowOff>
    </xdr:to>
    <xdr:sp macro="" textlink="">
      <xdr:nvSpPr>
        <xdr:cNvPr id="544" name="楕円 543">
          <a:extLst>
            <a:ext uri="{FF2B5EF4-FFF2-40B4-BE49-F238E27FC236}">
              <a16:creationId xmlns:a16="http://schemas.microsoft.com/office/drawing/2014/main" id="{00000000-0008-0000-0F00-000020020000}"/>
            </a:ext>
          </a:extLst>
        </xdr:cNvPr>
        <xdr:cNvSpPr/>
      </xdr:nvSpPr>
      <xdr:spPr>
        <a:xfrm>
          <a:off x="12763500" y="58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106680</xdr:rowOff>
    </xdr:from>
    <xdr:to>
      <xdr:col>71</xdr:col>
      <xdr:colOff>177800</xdr:colOff>
      <xdr:row>34</xdr:row>
      <xdr:rowOff>158115</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2814300" y="593598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128287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5266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107332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4389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53992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3500744" y="571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2557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2611744" y="56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133350</xdr:rowOff>
    </xdr:from>
    <xdr:to>
      <xdr:col>120</xdr:col>
      <xdr:colOff>114300</xdr:colOff>
      <xdr:row>41</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162577</xdr:rowOff>
    </xdr:from>
    <xdr:ext cx="53129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756701" y="702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48277</xdr:rowOff>
    </xdr:from>
    <xdr:ext cx="53129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756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105427</xdr:rowOff>
    </xdr:from>
    <xdr:ext cx="53129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756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162577</xdr:rowOff>
    </xdr:from>
    <xdr:ext cx="53129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756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51740</xdr:rowOff>
    </xdr:from>
    <xdr:to>
      <xdr:col>116</xdr:col>
      <xdr:colOff>62864</xdr:colOff>
      <xdr:row>41</xdr:row>
      <xdr:rowOff>70119</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22160864" y="5709590"/>
          <a:ext cx="0" cy="1389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73946</xdr:rowOff>
    </xdr:from>
    <xdr:ext cx="534377"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22199600" y="710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70119</xdr:rowOff>
    </xdr:from>
    <xdr:to>
      <xdr:col>116</xdr:col>
      <xdr:colOff>152400</xdr:colOff>
      <xdr:row>41</xdr:row>
      <xdr:rowOff>70119</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709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169867</xdr:rowOff>
    </xdr:from>
    <xdr:ext cx="534377"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22199600" y="548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51740</xdr:rowOff>
    </xdr:from>
    <xdr:to>
      <xdr:col>116</xdr:col>
      <xdr:colOff>152400</xdr:colOff>
      <xdr:row>33</xdr:row>
      <xdr:rowOff>51740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57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91391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22199600" y="6435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68514</xdr:rowOff>
    </xdr:from>
    <xdr:to>
      <xdr:col>116</xdr:col>
      <xdr:colOff>114300</xdr:colOff>
      <xdr:row>38</xdr:row>
      <xdr:rowOff>170114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2110700" y="658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76538</xdr:rowOff>
    </xdr:from>
    <xdr:to>
      <xdr:col>112</xdr:col>
      <xdr:colOff>38100</xdr:colOff>
      <xdr:row>39</xdr:row>
      <xdr:rowOff>6688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1272500" y="659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23215</xdr:rowOff>
    </xdr:from>
    <xdr:ext cx="534377" cy="259045"/>
    <xdr:sp macro="" textlink="">
      <xdr:nvSpPr>
        <xdr:cNvPr id="580" name="n_1aveValue【一般廃棄物処理施設】&#10;一人当たり有形固定資産（償却資産）額">
          <a:extLst>
            <a:ext uri="{FF2B5EF4-FFF2-40B4-BE49-F238E27FC236}">
              <a16:creationId xmlns:a16="http://schemas.microsoft.com/office/drawing/2014/main" id="{00000000-0008-0000-0F00-000044020000}"/>
            </a:ext>
          </a:extLst>
        </xdr:cNvPr>
        <xdr:cNvSpPr txBox="1"/>
      </xdr:nvSpPr>
      <xdr:spPr>
        <a:xfrm>
          <a:off x="21043411" y="636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96129</xdr:rowOff>
    </xdr:from>
    <xdr:to>
      <xdr:col>107</xdr:col>
      <xdr:colOff>101600</xdr:colOff>
      <xdr:row>39</xdr:row>
      <xdr:rowOff>26279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0383500" y="661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42806</xdr:rowOff>
    </xdr:from>
    <xdr:ext cx="534377" cy="259045"/>
    <xdr:sp macro="" textlink="">
      <xdr:nvSpPr>
        <xdr:cNvPr id="582" name="n_2aveValue【一般廃棄物処理施設】&#10;一人当たり有形固定資産（償却資産）額">
          <a:extLst>
            <a:ext uri="{FF2B5EF4-FFF2-40B4-BE49-F238E27FC236}">
              <a16:creationId xmlns:a16="http://schemas.microsoft.com/office/drawing/2014/main" id="{00000000-0008-0000-0F00-000046020000}"/>
            </a:ext>
          </a:extLst>
        </xdr:cNvPr>
        <xdr:cNvSpPr txBox="1"/>
      </xdr:nvSpPr>
      <xdr:spPr>
        <a:xfrm>
          <a:off x="20167111" y="638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18725</xdr:rowOff>
    </xdr:from>
    <xdr:to>
      <xdr:col>102</xdr:col>
      <xdr:colOff>165100</xdr:colOff>
      <xdr:row>40</xdr:row>
      <xdr:rowOff>120325</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87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38</xdr:row>
      <xdr:rowOff>136852</xdr:rowOff>
    </xdr:from>
    <xdr:ext cx="534377" cy="259045"/>
    <xdr:sp macro="" textlink="">
      <xdr:nvSpPr>
        <xdr:cNvPr id="584" name="n_3aveValue【一般廃棄物処理施設】&#10;一人当たり有形固定資産（償却資産）額">
          <a:extLst>
            <a:ext uri="{FF2B5EF4-FFF2-40B4-BE49-F238E27FC236}">
              <a16:creationId xmlns:a16="http://schemas.microsoft.com/office/drawing/2014/main" id="{00000000-0008-0000-0F00-000048020000}"/>
            </a:ext>
          </a:extLst>
        </xdr:cNvPr>
        <xdr:cNvSpPr txBox="1"/>
      </xdr:nvSpPr>
      <xdr:spPr>
        <a:xfrm>
          <a:off x="19278111" y="665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17811</xdr:rowOff>
    </xdr:from>
    <xdr:to>
      <xdr:col>98</xdr:col>
      <xdr:colOff>38100</xdr:colOff>
      <xdr:row>40</xdr:row>
      <xdr:rowOff>119411</xdr:rowOff>
    </xdr:to>
    <xdr:sp macro="" textlink="">
      <xdr:nvSpPr>
        <xdr:cNvPr id="585" name="フローチャート: 判断 584">
          <a:extLst>
            <a:ext uri="{FF2B5EF4-FFF2-40B4-BE49-F238E27FC236}">
              <a16:creationId xmlns:a16="http://schemas.microsoft.com/office/drawing/2014/main" id="{00000000-0008-0000-0F00-000049020000}"/>
            </a:ext>
          </a:extLst>
        </xdr:cNvPr>
        <xdr:cNvSpPr/>
      </xdr:nvSpPr>
      <xdr:spPr>
        <a:xfrm>
          <a:off x="18605500" y="687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38</xdr:row>
      <xdr:rowOff>135938</xdr:rowOff>
    </xdr:from>
    <xdr:ext cx="534377" cy="259045"/>
    <xdr:sp macro="" textlink="">
      <xdr:nvSpPr>
        <xdr:cNvPr id="586" name="n_4ave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18389111" y="66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19319</xdr:rowOff>
    </xdr:from>
    <xdr:to>
      <xdr:col>116</xdr:col>
      <xdr:colOff>114300</xdr:colOff>
      <xdr:row>41</xdr:row>
      <xdr:rowOff>120919</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2110700" y="70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105696</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00000000-0008-0000-0F00-000051020000}"/>
            </a:ext>
          </a:extLst>
        </xdr:cNvPr>
        <xdr:cNvSpPr txBox="1"/>
      </xdr:nvSpPr>
      <xdr:spPr>
        <a:xfrm>
          <a:off x="22199600" y="696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19617</xdr:rowOff>
    </xdr:from>
    <xdr:to>
      <xdr:col>112</xdr:col>
      <xdr:colOff>38100</xdr:colOff>
      <xdr:row>41</xdr:row>
      <xdr:rowOff>121217</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1272500" y="70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70119</xdr:rowOff>
    </xdr:from>
    <xdr:to>
      <xdr:col>116</xdr:col>
      <xdr:colOff>63500</xdr:colOff>
      <xdr:row>41</xdr:row>
      <xdr:rowOff>70417</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1323300" y="7099569"/>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44214</xdr:rowOff>
    </xdr:from>
    <xdr:to>
      <xdr:col>107</xdr:col>
      <xdr:colOff>101600</xdr:colOff>
      <xdr:row>41</xdr:row>
      <xdr:rowOff>145814</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20383500" y="707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70417</xdr:rowOff>
    </xdr:from>
    <xdr:to>
      <xdr:col>111</xdr:col>
      <xdr:colOff>177800</xdr:colOff>
      <xdr:row>41</xdr:row>
      <xdr:rowOff>95014</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20434300" y="7099867"/>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47231</xdr:rowOff>
    </xdr:from>
    <xdr:to>
      <xdr:col>102</xdr:col>
      <xdr:colOff>165100</xdr:colOff>
      <xdr:row>41</xdr:row>
      <xdr:rowOff>148831</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9494500" y="70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95014</xdr:rowOff>
    </xdr:from>
    <xdr:to>
      <xdr:col>107</xdr:col>
      <xdr:colOff>50800</xdr:colOff>
      <xdr:row>41</xdr:row>
      <xdr:rowOff>98031</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9545300" y="712446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50043</xdr:rowOff>
    </xdr:from>
    <xdr:to>
      <xdr:col>98</xdr:col>
      <xdr:colOff>38100</xdr:colOff>
      <xdr:row>41</xdr:row>
      <xdr:rowOff>151643</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18605500" y="707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98031</xdr:rowOff>
    </xdr:from>
    <xdr:to>
      <xdr:col>102</xdr:col>
      <xdr:colOff>114300</xdr:colOff>
      <xdr:row>41</xdr:row>
      <xdr:rowOff>100843</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flipV="1">
          <a:off x="18656300" y="7127481"/>
          <a:ext cx="8890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112344</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1043411" y="71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136941</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20167111" y="716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139958</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9278111" y="716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142770</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8389111" y="717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00000000-0008-0000-0F00-000073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58</xdr:row>
      <xdr:rowOff>32004</xdr:rowOff>
    </xdr:from>
    <xdr:to>
      <xdr:col>85</xdr:col>
      <xdr:colOff>126364</xdr:colOff>
      <xdr:row>63</xdr:row>
      <xdr:rowOff>150876</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flipV="1">
          <a:off x="16318864" y="9976104"/>
          <a:ext cx="0" cy="97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154703</xdr:rowOff>
    </xdr:from>
    <xdr:ext cx="405111" cy="259045"/>
    <xdr:sp macro="" textlink="">
      <xdr:nvSpPr>
        <xdr:cNvPr id="629" name="【保健センター・保健所】&#10;有形固定資産減価償却率最小値テキスト">
          <a:extLst>
            <a:ext uri="{FF2B5EF4-FFF2-40B4-BE49-F238E27FC236}">
              <a16:creationId xmlns:a16="http://schemas.microsoft.com/office/drawing/2014/main" id="{00000000-0008-0000-0F00-000075020000}"/>
            </a:ext>
          </a:extLst>
        </xdr:cNvPr>
        <xdr:cNvSpPr txBox="1"/>
      </xdr:nvSpPr>
      <xdr:spPr>
        <a:xfrm>
          <a:off x="16357600" y="1095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150876</xdr:rowOff>
    </xdr:from>
    <xdr:to>
      <xdr:col>86</xdr:col>
      <xdr:colOff>25400</xdr:colOff>
      <xdr:row>63</xdr:row>
      <xdr:rowOff>150876</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6230600" y="1095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150131</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00000000-0008-0000-0F00-000077020000}"/>
            </a:ext>
          </a:extLst>
        </xdr:cNvPr>
        <xdr:cNvSpPr txBox="1"/>
      </xdr:nvSpPr>
      <xdr:spPr>
        <a:xfrm>
          <a:off x="16357600" y="9751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32004</xdr:rowOff>
    </xdr:from>
    <xdr:to>
      <xdr:col>86</xdr:col>
      <xdr:colOff>25400</xdr:colOff>
      <xdr:row>58</xdr:row>
      <xdr:rowOff>32004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997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30497</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00000000-0008-0000-0F00-000079020000}"/>
            </a:ext>
          </a:extLst>
        </xdr:cNvPr>
        <xdr:cNvSpPr txBox="1"/>
      </xdr:nvSpPr>
      <xdr:spPr>
        <a:xfrm>
          <a:off x="16357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6268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4064</xdr:rowOff>
    </xdr:from>
    <xdr:to>
      <xdr:col>81</xdr:col>
      <xdr:colOff>101600</xdr:colOff>
      <xdr:row>61</xdr:row>
      <xdr:rowOff>105664</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5430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96791</xdr:rowOff>
    </xdr:from>
    <xdr:ext cx="405111" cy="259045"/>
    <xdr:sp macro="" textlink="">
      <xdr:nvSpPr>
        <xdr:cNvPr id="636" name="n_1aveValue【保健センター・保健所】&#10;有形固定資産減価償却率">
          <a:extLst>
            <a:ext uri="{FF2B5EF4-FFF2-40B4-BE49-F238E27FC236}">
              <a16:creationId xmlns:a16="http://schemas.microsoft.com/office/drawing/2014/main" id="{00000000-0008-0000-0F00-00007C020000}"/>
            </a:ext>
          </a:extLst>
        </xdr:cNvPr>
        <xdr:cNvSpPr txBox="1"/>
      </xdr:nvSpPr>
      <xdr:spPr>
        <a:xfrm>
          <a:off x="15266044" y="1055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127508</xdr:rowOff>
    </xdr:from>
    <xdr:to>
      <xdr:col>76</xdr:col>
      <xdr:colOff>165100</xdr:colOff>
      <xdr:row>61</xdr:row>
      <xdr:rowOff>57658</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4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48785</xdr:rowOff>
    </xdr:from>
    <xdr:ext cx="405111" cy="259045"/>
    <xdr:sp macro="" textlink="">
      <xdr:nvSpPr>
        <xdr:cNvPr id="638" name="n_2aveValue【保健センター・保健所】&#10;有形固定資産減価償却率">
          <a:extLst>
            <a:ext uri="{FF2B5EF4-FFF2-40B4-BE49-F238E27FC236}">
              <a16:creationId xmlns:a16="http://schemas.microsoft.com/office/drawing/2014/main" id="{00000000-0008-0000-0F00-00007E020000}"/>
            </a:ext>
          </a:extLst>
        </xdr:cNvPr>
        <xdr:cNvSpPr txBox="1"/>
      </xdr:nvSpPr>
      <xdr:spPr>
        <a:xfrm>
          <a:off x="14389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116078</xdr:rowOff>
    </xdr:from>
    <xdr:to>
      <xdr:col>72</xdr:col>
      <xdr:colOff>38100</xdr:colOff>
      <xdr:row>60</xdr:row>
      <xdr:rowOff>46228</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37355</xdr:rowOff>
    </xdr:from>
    <xdr:ext cx="405111" cy="259045"/>
    <xdr:sp macro="" textlink="">
      <xdr:nvSpPr>
        <xdr:cNvPr id="640" name="n_3aveValue【保健センター・保健所】&#10;有形固定資産減価償却率">
          <a:extLst>
            <a:ext uri="{FF2B5EF4-FFF2-40B4-BE49-F238E27FC236}">
              <a16:creationId xmlns:a16="http://schemas.microsoft.com/office/drawing/2014/main" id="{00000000-0008-0000-0F00-000080020000}"/>
            </a:ext>
          </a:extLst>
        </xdr:cNvPr>
        <xdr:cNvSpPr txBox="1"/>
      </xdr:nvSpPr>
      <xdr:spPr>
        <a:xfrm>
          <a:off x="13500744" y="1032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65786</xdr:rowOff>
    </xdr:from>
    <xdr:to>
      <xdr:col>67</xdr:col>
      <xdr:colOff>101600</xdr:colOff>
      <xdr:row>59</xdr:row>
      <xdr:rowOff>167386</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2763500" y="1018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59</xdr:row>
      <xdr:rowOff>158513</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00000000-0008-0000-0F00-000082020000}"/>
            </a:ext>
          </a:extLst>
        </xdr:cNvPr>
        <xdr:cNvSpPr txBox="1"/>
      </xdr:nvSpPr>
      <xdr:spPr>
        <a:xfrm>
          <a:off x="12611744" y="1027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152654</xdr:rowOff>
    </xdr:from>
    <xdr:to>
      <xdr:col>85</xdr:col>
      <xdr:colOff>177800</xdr:colOff>
      <xdr:row>58</xdr:row>
      <xdr:rowOff>82804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105681</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9878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106934</xdr:rowOff>
    </xdr:from>
    <xdr:to>
      <xdr:col>81</xdr:col>
      <xdr:colOff>101600</xdr:colOff>
      <xdr:row>58</xdr:row>
      <xdr:rowOff>37084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157734</xdr:rowOff>
    </xdr:from>
    <xdr:to>
      <xdr:col>85</xdr:col>
      <xdr:colOff>127000</xdr:colOff>
      <xdr:row>58</xdr:row>
      <xdr:rowOff>32004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99303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58928</xdr:rowOff>
    </xdr:from>
    <xdr:to>
      <xdr:col>76</xdr:col>
      <xdr:colOff>165100</xdr:colOff>
      <xdr:row>57</xdr:row>
      <xdr:rowOff>160528</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98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109728</xdr:rowOff>
    </xdr:from>
    <xdr:to>
      <xdr:col>81</xdr:col>
      <xdr:colOff>50800</xdr:colOff>
      <xdr:row>57</xdr:row>
      <xdr:rowOff>157734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98823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xdr:rowOff>
    </xdr:from>
    <xdr:to>
      <xdr:col>72</xdr:col>
      <xdr:colOff>38100</xdr:colOff>
      <xdr:row>57</xdr:row>
      <xdr:rowOff>114808</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97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64008</xdr:rowOff>
    </xdr:from>
    <xdr:to>
      <xdr:col>76</xdr:col>
      <xdr:colOff>114300</xdr:colOff>
      <xdr:row>57</xdr:row>
      <xdr:rowOff>109728</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98366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136652</xdr:rowOff>
    </xdr:from>
    <xdr:to>
      <xdr:col>67</xdr:col>
      <xdr:colOff>101600</xdr:colOff>
      <xdr:row>57</xdr:row>
      <xdr:rowOff>66802</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973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16002</xdr:rowOff>
    </xdr:from>
    <xdr:to>
      <xdr:col>71</xdr:col>
      <xdr:colOff>177800</xdr:colOff>
      <xdr:row>57</xdr:row>
      <xdr:rowOff>64008</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97886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53611</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5605</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44" y="960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131335</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44" y="956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83329</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44" y="951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00000000-0008-0000-0F00-0000A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flipV="1">
          <a:off x="22160864" y="96774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00000000-0008-0000-0F00-0000AF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00000000-0008-0000-0F00-0000B1020000}"/>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143527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00000000-0008-0000-0F00-0000B3020000}"/>
            </a:ext>
          </a:extLst>
        </xdr:cNvPr>
        <xdr:cNvSpPr txBox="1"/>
      </xdr:nvSpPr>
      <xdr:spPr>
        <a:xfrm>
          <a:off x="221996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120650</xdr:rowOff>
    </xdr:from>
    <xdr:to>
      <xdr:col>116</xdr:col>
      <xdr:colOff>114300</xdr:colOff>
      <xdr:row>60</xdr:row>
      <xdr:rowOff>50800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25400</xdr:rowOff>
    </xdr:from>
    <xdr:to>
      <xdr:col>112</xdr:col>
      <xdr:colOff>38100</xdr:colOff>
      <xdr:row>60</xdr:row>
      <xdr:rowOff>127000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143527</xdr:rowOff>
    </xdr:from>
    <xdr:ext cx="469744" cy="259045"/>
    <xdr:sp macro="" textlink="">
      <xdr:nvSpPr>
        <xdr:cNvPr id="694" name="n_1aveValue【保健センター・保健所】&#10;一人当たり面積">
          <a:extLst>
            <a:ext uri="{FF2B5EF4-FFF2-40B4-BE49-F238E27FC236}">
              <a16:creationId xmlns:a16="http://schemas.microsoft.com/office/drawing/2014/main" id="{00000000-0008-0000-0F00-0000B6020000}"/>
            </a:ext>
          </a:extLst>
        </xdr:cNvPr>
        <xdr:cNvSpPr txBox="1"/>
      </xdr:nvSpPr>
      <xdr:spPr>
        <a:xfrm>
          <a:off x="210757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25400</xdr:rowOff>
    </xdr:from>
    <xdr:to>
      <xdr:col>107</xdr:col>
      <xdr:colOff>101600</xdr:colOff>
      <xdr:row>60</xdr:row>
      <xdr:rowOff>127000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0383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143527</xdr:rowOff>
    </xdr:from>
    <xdr:ext cx="469744" cy="259045"/>
    <xdr:sp macro="" textlink="">
      <xdr:nvSpPr>
        <xdr:cNvPr id="696" name="n_2aveValue【保健センター・保健所】&#10;一人当たり面積">
          <a:extLst>
            <a:ext uri="{FF2B5EF4-FFF2-40B4-BE49-F238E27FC236}">
              <a16:creationId xmlns:a16="http://schemas.microsoft.com/office/drawing/2014/main" id="{00000000-0008-0000-0F00-0000B8020000}"/>
            </a:ext>
          </a:extLst>
        </xdr:cNvPr>
        <xdr:cNvSpPr txBox="1"/>
      </xdr:nvSpPr>
      <xdr:spPr>
        <a:xfrm>
          <a:off x="20199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64</xdr:row>
      <xdr:rowOff>25400</xdr:rowOff>
    </xdr:from>
    <xdr:to>
      <xdr:col>102</xdr:col>
      <xdr:colOff>165100</xdr:colOff>
      <xdr:row>64</xdr:row>
      <xdr:rowOff>127000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9494500" y="1099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64</xdr:row>
      <xdr:rowOff>118127</xdr:rowOff>
    </xdr:from>
    <xdr:ext cx="469744" cy="259045"/>
    <xdr:sp macro="" textlink="">
      <xdr:nvSpPr>
        <xdr:cNvPr id="698" name="n_3aveValue【保健センター・保健所】&#10;一人当たり面積">
          <a:extLst>
            <a:ext uri="{FF2B5EF4-FFF2-40B4-BE49-F238E27FC236}">
              <a16:creationId xmlns:a16="http://schemas.microsoft.com/office/drawing/2014/main" id="{00000000-0008-0000-0F00-0000BA020000}"/>
            </a:ext>
          </a:extLst>
        </xdr:cNvPr>
        <xdr:cNvSpPr txBox="1"/>
      </xdr:nvSpPr>
      <xdr:spPr>
        <a:xfrm>
          <a:off x="19310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64</xdr:row>
      <xdr:rowOff>25400</xdr:rowOff>
    </xdr:from>
    <xdr:to>
      <xdr:col>98</xdr:col>
      <xdr:colOff>38100</xdr:colOff>
      <xdr:row>64</xdr:row>
      <xdr:rowOff>127000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99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64</xdr:row>
      <xdr:rowOff>118127</xdr:rowOff>
    </xdr:from>
    <xdr:ext cx="469744" cy="259045"/>
    <xdr:sp macro="" textlink="">
      <xdr:nvSpPr>
        <xdr:cNvPr id="700" name="n_4aveValue【保健センター・保健所】&#10;一人当たり面積">
          <a:extLst>
            <a:ext uri="{FF2B5EF4-FFF2-40B4-BE49-F238E27FC236}">
              <a16:creationId xmlns:a16="http://schemas.microsoft.com/office/drawing/2014/main" id="{00000000-0008-0000-0F00-0000BC020000}"/>
            </a:ext>
          </a:extLst>
        </xdr:cNvPr>
        <xdr:cNvSpPr txBox="1"/>
      </xdr:nvSpPr>
      <xdr:spPr>
        <a:xfrm>
          <a:off x="18421427"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120650</xdr:rowOff>
    </xdr:from>
    <xdr:to>
      <xdr:col>107</xdr:col>
      <xdr:colOff>101600</xdr:colOff>
      <xdr:row>64</xdr:row>
      <xdr:rowOff>50800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20383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0434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120650</xdr:rowOff>
    </xdr:from>
    <xdr:to>
      <xdr:col>102</xdr:col>
      <xdr:colOff>165100</xdr:colOff>
      <xdr:row>64</xdr:row>
      <xdr:rowOff>50800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9494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0</xdr:rowOff>
    </xdr:from>
    <xdr:to>
      <xdr:col>107</xdr:col>
      <xdr:colOff>50800</xdr:colOff>
      <xdr:row>64</xdr:row>
      <xdr:rowOff>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9545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120650</xdr:rowOff>
    </xdr:from>
    <xdr:to>
      <xdr:col>98</xdr:col>
      <xdr:colOff>38100</xdr:colOff>
      <xdr:row>64</xdr:row>
      <xdr:rowOff>50800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8605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0</xdr:rowOff>
    </xdr:from>
    <xdr:to>
      <xdr:col>102</xdr:col>
      <xdr:colOff>114300</xdr:colOff>
      <xdr:row>64</xdr:row>
      <xdr:rowOff>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656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41927</xdr:rowOff>
    </xdr:from>
    <xdr:ext cx="469744" cy="259045"/>
    <xdr:sp macro="" textlink="">
      <xdr:nvSpPr>
        <xdr:cNvPr id="716" name="n_1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41927</xdr:rowOff>
    </xdr:from>
    <xdr:ext cx="469744" cy="259045"/>
    <xdr:sp macro="" textlink="">
      <xdr:nvSpPr>
        <xdr:cNvPr id="717" name="n_2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20199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67327</xdr:rowOff>
    </xdr:from>
    <xdr:ext cx="469744" cy="259045"/>
    <xdr:sp macro="" textlink="">
      <xdr:nvSpPr>
        <xdr:cNvPr id="718" name="n_3mainValue【保健センター・保健所】&#10;一人当たり面積">
          <a:extLst>
            <a:ext uri="{FF2B5EF4-FFF2-40B4-BE49-F238E27FC236}">
              <a16:creationId xmlns:a16="http://schemas.microsoft.com/office/drawing/2014/main" id="{00000000-0008-0000-0F00-0000CE020000}"/>
            </a:ext>
          </a:extLst>
        </xdr:cNvPr>
        <xdr:cNvSpPr txBox="1"/>
      </xdr:nvSpPr>
      <xdr:spPr>
        <a:xfrm>
          <a:off x="19310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67327</xdr:rowOff>
    </xdr:from>
    <xdr:ext cx="469744" cy="259045"/>
    <xdr:sp macro="" textlink="">
      <xdr:nvSpPr>
        <xdr:cNvPr id="719" name="n_4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18421427" y="106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85</xdr:row>
      <xdr:rowOff>121376</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4" y="13329557"/>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125203</xdr:rowOff>
    </xdr:from>
    <xdr:ext cx="405111" cy="259045"/>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69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121376</xdr:rowOff>
    </xdr:from>
    <xdr:to>
      <xdr:col>86</xdr:col>
      <xdr:colOff>25400</xdr:colOff>
      <xdr:row>85</xdr:row>
      <xdr:rowOff>121376</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6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405111" cy="259045"/>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117583</xdr:rowOff>
    </xdr:from>
    <xdr:ext cx="405111" cy="259045"/>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400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139156</xdr:rowOff>
    </xdr:from>
    <xdr:to>
      <xdr:col>85</xdr:col>
      <xdr:colOff>177800</xdr:colOff>
      <xdr:row>82</xdr:row>
      <xdr:rowOff>69306</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126093</xdr:rowOff>
    </xdr:from>
    <xdr:to>
      <xdr:col>81</xdr:col>
      <xdr:colOff>101600</xdr:colOff>
      <xdr:row>82</xdr:row>
      <xdr:rowOff>56243</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47370</xdr:rowOff>
    </xdr:from>
    <xdr:ext cx="405111" cy="259045"/>
    <xdr:sp macro="" textlink="">
      <xdr:nvSpPr>
        <xdr:cNvPr id="754" name="n_1aveValue【消防施設】&#10;有形固定資産減価償却率">
          <a:extLst>
            <a:ext uri="{FF2B5EF4-FFF2-40B4-BE49-F238E27FC236}">
              <a16:creationId xmlns:a16="http://schemas.microsoft.com/office/drawing/2014/main" id="{00000000-0008-0000-0F00-0000F2020000}"/>
            </a:ext>
          </a:extLst>
        </xdr:cNvPr>
        <xdr:cNvSpPr txBox="1"/>
      </xdr:nvSpPr>
      <xdr:spPr>
        <a:xfrm>
          <a:off x="15266044" y="1410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96701</xdr:rowOff>
    </xdr:from>
    <xdr:to>
      <xdr:col>76</xdr:col>
      <xdr:colOff>165100</xdr:colOff>
      <xdr:row>82</xdr:row>
      <xdr:rowOff>26851</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4541500" y="1398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17978</xdr:rowOff>
    </xdr:from>
    <xdr:ext cx="405111" cy="259045"/>
    <xdr:sp macro="" textlink="">
      <xdr:nvSpPr>
        <xdr:cNvPr id="756" name="n_2aveValue【消防施設】&#10;有形固定資産減価償却率">
          <a:extLst>
            <a:ext uri="{FF2B5EF4-FFF2-40B4-BE49-F238E27FC236}">
              <a16:creationId xmlns:a16="http://schemas.microsoft.com/office/drawing/2014/main" id="{00000000-0008-0000-0F00-0000F4020000}"/>
            </a:ext>
          </a:extLst>
        </xdr:cNvPr>
        <xdr:cNvSpPr txBox="1"/>
      </xdr:nvSpPr>
      <xdr:spPr>
        <a:xfrm>
          <a:off x="14389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116295</xdr:rowOff>
    </xdr:from>
    <xdr:to>
      <xdr:col>72</xdr:col>
      <xdr:colOff>38100</xdr:colOff>
      <xdr:row>82</xdr:row>
      <xdr:rowOff>46445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3652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37572</xdr:rowOff>
    </xdr:from>
    <xdr:ext cx="405111" cy="259045"/>
    <xdr:sp macro="" textlink="">
      <xdr:nvSpPr>
        <xdr:cNvPr id="758" name="n_3aveValue【消防施設】&#10;有形固定資産減価償却率">
          <a:extLst>
            <a:ext uri="{FF2B5EF4-FFF2-40B4-BE49-F238E27FC236}">
              <a16:creationId xmlns:a16="http://schemas.microsoft.com/office/drawing/2014/main" id="{00000000-0008-0000-0F00-0000F6020000}"/>
            </a:ext>
          </a:extLst>
        </xdr:cNvPr>
        <xdr:cNvSpPr txBox="1"/>
      </xdr:nvSpPr>
      <xdr:spPr>
        <a:xfrm>
          <a:off x="13500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81</xdr:row>
      <xdr:rowOff>86905</xdr:rowOff>
    </xdr:from>
    <xdr:to>
      <xdr:col>67</xdr:col>
      <xdr:colOff>101600</xdr:colOff>
      <xdr:row>82</xdr:row>
      <xdr:rowOff>17055</xdr:rowOff>
    </xdr:to>
    <xdr:sp macro="" textlink="">
      <xdr:nvSpPr>
        <xdr:cNvPr id="759" name="フローチャート: 判断 758">
          <a:extLst>
            <a:ext uri="{FF2B5EF4-FFF2-40B4-BE49-F238E27FC236}">
              <a16:creationId xmlns:a16="http://schemas.microsoft.com/office/drawing/2014/main" id="{00000000-0008-0000-0F00-0000F7020000}"/>
            </a:ext>
          </a:extLst>
        </xdr:cNvPr>
        <xdr:cNvSpPr/>
      </xdr:nvSpPr>
      <xdr:spPr>
        <a:xfrm>
          <a:off x="12763500" y="1397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8182</xdr:rowOff>
    </xdr:from>
    <xdr:ext cx="405111" cy="259045"/>
    <xdr:sp macro="" textlink="">
      <xdr:nvSpPr>
        <xdr:cNvPr id="760" name="n_4aveValue【消防施設】&#10;有形固定資産減価償却率">
          <a:extLst>
            <a:ext uri="{FF2B5EF4-FFF2-40B4-BE49-F238E27FC236}">
              <a16:creationId xmlns:a16="http://schemas.microsoft.com/office/drawing/2014/main" id="{00000000-0008-0000-0F00-0000F8020000}"/>
            </a:ext>
          </a:extLst>
        </xdr:cNvPr>
        <xdr:cNvSpPr txBox="1"/>
      </xdr:nvSpPr>
      <xdr:spPr>
        <a:xfrm>
          <a:off x="12611744" y="1406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152219</xdr:rowOff>
    </xdr:from>
    <xdr:to>
      <xdr:col>85</xdr:col>
      <xdr:colOff>177800</xdr:colOff>
      <xdr:row>78</xdr:row>
      <xdr:rowOff>82369</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6268700" y="133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67146</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00000000-0008-0000-0F00-0000FF020000}"/>
            </a:ext>
          </a:extLst>
        </xdr:cNvPr>
        <xdr:cNvSpPr txBox="1"/>
      </xdr:nvSpPr>
      <xdr:spPr>
        <a:xfrm>
          <a:off x="16357600" y="13268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155484</xdr:rowOff>
    </xdr:from>
    <xdr:to>
      <xdr:col>81</xdr:col>
      <xdr:colOff>101600</xdr:colOff>
      <xdr:row>78</xdr:row>
      <xdr:rowOff>85634</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5430500" y="1335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31569</xdr:rowOff>
    </xdr:from>
    <xdr:to>
      <xdr:col>85</xdr:col>
      <xdr:colOff>127000</xdr:colOff>
      <xdr:row>78</xdr:row>
      <xdr:rowOff>34834</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5481300" y="1340466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109764</xdr:rowOff>
    </xdr:from>
    <xdr:to>
      <xdr:col>76</xdr:col>
      <xdr:colOff>165100</xdr:colOff>
      <xdr:row>78</xdr:row>
      <xdr:rowOff>39914</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4541500" y="1331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160564</xdr:rowOff>
    </xdr:from>
    <xdr:to>
      <xdr:col>81</xdr:col>
      <xdr:colOff>50800</xdr:colOff>
      <xdr:row>78</xdr:row>
      <xdr:rowOff>34834</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592300" y="133622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37919</xdr:rowOff>
    </xdr:from>
    <xdr:to>
      <xdr:col>72</xdr:col>
      <xdr:colOff>38100</xdr:colOff>
      <xdr:row>77</xdr:row>
      <xdr:rowOff>139519</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3652500" y="1323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88719</xdr:rowOff>
    </xdr:from>
    <xdr:to>
      <xdr:col>76</xdr:col>
      <xdr:colOff>114300</xdr:colOff>
      <xdr:row>77</xdr:row>
      <xdr:rowOff>160564</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3703300" y="1329036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137523</xdr:rowOff>
    </xdr:from>
    <xdr:to>
      <xdr:col>67</xdr:col>
      <xdr:colOff>101600</xdr:colOff>
      <xdr:row>77</xdr:row>
      <xdr:rowOff>67673</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2763500" y="1316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16873</xdr:rowOff>
    </xdr:from>
    <xdr:to>
      <xdr:col>71</xdr:col>
      <xdr:colOff>177800</xdr:colOff>
      <xdr:row>77</xdr:row>
      <xdr:rowOff>88719</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2814300" y="1321852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76</xdr:row>
      <xdr:rowOff>102161</xdr:rowOff>
    </xdr:from>
    <xdr:ext cx="405111" cy="259045"/>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44" y="13132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56441</xdr:rowOff>
    </xdr:from>
    <xdr:ext cx="405111" cy="259045"/>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44" y="1308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156046</xdr:rowOff>
    </xdr:from>
    <xdr:ext cx="405111" cy="259045"/>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44" y="1301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84200</xdr:rowOff>
    </xdr:from>
    <xdr:ext cx="405111" cy="259045"/>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44" y="1294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a:extLst>
            <a:ext uri="{FF2B5EF4-FFF2-40B4-BE49-F238E27FC236}">
              <a16:creationId xmlns:a16="http://schemas.microsoft.com/office/drawing/2014/main" id="{00000000-0008-0000-0F00-000021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85</xdr:row>
      <xdr:rowOff>163830</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flipV="1">
          <a:off x="22160864" y="13662661"/>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3" name="【消防施設】&#10;一人当たり面積最小値テキスト">
          <a:extLst>
            <a:ext uri="{FF2B5EF4-FFF2-40B4-BE49-F238E27FC236}">
              <a16:creationId xmlns:a16="http://schemas.microsoft.com/office/drawing/2014/main" id="{00000000-0008-0000-0F00-000023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4" name="直線コネクタ 803">
          <a:extLst>
            <a:ext uri="{FF2B5EF4-FFF2-40B4-BE49-F238E27FC236}">
              <a16:creationId xmlns:a16="http://schemas.microsoft.com/office/drawing/2014/main" id="{00000000-0008-0000-0F00-000024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805" name="【消防施設】&#10;一人当たり面積最大値テキスト">
          <a:extLst>
            <a:ext uri="{FF2B5EF4-FFF2-40B4-BE49-F238E27FC236}">
              <a16:creationId xmlns:a16="http://schemas.microsoft.com/office/drawing/2014/main" id="{00000000-0008-0000-0F00-000025030000}"/>
            </a:ext>
          </a:extLst>
        </xdr:cNvPr>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806" name="直線コネクタ 805">
          <a:extLst>
            <a:ext uri="{FF2B5EF4-FFF2-40B4-BE49-F238E27FC236}">
              <a16:creationId xmlns:a16="http://schemas.microsoft.com/office/drawing/2014/main" id="{00000000-0008-0000-0F00-000026030000}"/>
            </a:ext>
          </a:extLst>
        </xdr:cNvPr>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125747</xdr:rowOff>
    </xdr:from>
    <xdr:ext cx="469744" cy="259045"/>
    <xdr:sp macro="" textlink="">
      <xdr:nvSpPr>
        <xdr:cNvPr id="807" name="【消防施設】&#10;一人当たり面積平均値テキスト">
          <a:extLst>
            <a:ext uri="{FF2B5EF4-FFF2-40B4-BE49-F238E27FC236}">
              <a16:creationId xmlns:a16="http://schemas.microsoft.com/office/drawing/2014/main" id="{00000000-0008-0000-0F00-000027030000}"/>
            </a:ext>
          </a:extLst>
        </xdr:cNvPr>
        <xdr:cNvSpPr txBox="1"/>
      </xdr:nvSpPr>
      <xdr:spPr>
        <a:xfrm>
          <a:off x="22199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170180</xdr:rowOff>
    </xdr:from>
    <xdr:to>
      <xdr:col>112</xdr:col>
      <xdr:colOff>38100</xdr:colOff>
      <xdr:row>83</xdr:row>
      <xdr:rowOff>100330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1272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91457</xdr:rowOff>
    </xdr:from>
    <xdr:ext cx="469744" cy="259045"/>
    <xdr:sp macro="" textlink="">
      <xdr:nvSpPr>
        <xdr:cNvPr id="810" name="n_1aveValue【消防施設】&#10;一人当たり面積">
          <a:extLst>
            <a:ext uri="{FF2B5EF4-FFF2-40B4-BE49-F238E27FC236}">
              <a16:creationId xmlns:a16="http://schemas.microsoft.com/office/drawing/2014/main" id="{00000000-0008-0000-0F00-00002A030000}"/>
            </a:ext>
          </a:extLst>
        </xdr:cNvPr>
        <xdr:cNvSpPr txBox="1"/>
      </xdr:nvSpPr>
      <xdr:spPr>
        <a:xfrm>
          <a:off x="210757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82</xdr:row>
      <xdr:rowOff>170180</xdr:rowOff>
    </xdr:from>
    <xdr:to>
      <xdr:col>107</xdr:col>
      <xdr:colOff>101600</xdr:colOff>
      <xdr:row>83</xdr:row>
      <xdr:rowOff>100330</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038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91457</xdr:rowOff>
    </xdr:from>
    <xdr:ext cx="469744" cy="259045"/>
    <xdr:sp macro="" textlink="">
      <xdr:nvSpPr>
        <xdr:cNvPr id="812" name="n_2aveValue【消防施設】&#10;一人当たり面積">
          <a:extLst>
            <a:ext uri="{FF2B5EF4-FFF2-40B4-BE49-F238E27FC236}">
              <a16:creationId xmlns:a16="http://schemas.microsoft.com/office/drawing/2014/main" id="{00000000-0008-0000-0F00-00002C030000}"/>
            </a:ext>
          </a:extLst>
        </xdr:cNvPr>
        <xdr:cNvSpPr txBox="1"/>
      </xdr:nvSpPr>
      <xdr:spPr>
        <a:xfrm>
          <a:off x="20199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101600</xdr:rowOff>
    </xdr:from>
    <xdr:to>
      <xdr:col>102</xdr:col>
      <xdr:colOff>165100</xdr:colOff>
      <xdr:row>87</xdr:row>
      <xdr:rowOff>31750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9494500" y="1484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87</xdr:row>
      <xdr:rowOff>22877</xdr:rowOff>
    </xdr:from>
    <xdr:ext cx="469744" cy="259045"/>
    <xdr:sp macro="" textlink="">
      <xdr:nvSpPr>
        <xdr:cNvPr id="814" name="n_3aveValue【消防施設】&#10;一人当たり面積">
          <a:extLst>
            <a:ext uri="{FF2B5EF4-FFF2-40B4-BE49-F238E27FC236}">
              <a16:creationId xmlns:a16="http://schemas.microsoft.com/office/drawing/2014/main" id="{00000000-0008-0000-0F00-00002E030000}"/>
            </a:ext>
          </a:extLst>
        </xdr:cNvPr>
        <xdr:cNvSpPr txBox="1"/>
      </xdr:nvSpPr>
      <xdr:spPr>
        <a:xfrm>
          <a:off x="19310427" y="1493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86</xdr:row>
      <xdr:rowOff>78739</xdr:rowOff>
    </xdr:from>
    <xdr:to>
      <xdr:col>98</xdr:col>
      <xdr:colOff>38100</xdr:colOff>
      <xdr:row>87</xdr:row>
      <xdr:rowOff>8889</xdr:rowOff>
    </xdr:to>
    <xdr:sp macro="" textlink="">
      <xdr:nvSpPr>
        <xdr:cNvPr id="815" name="フローチャート: 判断 814">
          <a:extLst>
            <a:ext uri="{FF2B5EF4-FFF2-40B4-BE49-F238E27FC236}">
              <a16:creationId xmlns:a16="http://schemas.microsoft.com/office/drawing/2014/main" id="{00000000-0008-0000-0F00-00002F030000}"/>
            </a:ext>
          </a:extLst>
        </xdr:cNvPr>
        <xdr:cNvSpPr/>
      </xdr:nvSpPr>
      <xdr:spPr>
        <a:xfrm>
          <a:off x="18605500" y="1482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87</xdr:row>
      <xdr:rowOff>16</xdr:rowOff>
    </xdr:from>
    <xdr:ext cx="469744" cy="259045"/>
    <xdr:sp macro="" textlink="">
      <xdr:nvSpPr>
        <xdr:cNvPr id="816" name="n_4aveValue【消防施設】&#10;一人当たり面積">
          <a:extLst>
            <a:ext uri="{FF2B5EF4-FFF2-40B4-BE49-F238E27FC236}">
              <a16:creationId xmlns:a16="http://schemas.microsoft.com/office/drawing/2014/main" id="{00000000-0008-0000-0F00-000030030000}"/>
            </a:ext>
          </a:extLst>
        </xdr:cNvPr>
        <xdr:cNvSpPr txBox="1"/>
      </xdr:nvSpPr>
      <xdr:spPr>
        <a:xfrm>
          <a:off x="18421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F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67311</xdr:rowOff>
    </xdr:from>
    <xdr:to>
      <xdr:col>116</xdr:col>
      <xdr:colOff>114300</xdr:colOff>
      <xdr:row>79</xdr:row>
      <xdr:rowOff>168911</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22110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20338</xdr:rowOff>
    </xdr:from>
    <xdr:ext cx="469744" cy="259045"/>
    <xdr:sp macro="" textlink="">
      <xdr:nvSpPr>
        <xdr:cNvPr id="823" name="【消防施設】&#10;一人当たり面積該当値テキスト">
          <a:extLst>
            <a:ext uri="{FF2B5EF4-FFF2-40B4-BE49-F238E27FC236}">
              <a16:creationId xmlns:a16="http://schemas.microsoft.com/office/drawing/2014/main" id="{00000000-0008-0000-0F00-000037030000}"/>
            </a:ext>
          </a:extLst>
        </xdr:cNvPr>
        <xdr:cNvSpPr txBox="1"/>
      </xdr:nvSpPr>
      <xdr:spPr>
        <a:xfrm>
          <a:off x="22199600" y="135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90170</xdr:rowOff>
    </xdr:from>
    <xdr:to>
      <xdr:col>112</xdr:col>
      <xdr:colOff>38100</xdr:colOff>
      <xdr:row>80</xdr:row>
      <xdr:rowOff>20320</xdr:rowOff>
    </xdr:to>
    <xdr:sp macro="" textlink="">
      <xdr:nvSpPr>
        <xdr:cNvPr id="824" name="楕円 823">
          <a:extLst>
            <a:ext uri="{FF2B5EF4-FFF2-40B4-BE49-F238E27FC236}">
              <a16:creationId xmlns:a16="http://schemas.microsoft.com/office/drawing/2014/main" id="{00000000-0008-0000-0F00-000038030000}"/>
            </a:ext>
          </a:extLst>
        </xdr:cNvPr>
        <xdr:cNvSpPr/>
      </xdr:nvSpPr>
      <xdr:spPr>
        <a:xfrm>
          <a:off x="21272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118111</xdr:rowOff>
    </xdr:from>
    <xdr:to>
      <xdr:col>116</xdr:col>
      <xdr:colOff>63500</xdr:colOff>
      <xdr:row>79</xdr:row>
      <xdr:rowOff>140970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1323300" y="136626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113030</xdr:rowOff>
    </xdr:from>
    <xdr:to>
      <xdr:col>107</xdr:col>
      <xdr:colOff>101600</xdr:colOff>
      <xdr:row>80</xdr:row>
      <xdr:rowOff>43180</xdr:rowOff>
    </xdr:to>
    <xdr:sp macro="" textlink="">
      <xdr:nvSpPr>
        <xdr:cNvPr id="826" name="楕円 825">
          <a:extLst>
            <a:ext uri="{FF2B5EF4-FFF2-40B4-BE49-F238E27FC236}">
              <a16:creationId xmlns:a16="http://schemas.microsoft.com/office/drawing/2014/main" id="{00000000-0008-0000-0F00-00003A030000}"/>
            </a:ext>
          </a:extLst>
        </xdr:cNvPr>
        <xdr:cNvSpPr/>
      </xdr:nvSpPr>
      <xdr:spPr>
        <a:xfrm>
          <a:off x="20383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140970</xdr:rowOff>
    </xdr:from>
    <xdr:to>
      <xdr:col>111</xdr:col>
      <xdr:colOff>177800</xdr:colOff>
      <xdr:row>79</xdr:row>
      <xdr:rowOff>163830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flipV="1">
          <a:off x="20434300" y="13685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135889</xdr:rowOff>
    </xdr:from>
    <xdr:to>
      <xdr:col>102</xdr:col>
      <xdr:colOff>165100</xdr:colOff>
      <xdr:row>80</xdr:row>
      <xdr:rowOff>66039</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19494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163830</xdr:rowOff>
    </xdr:from>
    <xdr:to>
      <xdr:col>107</xdr:col>
      <xdr:colOff>50800</xdr:colOff>
      <xdr:row>80</xdr:row>
      <xdr:rowOff>15239</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flipV="1">
          <a:off x="19545300" y="13708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135889</xdr:rowOff>
    </xdr:from>
    <xdr:to>
      <xdr:col>98</xdr:col>
      <xdr:colOff>38100</xdr:colOff>
      <xdr:row>80</xdr:row>
      <xdr:rowOff>66039</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18605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15239</xdr:rowOff>
    </xdr:from>
    <xdr:to>
      <xdr:col>102</xdr:col>
      <xdr:colOff>114300</xdr:colOff>
      <xdr:row>80</xdr:row>
      <xdr:rowOff>15239</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8656300" y="13731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36847</xdr:rowOff>
    </xdr:from>
    <xdr:ext cx="469744" cy="259045"/>
    <xdr:sp macro="" textlink="">
      <xdr:nvSpPr>
        <xdr:cNvPr id="832" name="n_1mainValue【消防施設】&#10;一人当たり面積">
          <a:extLst>
            <a:ext uri="{FF2B5EF4-FFF2-40B4-BE49-F238E27FC236}">
              <a16:creationId xmlns:a16="http://schemas.microsoft.com/office/drawing/2014/main" id="{00000000-0008-0000-0F00-000040030000}"/>
            </a:ext>
          </a:extLst>
        </xdr:cNvPr>
        <xdr:cNvSpPr txBox="1"/>
      </xdr:nvSpPr>
      <xdr:spPr>
        <a:xfrm>
          <a:off x="21075727" y="134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59707</xdr:rowOff>
    </xdr:from>
    <xdr:ext cx="469744" cy="259045"/>
    <xdr:sp macro="" textlink="">
      <xdr:nvSpPr>
        <xdr:cNvPr id="833" name="n_2mainValue【消防施設】&#10;一人当たり面積">
          <a:extLst>
            <a:ext uri="{FF2B5EF4-FFF2-40B4-BE49-F238E27FC236}">
              <a16:creationId xmlns:a16="http://schemas.microsoft.com/office/drawing/2014/main" id="{00000000-0008-0000-0F00-000041030000}"/>
            </a:ext>
          </a:extLst>
        </xdr:cNvPr>
        <xdr:cNvSpPr txBox="1"/>
      </xdr:nvSpPr>
      <xdr:spPr>
        <a:xfrm>
          <a:off x="20199427" y="1343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82566</xdr:rowOff>
    </xdr:from>
    <xdr:ext cx="469744" cy="259045"/>
    <xdr:sp macro="" textlink="">
      <xdr:nvSpPr>
        <xdr:cNvPr id="834" name="n_3mainValue【消防施設】&#10;一人当たり面積">
          <a:extLst>
            <a:ext uri="{FF2B5EF4-FFF2-40B4-BE49-F238E27FC236}">
              <a16:creationId xmlns:a16="http://schemas.microsoft.com/office/drawing/2014/main" id="{00000000-0008-0000-0F00-000042030000}"/>
            </a:ext>
          </a:extLst>
        </xdr:cNvPr>
        <xdr:cNvSpPr txBox="1"/>
      </xdr:nvSpPr>
      <xdr:spPr>
        <a:xfrm>
          <a:off x="19310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82566</xdr:rowOff>
    </xdr:from>
    <xdr:ext cx="469744" cy="259045"/>
    <xdr:sp macro="" textlink="">
      <xdr:nvSpPr>
        <xdr:cNvPr id="835" name="n_4mainValue【消防施設】&#10;一人当たり面積">
          <a:extLst>
            <a:ext uri="{FF2B5EF4-FFF2-40B4-BE49-F238E27FC236}">
              <a16:creationId xmlns:a16="http://schemas.microsoft.com/office/drawing/2014/main" id="{00000000-0008-0000-0F00-000043030000}"/>
            </a:ext>
          </a:extLst>
        </xdr:cNvPr>
        <xdr:cNvSpPr txBox="1"/>
      </xdr:nvSpPr>
      <xdr:spPr>
        <a:xfrm>
          <a:off x="18421427" y="1345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6" name="テキスト ボックス 855">
          <a:extLst>
            <a:ext uri="{FF2B5EF4-FFF2-40B4-BE49-F238E27FC236}">
              <a16:creationId xmlns:a16="http://schemas.microsoft.com/office/drawing/2014/main" id="{00000000-0008-0000-0F00-000058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a:extLst>
            <a:ext uri="{FF2B5EF4-FFF2-40B4-BE49-F238E27FC236}">
              <a16:creationId xmlns:a16="http://schemas.microsoft.com/office/drawing/2014/main" id="{00000000-0008-0000-0F00-000059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xdr:rowOff>
    </xdr:from>
    <xdr:to>
      <xdr:col>85</xdr:col>
      <xdr:colOff>126364</xdr:colOff>
      <xdr:row>108</xdr:row>
      <xdr:rowOff>94487</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flipV="1">
          <a:off x="16318864" y="17157192"/>
          <a:ext cx="0"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98314</xdr:rowOff>
    </xdr:from>
    <xdr:ext cx="405111" cy="259045"/>
    <xdr:sp macro="" textlink="">
      <xdr:nvSpPr>
        <xdr:cNvPr id="859" name="【庁舎】&#10;有形固定資産減価償却率最小値テキスト">
          <a:extLst>
            <a:ext uri="{FF2B5EF4-FFF2-40B4-BE49-F238E27FC236}">
              <a16:creationId xmlns:a16="http://schemas.microsoft.com/office/drawing/2014/main" id="{00000000-0008-0000-0F00-00005B030000}"/>
            </a:ext>
          </a:extLst>
        </xdr:cNvPr>
        <xdr:cNvSpPr txBox="1"/>
      </xdr:nvSpPr>
      <xdr:spPr>
        <a:xfrm>
          <a:off x="16357600" y="18614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94487</xdr:rowOff>
    </xdr:from>
    <xdr:to>
      <xdr:col>86</xdr:col>
      <xdr:colOff>25400</xdr:colOff>
      <xdr:row>108</xdr:row>
      <xdr:rowOff>94487</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8611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130319</xdr:rowOff>
    </xdr:from>
    <xdr:ext cx="405111" cy="259045"/>
    <xdr:sp macro="" textlink="">
      <xdr:nvSpPr>
        <xdr:cNvPr id="861" name="【庁舎】&#10;有形固定資産減価償却率最大値テキスト">
          <a:extLst>
            <a:ext uri="{FF2B5EF4-FFF2-40B4-BE49-F238E27FC236}">
              <a16:creationId xmlns:a16="http://schemas.microsoft.com/office/drawing/2014/main" id="{00000000-0008-0000-0F00-00005D030000}"/>
            </a:ext>
          </a:extLst>
        </xdr:cNvPr>
        <xdr:cNvSpPr txBox="1"/>
      </xdr:nvSpPr>
      <xdr:spPr>
        <a:xfrm>
          <a:off x="16357600" y="1693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xdr:rowOff>
    </xdr:from>
    <xdr:to>
      <xdr:col>86</xdr:col>
      <xdr:colOff>25400</xdr:colOff>
      <xdr:row>100</xdr:row>
      <xdr:rowOff>12192</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230600" y="1715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105427</xdr:rowOff>
    </xdr:from>
    <xdr:ext cx="405111" cy="259045"/>
    <xdr:sp macro="" textlink="">
      <xdr:nvSpPr>
        <xdr:cNvPr id="863" name="【庁舎】&#10;有形固定資産減価償却率平均値テキスト">
          <a:extLst>
            <a:ext uri="{FF2B5EF4-FFF2-40B4-BE49-F238E27FC236}">
              <a16:creationId xmlns:a16="http://schemas.microsoft.com/office/drawing/2014/main" id="{00000000-0008-0000-0F00-00005F030000}"/>
            </a:ext>
          </a:extLst>
        </xdr:cNvPr>
        <xdr:cNvSpPr txBox="1"/>
      </xdr:nvSpPr>
      <xdr:spPr>
        <a:xfrm>
          <a:off x="16357600" y="1759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62687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xdr:rowOff>
    </xdr:from>
    <xdr:to>
      <xdr:col>81</xdr:col>
      <xdr:colOff>101600</xdr:colOff>
      <xdr:row>103</xdr:row>
      <xdr:rowOff>101854</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5430500" y="1765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118381</xdr:rowOff>
    </xdr:from>
    <xdr:ext cx="405111" cy="259045"/>
    <xdr:sp macro="" textlink="">
      <xdr:nvSpPr>
        <xdr:cNvPr id="866" name="n_1aveValue【庁舎】&#10;有形固定資産減価償却率">
          <a:extLst>
            <a:ext uri="{FF2B5EF4-FFF2-40B4-BE49-F238E27FC236}">
              <a16:creationId xmlns:a16="http://schemas.microsoft.com/office/drawing/2014/main" id="{00000000-0008-0000-0F00-000062030000}"/>
            </a:ext>
          </a:extLst>
        </xdr:cNvPr>
        <xdr:cNvSpPr txBox="1"/>
      </xdr:nvSpPr>
      <xdr:spPr>
        <a:xfrm>
          <a:off x="15266044" y="1743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102</xdr:row>
      <xdr:rowOff>66548</xdr:rowOff>
    </xdr:from>
    <xdr:to>
      <xdr:col>76</xdr:col>
      <xdr:colOff>165100</xdr:colOff>
      <xdr:row>102</xdr:row>
      <xdr:rowOff>168148</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4541500" y="1755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13225</xdr:rowOff>
    </xdr:from>
    <xdr:ext cx="405111" cy="259045"/>
    <xdr:sp macro="" textlink="">
      <xdr:nvSpPr>
        <xdr:cNvPr id="868" name="n_2aveValue【庁舎】&#10;有形固定資産減価償却率">
          <a:extLst>
            <a:ext uri="{FF2B5EF4-FFF2-40B4-BE49-F238E27FC236}">
              <a16:creationId xmlns:a16="http://schemas.microsoft.com/office/drawing/2014/main" id="{00000000-0008-0000-0F00-000064030000}"/>
            </a:ext>
          </a:extLst>
        </xdr:cNvPr>
        <xdr:cNvSpPr txBox="1"/>
      </xdr:nvSpPr>
      <xdr:spPr>
        <a:xfrm>
          <a:off x="14389744" y="17329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101</xdr:row>
      <xdr:rowOff>109982</xdr:rowOff>
    </xdr:from>
    <xdr:to>
      <xdr:col>72</xdr:col>
      <xdr:colOff>38100</xdr:colOff>
      <xdr:row>102</xdr:row>
      <xdr:rowOff>40132</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3652500" y="1742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100</xdr:row>
      <xdr:rowOff>56659</xdr:rowOff>
    </xdr:from>
    <xdr:ext cx="405111" cy="259045"/>
    <xdr:sp macro="" textlink="">
      <xdr:nvSpPr>
        <xdr:cNvPr id="870" name="n_3aveValue【庁舎】&#10;有形固定資産減価償却率">
          <a:extLst>
            <a:ext uri="{FF2B5EF4-FFF2-40B4-BE49-F238E27FC236}">
              <a16:creationId xmlns:a16="http://schemas.microsoft.com/office/drawing/2014/main" id="{00000000-0008-0000-0F00-000066030000}"/>
            </a:ext>
          </a:extLst>
        </xdr:cNvPr>
        <xdr:cNvSpPr txBox="1"/>
      </xdr:nvSpPr>
      <xdr:spPr>
        <a:xfrm>
          <a:off x="13500744" y="1720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101</xdr:row>
      <xdr:rowOff>146558</xdr:rowOff>
    </xdr:from>
    <xdr:to>
      <xdr:col>67</xdr:col>
      <xdr:colOff>101600</xdr:colOff>
      <xdr:row>102</xdr:row>
      <xdr:rowOff>76708</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2763500" y="1746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100</xdr:row>
      <xdr:rowOff>93235</xdr:rowOff>
    </xdr:from>
    <xdr:ext cx="405111" cy="259045"/>
    <xdr:sp macro="" textlink="">
      <xdr:nvSpPr>
        <xdr:cNvPr id="872" name="n_4aveValue【庁舎】&#10;有形固定資産減価償却率">
          <a:extLst>
            <a:ext uri="{FF2B5EF4-FFF2-40B4-BE49-F238E27FC236}">
              <a16:creationId xmlns:a16="http://schemas.microsoft.com/office/drawing/2014/main" id="{00000000-0008-0000-0F00-000068030000}"/>
            </a:ext>
          </a:extLst>
        </xdr:cNvPr>
        <xdr:cNvSpPr txBox="1"/>
      </xdr:nvSpPr>
      <xdr:spPr>
        <a:xfrm>
          <a:off x="12611744" y="1723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43687</xdr:rowOff>
    </xdr:from>
    <xdr:to>
      <xdr:col>85</xdr:col>
      <xdr:colOff>177800</xdr:colOff>
      <xdr:row>108</xdr:row>
      <xdr:rowOff>145287</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62687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130064</xdr:rowOff>
    </xdr:from>
    <xdr:ext cx="405111" cy="259045"/>
    <xdr:sp macro="" textlink="">
      <xdr:nvSpPr>
        <xdr:cNvPr id="879" name="【庁舎】&#10;有形固定資産減価償却率該当値テキスト">
          <a:extLst>
            <a:ext uri="{FF2B5EF4-FFF2-40B4-BE49-F238E27FC236}">
              <a16:creationId xmlns:a16="http://schemas.microsoft.com/office/drawing/2014/main" id="{00000000-0008-0000-0F00-00006F030000}"/>
            </a:ext>
          </a:extLst>
        </xdr:cNvPr>
        <xdr:cNvSpPr txBox="1"/>
      </xdr:nvSpPr>
      <xdr:spPr>
        <a:xfrm>
          <a:off x="16357600" y="18475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7113</xdr:rowOff>
    </xdr:from>
    <xdr:to>
      <xdr:col>81</xdr:col>
      <xdr:colOff>101600</xdr:colOff>
      <xdr:row>108</xdr:row>
      <xdr:rowOff>108713</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5430500" y="1852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57913</xdr:rowOff>
    </xdr:from>
    <xdr:to>
      <xdr:col>85</xdr:col>
      <xdr:colOff>127000</xdr:colOff>
      <xdr:row>108</xdr:row>
      <xdr:rowOff>94487</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5481300" y="18574513"/>
          <a:ext cx="838200" cy="3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105411</xdr:rowOff>
    </xdr:from>
    <xdr:to>
      <xdr:col>76</xdr:col>
      <xdr:colOff>165100</xdr:colOff>
      <xdr:row>108</xdr:row>
      <xdr:rowOff>35561</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541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156211</xdr:rowOff>
    </xdr:from>
    <xdr:to>
      <xdr:col>81</xdr:col>
      <xdr:colOff>50800</xdr:colOff>
      <xdr:row>108</xdr:row>
      <xdr:rowOff>57913</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4592300" y="185013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18542</xdr:rowOff>
    </xdr:from>
    <xdr:to>
      <xdr:col>72</xdr:col>
      <xdr:colOff>38100</xdr:colOff>
      <xdr:row>107</xdr:row>
      <xdr:rowOff>120142</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652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69342</xdr:rowOff>
    </xdr:from>
    <xdr:to>
      <xdr:col>76</xdr:col>
      <xdr:colOff>114300</xdr:colOff>
      <xdr:row>107</xdr:row>
      <xdr:rowOff>156211</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a:off x="13703300" y="18414492"/>
          <a:ext cx="8890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103124</xdr:rowOff>
    </xdr:from>
    <xdr:to>
      <xdr:col>67</xdr:col>
      <xdr:colOff>101600</xdr:colOff>
      <xdr:row>107</xdr:row>
      <xdr:rowOff>33274</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763500" y="182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153924</xdr:rowOff>
    </xdr:from>
    <xdr:to>
      <xdr:col>71</xdr:col>
      <xdr:colOff>177800</xdr:colOff>
      <xdr:row>107</xdr:row>
      <xdr:rowOff>69342</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a:off x="12814300" y="183276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99840</xdr:rowOff>
    </xdr:from>
    <xdr:ext cx="405111" cy="259045"/>
    <xdr:sp macro="" textlink="">
      <xdr:nvSpPr>
        <xdr:cNvPr id="888" name="n_1mainValue【庁舎】&#10;有形固定資産減価償却率">
          <a:extLst>
            <a:ext uri="{FF2B5EF4-FFF2-40B4-BE49-F238E27FC236}">
              <a16:creationId xmlns:a16="http://schemas.microsoft.com/office/drawing/2014/main" id="{00000000-0008-0000-0F00-000078030000}"/>
            </a:ext>
          </a:extLst>
        </xdr:cNvPr>
        <xdr:cNvSpPr txBox="1"/>
      </xdr:nvSpPr>
      <xdr:spPr>
        <a:xfrm>
          <a:off x="15266044" y="1861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26688</xdr:rowOff>
    </xdr:from>
    <xdr:ext cx="405111" cy="259045"/>
    <xdr:sp macro="" textlink="">
      <xdr:nvSpPr>
        <xdr:cNvPr id="889" name="n_2mainValue【庁舎】&#10;有形固定資産減価償却率">
          <a:extLst>
            <a:ext uri="{FF2B5EF4-FFF2-40B4-BE49-F238E27FC236}">
              <a16:creationId xmlns:a16="http://schemas.microsoft.com/office/drawing/2014/main" id="{00000000-0008-0000-0F00-000079030000}"/>
            </a:ext>
          </a:extLst>
        </xdr:cNvPr>
        <xdr:cNvSpPr txBox="1"/>
      </xdr:nvSpPr>
      <xdr:spPr>
        <a:xfrm>
          <a:off x="14389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111269</xdr:rowOff>
    </xdr:from>
    <xdr:ext cx="405111" cy="259045"/>
    <xdr:sp macro="" textlink="">
      <xdr:nvSpPr>
        <xdr:cNvPr id="890" name="n_3mainValue【庁舎】&#10;有形固定資産減価償却率">
          <a:extLst>
            <a:ext uri="{FF2B5EF4-FFF2-40B4-BE49-F238E27FC236}">
              <a16:creationId xmlns:a16="http://schemas.microsoft.com/office/drawing/2014/main" id="{00000000-0008-0000-0F00-00007A030000}"/>
            </a:ext>
          </a:extLst>
        </xdr:cNvPr>
        <xdr:cNvSpPr txBox="1"/>
      </xdr:nvSpPr>
      <xdr:spPr>
        <a:xfrm>
          <a:off x="13500744" y="1845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24401</xdr:rowOff>
    </xdr:from>
    <xdr:ext cx="405111" cy="259045"/>
    <xdr:sp macro="" textlink="">
      <xdr:nvSpPr>
        <xdr:cNvPr id="891" name="n_4mainValue【庁舎】&#10;有形固定資産減価償却率">
          <a:extLst>
            <a:ext uri="{FF2B5EF4-FFF2-40B4-BE49-F238E27FC236}">
              <a16:creationId xmlns:a16="http://schemas.microsoft.com/office/drawing/2014/main" id="{00000000-0008-0000-0F00-00007B030000}"/>
            </a:ext>
          </a:extLst>
        </xdr:cNvPr>
        <xdr:cNvSpPr txBox="1"/>
      </xdr:nvSpPr>
      <xdr:spPr>
        <a:xfrm>
          <a:off x="12611744" y="1836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a:extLst>
            <a:ext uri="{FF2B5EF4-FFF2-40B4-BE49-F238E27FC236}">
              <a16:creationId xmlns:a16="http://schemas.microsoft.com/office/drawing/2014/main" id="{00000000-0008-0000-0F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106</xdr:row>
      <xdr:rowOff>76200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flipV="1">
          <a:off x="22160864" y="172212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80027</xdr:rowOff>
    </xdr:from>
    <xdr:ext cx="469744" cy="259045"/>
    <xdr:sp macro="" textlink="">
      <xdr:nvSpPr>
        <xdr:cNvPr id="919" name="【庁舎】&#10;一人当たり面積最小値テキスト">
          <a:extLst>
            <a:ext uri="{FF2B5EF4-FFF2-40B4-BE49-F238E27FC236}">
              <a16:creationId xmlns:a16="http://schemas.microsoft.com/office/drawing/2014/main" id="{00000000-0008-0000-0F00-000097030000}"/>
            </a:ext>
          </a:extLst>
        </xdr:cNvPr>
        <xdr:cNvSpPr txBox="1"/>
      </xdr:nvSpPr>
      <xdr:spPr>
        <a:xfrm>
          <a:off x="22199600"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76200</xdr:rowOff>
    </xdr:from>
    <xdr:to>
      <xdr:col>116</xdr:col>
      <xdr:colOff>152400</xdr:colOff>
      <xdr:row>106</xdr:row>
      <xdr:rowOff>76200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82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1" name="【庁舎】&#10;一人当たり面積最大値テキスト">
          <a:extLst>
            <a:ext uri="{FF2B5EF4-FFF2-40B4-BE49-F238E27FC236}">
              <a16:creationId xmlns:a16="http://schemas.microsoft.com/office/drawing/2014/main" id="{00000000-0008-0000-0F00-000099030000}"/>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2" name="直線コネクタ 921">
          <a:extLst>
            <a:ext uri="{FF2B5EF4-FFF2-40B4-BE49-F238E27FC236}">
              <a16:creationId xmlns:a16="http://schemas.microsoft.com/office/drawing/2014/main" id="{00000000-0008-0000-0F00-00009A030000}"/>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56441</xdr:rowOff>
    </xdr:from>
    <xdr:ext cx="469744" cy="259045"/>
    <xdr:sp macro="" textlink="">
      <xdr:nvSpPr>
        <xdr:cNvPr id="923" name="【庁舎】&#10;一人当たり面積平均値テキスト">
          <a:extLst>
            <a:ext uri="{FF2B5EF4-FFF2-40B4-BE49-F238E27FC236}">
              <a16:creationId xmlns:a16="http://schemas.microsoft.com/office/drawing/2014/main" id="{00000000-0008-0000-0F00-00009B030000}"/>
            </a:ext>
          </a:extLst>
        </xdr:cNvPr>
        <xdr:cNvSpPr txBox="1"/>
      </xdr:nvSpPr>
      <xdr:spPr>
        <a:xfrm>
          <a:off x="22199600" y="1754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33564</xdr:rowOff>
    </xdr:from>
    <xdr:to>
      <xdr:col>116</xdr:col>
      <xdr:colOff>114300</xdr:colOff>
      <xdr:row>103</xdr:row>
      <xdr:rowOff>135164</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2110700" y="1769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907</xdr:rowOff>
    </xdr:from>
    <xdr:to>
      <xdr:col>112</xdr:col>
      <xdr:colOff>38100</xdr:colOff>
      <xdr:row>103</xdr:row>
      <xdr:rowOff>102507</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21272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93634</xdr:rowOff>
    </xdr:from>
    <xdr:ext cx="469744" cy="259045"/>
    <xdr:sp macro="" textlink="">
      <xdr:nvSpPr>
        <xdr:cNvPr id="926" name="n_1aveValue【庁舎】&#10;一人当たり面積">
          <a:extLst>
            <a:ext uri="{FF2B5EF4-FFF2-40B4-BE49-F238E27FC236}">
              <a16:creationId xmlns:a16="http://schemas.microsoft.com/office/drawing/2014/main" id="{00000000-0008-0000-0F00-00009E030000}"/>
            </a:ext>
          </a:extLst>
        </xdr:cNvPr>
        <xdr:cNvSpPr txBox="1"/>
      </xdr:nvSpPr>
      <xdr:spPr>
        <a:xfrm>
          <a:off x="21075727" y="1775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49893</xdr:rowOff>
    </xdr:from>
    <xdr:to>
      <xdr:col>107</xdr:col>
      <xdr:colOff>101600</xdr:colOff>
      <xdr:row>103</xdr:row>
      <xdr:rowOff>151493</xdr:rowOff>
    </xdr:to>
    <xdr:sp macro="" textlink="">
      <xdr:nvSpPr>
        <xdr:cNvPr id="927" name="フローチャート: 判断 926">
          <a:extLst>
            <a:ext uri="{FF2B5EF4-FFF2-40B4-BE49-F238E27FC236}">
              <a16:creationId xmlns:a16="http://schemas.microsoft.com/office/drawing/2014/main" id="{00000000-0008-0000-0F00-00009F030000}"/>
            </a:ext>
          </a:extLst>
        </xdr:cNvPr>
        <xdr:cNvSpPr/>
      </xdr:nvSpPr>
      <xdr:spPr>
        <a:xfrm>
          <a:off x="20383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142620</xdr:rowOff>
    </xdr:from>
    <xdr:ext cx="469744" cy="259045"/>
    <xdr:sp macro="" textlink="">
      <xdr:nvSpPr>
        <xdr:cNvPr id="928" name="n_2aveValue【庁舎】&#10;一人当たり面積">
          <a:extLst>
            <a:ext uri="{FF2B5EF4-FFF2-40B4-BE49-F238E27FC236}">
              <a16:creationId xmlns:a16="http://schemas.microsoft.com/office/drawing/2014/main" id="{00000000-0008-0000-0F00-0000A0030000}"/>
            </a:ext>
          </a:extLst>
        </xdr:cNvPr>
        <xdr:cNvSpPr txBox="1"/>
      </xdr:nvSpPr>
      <xdr:spPr>
        <a:xfrm>
          <a:off x="20199427" y="1780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164193</xdr:rowOff>
    </xdr:from>
    <xdr:to>
      <xdr:col>102</xdr:col>
      <xdr:colOff>165100</xdr:colOff>
      <xdr:row>108</xdr:row>
      <xdr:rowOff>94343</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19494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85470</xdr:rowOff>
    </xdr:from>
    <xdr:ext cx="469744" cy="259045"/>
    <xdr:sp macro="" textlink="">
      <xdr:nvSpPr>
        <xdr:cNvPr id="930" name="n_3aveValue【庁舎】&#10;一人当たり面積">
          <a:extLst>
            <a:ext uri="{FF2B5EF4-FFF2-40B4-BE49-F238E27FC236}">
              <a16:creationId xmlns:a16="http://schemas.microsoft.com/office/drawing/2014/main" id="{00000000-0008-0000-0F00-0000A2030000}"/>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164193</xdr:rowOff>
    </xdr:from>
    <xdr:to>
      <xdr:col>98</xdr:col>
      <xdr:colOff>38100</xdr:colOff>
      <xdr:row>108</xdr:row>
      <xdr:rowOff>94343</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108</xdr:row>
      <xdr:rowOff>85470</xdr:rowOff>
    </xdr:from>
    <xdr:ext cx="469744" cy="259045"/>
    <xdr:sp macro="" textlink="">
      <xdr:nvSpPr>
        <xdr:cNvPr id="932" name="n_4aveValue【庁舎】&#10;一人当たり面積">
          <a:extLst>
            <a:ext uri="{FF2B5EF4-FFF2-40B4-BE49-F238E27FC236}">
              <a16:creationId xmlns:a16="http://schemas.microsoft.com/office/drawing/2014/main" id="{00000000-0008-0000-0F00-0000A4030000}"/>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F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49893</xdr:rowOff>
    </xdr:from>
    <xdr:to>
      <xdr:col>116</xdr:col>
      <xdr:colOff>114300</xdr:colOff>
      <xdr:row>103</xdr:row>
      <xdr:rowOff>151493</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221107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28320</xdr:rowOff>
    </xdr:from>
    <xdr:ext cx="469744" cy="259045"/>
    <xdr:sp macro="" textlink="">
      <xdr:nvSpPr>
        <xdr:cNvPr id="939" name="【庁舎】&#10;一人当たり面積該当値テキスト">
          <a:extLst>
            <a:ext uri="{FF2B5EF4-FFF2-40B4-BE49-F238E27FC236}">
              <a16:creationId xmlns:a16="http://schemas.microsoft.com/office/drawing/2014/main" id="{00000000-0008-0000-0F00-0000AB030000}"/>
            </a:ext>
          </a:extLst>
        </xdr:cNvPr>
        <xdr:cNvSpPr txBox="1"/>
      </xdr:nvSpPr>
      <xdr:spPr>
        <a:xfrm>
          <a:off x="22199600" y="1768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41729</xdr:rowOff>
    </xdr:from>
    <xdr:to>
      <xdr:col>112</xdr:col>
      <xdr:colOff>38100</xdr:colOff>
      <xdr:row>102</xdr:row>
      <xdr:rowOff>143329</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21272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92529</xdr:rowOff>
    </xdr:from>
    <xdr:to>
      <xdr:col>116</xdr:col>
      <xdr:colOff>63500</xdr:colOff>
      <xdr:row>103</xdr:row>
      <xdr:rowOff>100693</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21323300" y="17580429"/>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42" name="楕円 941">
          <a:extLst>
            <a:ext uri="{FF2B5EF4-FFF2-40B4-BE49-F238E27FC236}">
              <a16:creationId xmlns:a16="http://schemas.microsoft.com/office/drawing/2014/main" id="{00000000-0008-0000-0F00-0000AE030000}"/>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92529</xdr:rowOff>
    </xdr:from>
    <xdr:to>
      <xdr:col>111</xdr:col>
      <xdr:colOff>177800</xdr:colOff>
      <xdr:row>103</xdr:row>
      <xdr:rowOff>19050</xdr:rowOff>
    </xdr:to>
    <xdr:cxnSp macro="">
      <xdr:nvCxnSpPr>
        <xdr:cNvPr id="943" name="直線コネクタ 942">
          <a:extLst>
            <a:ext uri="{FF2B5EF4-FFF2-40B4-BE49-F238E27FC236}">
              <a16:creationId xmlns:a16="http://schemas.microsoft.com/office/drawing/2014/main" id="{00000000-0008-0000-0F00-0000AF030000}"/>
            </a:ext>
          </a:extLst>
        </xdr:cNvPr>
        <xdr:cNvCxnSpPr/>
      </xdr:nvCxnSpPr>
      <xdr:spPr>
        <a:xfrm flipV="1">
          <a:off x="20434300" y="175804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156029</xdr:rowOff>
    </xdr:from>
    <xdr:to>
      <xdr:col>102</xdr:col>
      <xdr:colOff>165100</xdr:colOff>
      <xdr:row>103</xdr:row>
      <xdr:rowOff>86179</xdr:rowOff>
    </xdr:to>
    <xdr:sp macro="" textlink="">
      <xdr:nvSpPr>
        <xdr:cNvPr id="944" name="楕円 943">
          <a:extLst>
            <a:ext uri="{FF2B5EF4-FFF2-40B4-BE49-F238E27FC236}">
              <a16:creationId xmlns:a16="http://schemas.microsoft.com/office/drawing/2014/main" id="{00000000-0008-0000-0F00-0000B0030000}"/>
            </a:ext>
          </a:extLst>
        </xdr:cNvPr>
        <xdr:cNvSpPr/>
      </xdr:nvSpPr>
      <xdr:spPr>
        <a:xfrm>
          <a:off x="19494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35379</xdr:rowOff>
    </xdr:to>
    <xdr:cxnSp macro="">
      <xdr:nvCxnSpPr>
        <xdr:cNvPr id="945" name="直線コネクタ 944">
          <a:extLst>
            <a:ext uri="{FF2B5EF4-FFF2-40B4-BE49-F238E27FC236}">
              <a16:creationId xmlns:a16="http://schemas.microsoft.com/office/drawing/2014/main" id="{00000000-0008-0000-0F00-0000B1030000}"/>
            </a:ext>
          </a:extLst>
        </xdr:cNvPr>
        <xdr:cNvCxnSpPr/>
      </xdr:nvCxnSpPr>
      <xdr:spPr>
        <a:xfrm flipV="1">
          <a:off x="19545300" y="176784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907</xdr:rowOff>
    </xdr:from>
    <xdr:to>
      <xdr:col>98</xdr:col>
      <xdr:colOff>38100</xdr:colOff>
      <xdr:row>103</xdr:row>
      <xdr:rowOff>102507</xdr:rowOff>
    </xdr:to>
    <xdr:sp macro="" textlink="">
      <xdr:nvSpPr>
        <xdr:cNvPr id="946" name="楕円 945">
          <a:extLst>
            <a:ext uri="{FF2B5EF4-FFF2-40B4-BE49-F238E27FC236}">
              <a16:creationId xmlns:a16="http://schemas.microsoft.com/office/drawing/2014/main" id="{00000000-0008-0000-0F00-0000B2030000}"/>
            </a:ext>
          </a:extLst>
        </xdr:cNvPr>
        <xdr:cNvSpPr/>
      </xdr:nvSpPr>
      <xdr:spPr>
        <a:xfrm>
          <a:off x="186055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35379</xdr:rowOff>
    </xdr:from>
    <xdr:to>
      <xdr:col>102</xdr:col>
      <xdr:colOff>114300</xdr:colOff>
      <xdr:row>103</xdr:row>
      <xdr:rowOff>51707</xdr:rowOff>
    </xdr:to>
    <xdr:cxnSp macro="">
      <xdr:nvCxnSpPr>
        <xdr:cNvPr id="947" name="直線コネクタ 946">
          <a:extLst>
            <a:ext uri="{FF2B5EF4-FFF2-40B4-BE49-F238E27FC236}">
              <a16:creationId xmlns:a16="http://schemas.microsoft.com/office/drawing/2014/main" id="{00000000-0008-0000-0F00-0000B3030000}"/>
            </a:ext>
          </a:extLst>
        </xdr:cNvPr>
        <xdr:cNvCxnSpPr/>
      </xdr:nvCxnSpPr>
      <xdr:spPr>
        <a:xfrm flipV="1">
          <a:off x="18656300" y="176947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159856</xdr:rowOff>
    </xdr:from>
    <xdr:ext cx="469744" cy="259045"/>
    <xdr:sp macro="" textlink="">
      <xdr:nvSpPr>
        <xdr:cNvPr id="948" name="n_1mainValue【庁舎】&#10;一人当たり面積">
          <a:extLst>
            <a:ext uri="{FF2B5EF4-FFF2-40B4-BE49-F238E27FC236}">
              <a16:creationId xmlns:a16="http://schemas.microsoft.com/office/drawing/2014/main" id="{00000000-0008-0000-0F00-0000B4030000}"/>
            </a:ext>
          </a:extLst>
        </xdr:cNvPr>
        <xdr:cNvSpPr txBox="1"/>
      </xdr:nvSpPr>
      <xdr:spPr>
        <a:xfrm>
          <a:off x="21075727" y="1730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49" name="n_2mainValue【庁舎】&#10;一人当たり面積">
          <a:extLst>
            <a:ext uri="{FF2B5EF4-FFF2-40B4-BE49-F238E27FC236}">
              <a16:creationId xmlns:a16="http://schemas.microsoft.com/office/drawing/2014/main" id="{00000000-0008-0000-0F00-0000B5030000}"/>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102706</xdr:rowOff>
    </xdr:from>
    <xdr:ext cx="469744" cy="259045"/>
    <xdr:sp macro="" textlink="">
      <xdr:nvSpPr>
        <xdr:cNvPr id="950" name="n_3mainValue【庁舎】&#10;一人当たり面積">
          <a:extLst>
            <a:ext uri="{FF2B5EF4-FFF2-40B4-BE49-F238E27FC236}">
              <a16:creationId xmlns:a16="http://schemas.microsoft.com/office/drawing/2014/main" id="{00000000-0008-0000-0F00-0000B6030000}"/>
            </a:ext>
          </a:extLst>
        </xdr:cNvPr>
        <xdr:cNvSpPr txBox="1"/>
      </xdr:nvSpPr>
      <xdr:spPr>
        <a:xfrm>
          <a:off x="19310427" y="1741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119034</xdr:rowOff>
    </xdr:from>
    <xdr:ext cx="469744" cy="259045"/>
    <xdr:sp macro="" textlink="">
      <xdr:nvSpPr>
        <xdr:cNvPr id="951" name="n_4mainValue【庁舎】&#10;一人当たり面積">
          <a:extLst>
            <a:ext uri="{FF2B5EF4-FFF2-40B4-BE49-F238E27FC236}">
              <a16:creationId xmlns:a16="http://schemas.microsoft.com/office/drawing/2014/main" id="{00000000-0008-0000-0F00-0000B7030000}"/>
            </a:ext>
          </a:extLst>
        </xdr:cNvPr>
        <xdr:cNvSpPr txBox="1"/>
      </xdr:nvSpPr>
      <xdr:spPr>
        <a:xfrm>
          <a:off x="18421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F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F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F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当市の有形固定資産減価償却率について、類似団体と比較して特に高くなっている施設は、庁舎であり、</a:t>
          </a:r>
          <a:r>
            <a:rPr kumimoji="1" lang="ja-JP" altLang="en-US" sz="1100">
              <a:solidFill>
                <a:schemeClr val="dk1"/>
              </a:solidFill>
              <a:effectLst/>
              <a:latin typeface="+mn-lt"/>
              <a:ea typeface="+mn-ea"/>
              <a:cs typeface="+mn-cs"/>
            </a:rPr>
            <a:t>低くなっている施設は、一般廃棄物処理施設、消防施設、図書館及び保健センター・保健所</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高い率を示している庁舎については、老朽化により有形固定資産減価償却率が年々上昇している。</a:t>
          </a:r>
          <a:endParaRPr lang="ja-JP" altLang="ja-JP" sz="1400">
            <a:effectLst/>
          </a:endParaRPr>
        </a:p>
        <a:p>
          <a:r>
            <a:rPr kumimoji="1" lang="ja-JP" altLang="ja-JP" sz="1100">
              <a:solidFill>
                <a:schemeClr val="dk1"/>
              </a:solidFill>
              <a:effectLst/>
              <a:latin typeface="+mn-lt"/>
              <a:ea typeface="+mn-ea"/>
              <a:cs typeface="+mn-cs"/>
            </a:rPr>
            <a:t>　一方、低い率を示している一般廃棄物処理施設等については、耐用年数の経過や老朽化等の理由により移転整備を行い供用開始となったことから、有形固定資産減価償却率が低くなっている。</a:t>
          </a:r>
          <a:endParaRPr lang="ja-JP" altLang="ja-JP" sz="1400">
            <a:effectLst/>
          </a:endParaRPr>
        </a:p>
        <a:p>
          <a:r>
            <a:rPr kumimoji="1" lang="ja-JP" altLang="ja-JP" sz="1100">
              <a:solidFill>
                <a:schemeClr val="dk1"/>
              </a:solidFill>
              <a:effectLst/>
              <a:latin typeface="+mn-lt"/>
              <a:ea typeface="+mn-ea"/>
              <a:cs typeface="+mn-cs"/>
            </a:rPr>
            <a:t>　今後、公共施設</a:t>
          </a:r>
          <a:r>
            <a:rPr kumimoji="1" lang="ja-JP" altLang="en-US" sz="1100">
              <a:solidFill>
                <a:sysClr val="windowText" lastClr="000000"/>
              </a:solidFill>
              <a:effectLst/>
              <a:latin typeface="+mn-lt"/>
              <a:ea typeface="+mn-ea"/>
              <a:cs typeface="+mn-cs"/>
            </a:rPr>
            <a:t>等</a:t>
          </a:r>
          <a:r>
            <a:rPr kumimoji="1" lang="ja-JP" altLang="ja-JP" sz="1100">
              <a:solidFill>
                <a:schemeClr val="dk1"/>
              </a:solidFill>
              <a:effectLst/>
              <a:latin typeface="+mn-lt"/>
              <a:ea typeface="+mn-ea"/>
              <a:cs typeface="+mn-cs"/>
            </a:rPr>
            <a:t>総合管理計画に基づく総量の適正化や施設の計画的な更新や保全に努める。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0.54</a:t>
          </a:r>
          <a:r>
            <a:rPr kumimoji="1" lang="ja-JP" altLang="en-US" sz="1300">
              <a:latin typeface="ＭＳ Ｐゴシック" panose="020B0600070205080204" pitchFamily="50" charset="-128"/>
              <a:ea typeface="ＭＳ Ｐゴシック" panose="020B0600070205080204" pitchFamily="50" charset="-128"/>
            </a:rPr>
            <a:t>ポイントで、類似団体内では平均値となっている。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要因は、法人事業税交付金及び地方消費税交付金の減によるものであるが、好調なふるさと納税等により、自主財源比率は増加している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企業立地の促進による新たな税収の確保に取り組むとともに、基金繰入や起債発行に頼らずに、経常的な歳入の範囲内で歳出予算を編成する「歳入先行型の予算編成（予算の枠配分）」を徹底し、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791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143510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64787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43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143510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143510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92710</xdr:rowOff>
    </xdr:from>
    <xdr:to>
      <xdr:col>15</xdr:col>
      <xdr:colOff>133350</xdr:colOff>
      <xdr:row>44</xdr:row>
      <xdr:rowOff>22860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143510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36</xdr:row>
      <xdr:rowOff>38100</xdr:rowOff>
    </xdr:from>
    <xdr:to>
      <xdr:col>11</xdr:col>
      <xdr:colOff>82550</xdr:colOff>
      <xdr:row>36</xdr:row>
      <xdr:rowOff>139700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149877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109237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33037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3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経常経費充当一般財源及び経常一般財源ともに増加したものの、扶助費や物件費の増加額が分母を上回ったことから、経常収支比率は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財政の硬直状態が続く中、経常経費の削減に向けた取組はもとより、市税をはじめとする自主財源の確保に努める必要がある。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992632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2586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154957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1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66</xdr:row>
      <xdr:rowOff>10160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36066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73660</xdr:rowOff>
    </xdr:from>
    <xdr:to>
      <xdr:col>15</xdr:col>
      <xdr:colOff>82550</xdr:colOff>
      <xdr:row>66</xdr:row>
      <xdr:rowOff>130810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360660"/>
          <a:ext cx="889000" cy="108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130810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9825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128270</xdr:rowOff>
    </xdr:from>
    <xdr:to>
      <xdr:col>23</xdr:col>
      <xdr:colOff>184150</xdr:colOff>
      <xdr:row>67</xdr:row>
      <xdr:rowOff>58420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24147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109237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31750</xdr:rowOff>
    </xdr:from>
    <xdr:to>
      <xdr:col>7</xdr:col>
      <xdr:colOff>31750</xdr:colOff>
      <xdr:row>66</xdr:row>
      <xdr:rowOff>133350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118127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人口１人当たりの人件費・物件費の決算額は、前年度に比べて</a:t>
          </a:r>
          <a:r>
            <a:rPr kumimoji="1" lang="en-US" altLang="ja-JP" sz="1300">
              <a:latin typeface="ＭＳ Ｐゴシック" panose="020B0600070205080204" pitchFamily="50" charset="-128"/>
              <a:ea typeface="ＭＳ Ｐゴシック" panose="020B0600070205080204" pitchFamily="50" charset="-128"/>
            </a:rPr>
            <a:t>33,497</a:t>
          </a:r>
          <a:r>
            <a:rPr kumimoji="1" lang="ja-JP" altLang="en-US" sz="1300">
              <a:latin typeface="ＭＳ Ｐゴシック" panose="020B0600070205080204" pitchFamily="50" charset="-128"/>
              <a:ea typeface="ＭＳ Ｐゴシック" panose="020B0600070205080204" pitchFamily="50" charset="-128"/>
            </a:rPr>
            <a:t>円の増となった。主な要因は、ふるさと納税が好調であるが故の委託経費の増や、物価高騰対策関連事業の実施による増であるが、今後、維持補修費については、施設の老朽化に伴い増加が予想されることから、公共施設等総合管理計画に基づく公共施設の適正配置に取り組むことにより、コスト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120104</xdr:rowOff>
    </xdr:from>
    <xdr:to>
      <xdr:col>23</xdr:col>
      <xdr:colOff>133350</xdr:colOff>
      <xdr:row>89</xdr:row>
      <xdr:rowOff>40746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7554"/>
          <a:ext cx="0" cy="1292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12823</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40746</xdr:rowOff>
    </xdr:from>
    <xdr:to>
      <xdr:col>24</xdr:col>
      <xdr:colOff>12700</xdr:colOff>
      <xdr:row>89</xdr:row>
      <xdr:rowOff>40746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35031</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51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120104</xdr:rowOff>
    </xdr:from>
    <xdr:to>
      <xdr:col>24</xdr:col>
      <xdr:colOff>12700</xdr:colOff>
      <xdr:row>81</xdr:row>
      <xdr:rowOff>120104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7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98222</xdr:rowOff>
    </xdr:from>
    <xdr:to>
      <xdr:col>23</xdr:col>
      <xdr:colOff>133350</xdr:colOff>
      <xdr:row>89</xdr:row>
      <xdr:rowOff>40746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5185822"/>
          <a:ext cx="8382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33262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3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16735</xdr:rowOff>
    </xdr:from>
    <xdr:to>
      <xdr:col>23</xdr:col>
      <xdr:colOff>184150</xdr:colOff>
      <xdr:row>84</xdr:row>
      <xdr:rowOff>118335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163526</xdr:rowOff>
    </xdr:from>
    <xdr:to>
      <xdr:col>19</xdr:col>
      <xdr:colOff>133350</xdr:colOff>
      <xdr:row>88</xdr:row>
      <xdr:rowOff>98222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736776"/>
          <a:ext cx="889000" cy="44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11401</xdr:rowOff>
    </xdr:from>
    <xdr:to>
      <xdr:col>19</xdr:col>
      <xdr:colOff>184150</xdr:colOff>
      <xdr:row>84</xdr:row>
      <xdr:rowOff>113001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13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123178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82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91384</xdr:rowOff>
    </xdr:from>
    <xdr:to>
      <xdr:col>15</xdr:col>
      <xdr:colOff>82550</xdr:colOff>
      <xdr:row>85</xdr:row>
      <xdr:rowOff>163526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93184"/>
          <a:ext cx="889000" cy="24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169143</xdr:rowOff>
    </xdr:from>
    <xdr:to>
      <xdr:col>15</xdr:col>
      <xdr:colOff>133350</xdr:colOff>
      <xdr:row>83</xdr:row>
      <xdr:rowOff>99293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2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109470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99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97839</xdr:rowOff>
    </xdr:from>
    <xdr:to>
      <xdr:col>11</xdr:col>
      <xdr:colOff>31750</xdr:colOff>
      <xdr:row>84</xdr:row>
      <xdr:rowOff>91384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28189"/>
          <a:ext cx="889000" cy="164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62026</xdr:rowOff>
    </xdr:from>
    <xdr:to>
      <xdr:col>11</xdr:col>
      <xdr:colOff>82550</xdr:colOff>
      <xdr:row>81</xdr:row>
      <xdr:rowOff>163626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4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2353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1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120507</xdr:rowOff>
    </xdr:from>
    <xdr:to>
      <xdr:col>7</xdr:col>
      <xdr:colOff>31750</xdr:colOff>
      <xdr:row>81</xdr:row>
      <xdr:rowOff>50657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83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60834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05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161396</xdr:rowOff>
    </xdr:from>
    <xdr:to>
      <xdr:col>23</xdr:col>
      <xdr:colOff>184150</xdr:colOff>
      <xdr:row>89</xdr:row>
      <xdr:rowOff>91546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52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57273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514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47422</xdr:rowOff>
    </xdr:from>
    <xdr:to>
      <xdr:col>19</xdr:col>
      <xdr:colOff>184150</xdr:colOff>
      <xdr:row>88</xdr:row>
      <xdr:rowOff>149022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513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133799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522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112726</xdr:rowOff>
    </xdr:from>
    <xdr:to>
      <xdr:col>15</xdr:col>
      <xdr:colOff>133350</xdr:colOff>
      <xdr:row>86</xdr:row>
      <xdr:rowOff>42876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8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27653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7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40584</xdr:rowOff>
    </xdr:from>
    <xdr:to>
      <xdr:col>11</xdr:col>
      <xdr:colOff>82550</xdr:colOff>
      <xdr:row>84</xdr:row>
      <xdr:rowOff>142184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126961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2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47039</xdr:rowOff>
    </xdr:from>
    <xdr:to>
      <xdr:col>7</xdr:col>
      <xdr:colOff>31750</xdr:colOff>
      <xdr:row>83</xdr:row>
      <xdr:rowOff>148639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133416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6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類似団体平均よりも高い指数ではあるが、適正な給与体系を維持している。</a:t>
          </a:r>
        </a:p>
        <a:p>
          <a:r>
            <a:rPr kumimoji="1" lang="ja-JP" altLang="en-US" sz="1300">
              <a:latin typeface="ＭＳ Ｐゴシック" panose="020B0600070205080204" pitchFamily="50" charset="-128"/>
              <a:ea typeface="ＭＳ Ｐゴシック" panose="020B0600070205080204" pitchFamily="50" charset="-128"/>
            </a:rPr>
            <a:t>　引き続き、給与体系の適正化に努める。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36286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137886</xdr:rowOff>
    </xdr:from>
    <xdr:to>
      <xdr:col>81</xdr:col>
      <xdr:colOff>44450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254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22548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69850</xdr:rowOff>
    </xdr:from>
    <xdr:to>
      <xdr:col>72</xdr:col>
      <xdr:colOff>203200</xdr:colOff>
      <xdr:row>89</xdr:row>
      <xdr:rowOff>104321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154214</xdr:rowOff>
    </xdr:from>
    <xdr:to>
      <xdr:col>73</xdr:col>
      <xdr:colOff>44450</xdr:colOff>
      <xdr:row>87</xdr:row>
      <xdr:rowOff>84364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9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94541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104321</xdr:rowOff>
    </xdr:from>
    <xdr:to>
      <xdr:col>68</xdr:col>
      <xdr:colOff>152400</xdr:colOff>
      <xdr:row>89</xdr:row>
      <xdr:rowOff>104321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363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89</xdr:row>
      <xdr:rowOff>53521</xdr:rowOff>
    </xdr:from>
    <xdr:to>
      <xdr:col>68</xdr:col>
      <xdr:colOff>203200</xdr:colOff>
      <xdr:row>89</xdr:row>
      <xdr:rowOff>155121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165298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31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165298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081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59163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46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87086</xdr:rowOff>
    </xdr:from>
    <xdr:to>
      <xdr:col>77</xdr:col>
      <xdr:colOff>95250</xdr:colOff>
      <xdr:row>89</xdr:row>
      <xdr:rowOff>17236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2013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61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19050</xdr:rowOff>
    </xdr:from>
    <xdr:to>
      <xdr:col>73</xdr:col>
      <xdr:colOff>44450</xdr:colOff>
      <xdr:row>89</xdr:row>
      <xdr:rowOff>120650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105427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53521</xdr:rowOff>
    </xdr:from>
    <xdr:to>
      <xdr:col>64</xdr:col>
      <xdr:colOff>152400</xdr:colOff>
      <xdr:row>89</xdr:row>
      <xdr:rowOff>155121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139898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職員数が減少しているものの、人口減少もあり、依然として類似団体平均を上回っている状況である。要因としては、民間委託の推進等を行ってはいるが、合併に伴い、市の面積が比較的広大であることから、支所・出張所を多く設置しなくてはならないことが挙げられ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次行財政改革大綱に掲げる定員適正化を目指して、更なる事務事業の見直し・縮小、事務処理の効率化・適正化に取り組む。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6773</xdr:rowOff>
    </xdr:from>
    <xdr:to>
      <xdr:col>81</xdr:col>
      <xdr:colOff>44450</xdr:colOff>
      <xdr:row>66</xdr:row>
      <xdr:rowOff>50377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465223"/>
          <a:ext cx="0" cy="900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22454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50377</xdr:rowOff>
    </xdr:from>
    <xdr:to>
      <xdr:col>81</xdr:col>
      <xdr:colOff>133350</xdr:colOff>
      <xdr:row>66</xdr:row>
      <xdr:rowOff>50377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93150</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20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6773</xdr:rowOff>
    </xdr:from>
    <xdr:to>
      <xdr:col>81</xdr:col>
      <xdr:colOff>133350</xdr:colOff>
      <xdr:row>61</xdr:row>
      <xdr:rowOff>6773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46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2117</xdr:rowOff>
    </xdr:from>
    <xdr:to>
      <xdr:col>81</xdr:col>
      <xdr:colOff>44450</xdr:colOff>
      <xdr:row>66</xdr:row>
      <xdr:rowOff>50377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3178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112200</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74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95673</xdr:rowOff>
    </xdr:from>
    <xdr:to>
      <xdr:col>81</xdr:col>
      <xdr:colOff>95250</xdr:colOff>
      <xdr:row>64</xdr:row>
      <xdr:rowOff>25823</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157480</xdr:rowOff>
    </xdr:from>
    <xdr:to>
      <xdr:col>77</xdr:col>
      <xdr:colOff>44450</xdr:colOff>
      <xdr:row>66</xdr:row>
      <xdr:rowOff>2117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30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39370</xdr:rowOff>
    </xdr:from>
    <xdr:to>
      <xdr:col>77</xdr:col>
      <xdr:colOff>95250</xdr:colOff>
      <xdr:row>63</xdr:row>
      <xdr:rowOff>140970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151147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117263</xdr:rowOff>
    </xdr:from>
    <xdr:to>
      <xdr:col>72</xdr:col>
      <xdr:colOff>203200</xdr:colOff>
      <xdr:row>65</xdr:row>
      <xdr:rowOff>157480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6151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77046</xdr:rowOff>
    </xdr:from>
    <xdr:to>
      <xdr:col>68</xdr:col>
      <xdr:colOff>152400</xdr:colOff>
      <xdr:row>65</xdr:row>
      <xdr:rowOff>117263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212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52070</xdr:rowOff>
    </xdr:from>
    <xdr:to>
      <xdr:col>68</xdr:col>
      <xdr:colOff>203200</xdr:colOff>
      <xdr:row>58</xdr:row>
      <xdr:rowOff>153670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163847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76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35983</xdr:rowOff>
    </xdr:from>
    <xdr:to>
      <xdr:col>64</xdr:col>
      <xdr:colOff>152400</xdr:colOff>
      <xdr:row>58</xdr:row>
      <xdr:rowOff>137583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998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147760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171027</xdr:rowOff>
    </xdr:from>
    <xdr:to>
      <xdr:col>81</xdr:col>
      <xdr:colOff>95250</xdr:colOff>
      <xdr:row>66</xdr:row>
      <xdr:rowOff>101177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66904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1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122767</xdr:rowOff>
    </xdr:from>
    <xdr:to>
      <xdr:col>77</xdr:col>
      <xdr:colOff>95250</xdr:colOff>
      <xdr:row>66</xdr:row>
      <xdr:rowOff>52917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37694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106680</xdr:rowOff>
    </xdr:from>
    <xdr:to>
      <xdr:col>73</xdr:col>
      <xdr:colOff>44450</xdr:colOff>
      <xdr:row>66</xdr:row>
      <xdr:rowOff>36830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21607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66463</xdr:rowOff>
    </xdr:from>
    <xdr:to>
      <xdr:col>68</xdr:col>
      <xdr:colOff>203200</xdr:colOff>
      <xdr:row>65</xdr:row>
      <xdr:rowOff>168063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152840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9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26246</xdr:rowOff>
    </xdr:from>
    <xdr:to>
      <xdr:col>64</xdr:col>
      <xdr:colOff>152400</xdr:colOff>
      <xdr:row>65</xdr:row>
      <xdr:rowOff>127846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112623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実質公債費比率は、臨時財政対策債発行可能額の減等に伴い、前年度から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5.7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今後の投資的事業においては、国庫支出金等の特定財源の確保により、計画的な新規発行市債の抑制を図り、健全な財政運営に努める。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40</xdr:row>
      <xdr:rowOff>6350</xdr:rowOff>
    </xdr:from>
    <xdr:to>
      <xdr:col>81</xdr:col>
      <xdr:colOff>44450</xdr:colOff>
      <xdr:row>45</xdr:row>
      <xdr:rowOff>154517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864350"/>
          <a:ext cx="0" cy="10054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92727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60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40</xdr:row>
      <xdr:rowOff>6350</xdr:rowOff>
    </xdr:from>
    <xdr:to>
      <xdr:col>81</xdr:col>
      <xdr:colOff>133350</xdr:colOff>
      <xdr:row>40</xdr:row>
      <xdr:rowOff>6350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86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40</xdr:row>
      <xdr:rowOff>6350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542617"/>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67327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27517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158750</xdr:rowOff>
    </xdr:from>
    <xdr:to>
      <xdr:col>72</xdr:col>
      <xdr:colOff>203200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5024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27517</xdr:rowOff>
    </xdr:from>
    <xdr:to>
      <xdr:col>68</xdr:col>
      <xdr:colOff>152400</xdr:colOff>
      <xdr:row>38</xdr:row>
      <xdr:rowOff>148167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5426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35</xdr:row>
      <xdr:rowOff>169333</xdr:rowOff>
    </xdr:from>
    <xdr:to>
      <xdr:col>68</xdr:col>
      <xdr:colOff>203200</xdr:colOff>
      <xdr:row>36</xdr:row>
      <xdr:rowOff>99483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17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109660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48277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3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107950</xdr:rowOff>
    </xdr:from>
    <xdr:to>
      <xdr:col>73</xdr:col>
      <xdr:colOff>44450</xdr:colOff>
      <xdr:row>38</xdr:row>
      <xdr:rowOff>38100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48277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148167</xdr:rowOff>
    </xdr:from>
    <xdr:to>
      <xdr:col>68</xdr:col>
      <xdr:colOff>203200</xdr:colOff>
      <xdr:row>38</xdr:row>
      <xdr:rowOff>78316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63094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将来負担比率は、前年度と同様に算出されていない。地方債の現在高の減により、将来負担額が減となり、分子の値がマイナスとなった。</a:t>
          </a:r>
        </a:p>
        <a:p>
          <a:r>
            <a:rPr kumimoji="1" lang="ja-JP" altLang="en-US" sz="1300">
              <a:latin typeface="ＭＳ Ｐゴシック" panose="020B0600070205080204" pitchFamily="50" charset="-128"/>
              <a:ea typeface="ＭＳ Ｐゴシック" panose="020B0600070205080204" pitchFamily="50" charset="-128"/>
            </a:rPr>
            <a:t>　今後も、計画的な地方債の現在高の削減に取り組むことにより、健全な財政運営に努める。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23586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167113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6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23586</xdr:rowOff>
    </xdr:from>
    <xdr:to>
      <xdr:col>81</xdr:col>
      <xdr:colOff>133350</xdr:colOff>
      <xdr:row>22</xdr:row>
      <xdr:rowOff>23586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9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11249</xdr:rowOff>
    </xdr:from>
    <xdr:to>
      <xdr:col>73</xdr:col>
      <xdr:colOff>44450</xdr:colOff>
      <xdr:row>15</xdr:row>
      <xdr:rowOff>112849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123026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25944</xdr:rowOff>
    </xdr:from>
    <xdr:to>
      <xdr:col>68</xdr:col>
      <xdr:colOff>203200</xdr:colOff>
      <xdr:row>16</xdr:row>
      <xdr:rowOff>127544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6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137721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3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37193</xdr:rowOff>
    </xdr:from>
    <xdr:to>
      <xdr:col>64</xdr:col>
      <xdr:colOff>152400</xdr:colOff>
      <xdr:row>17</xdr:row>
      <xdr:rowOff>138793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9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148970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72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平均を上回っている状況であるが、市の面積が比較的広大であることから、支所・出張所を多く設置し、職員（会計年度任用職員を含む。）を配置しなくてはならない状況にあ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次行財政改革大綱に掲げる定員適正化を目指して、更なる事務事業の見直し・縮小、事務処理の効率化・適正化に取り組む。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010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xdr:rowOff>
    </xdr:from>
    <xdr:to>
      <xdr:col>24</xdr:col>
      <xdr:colOff>25400</xdr:colOff>
      <xdr:row>41</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870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54627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6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41</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908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95250</xdr:rowOff>
    </xdr:from>
    <xdr:to>
      <xdr:col>20</xdr:col>
      <xdr:colOff>38100</xdr:colOff>
      <xdr:row>38</xdr:row>
      <xdr:rowOff>25400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35577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0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41</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88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38100</xdr:rowOff>
    </xdr:from>
    <xdr:to>
      <xdr:col>15</xdr:col>
      <xdr:colOff>149225</xdr:colOff>
      <xdr:row>37</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41</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210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114300</xdr:rowOff>
    </xdr:from>
    <xdr:to>
      <xdr:col>11</xdr:col>
      <xdr:colOff>60325</xdr:colOff>
      <xdr:row>38</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133350</xdr:rowOff>
    </xdr:from>
    <xdr:to>
      <xdr:col>6</xdr:col>
      <xdr:colOff>171450</xdr:colOff>
      <xdr:row>37</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133350</xdr:rowOff>
    </xdr:from>
    <xdr:to>
      <xdr:col>24</xdr:col>
      <xdr:colOff>76200</xdr:colOff>
      <xdr:row>40</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2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152400</xdr:rowOff>
    </xdr:from>
    <xdr:to>
      <xdr:col>20</xdr:col>
      <xdr:colOff>38100</xdr:colOff>
      <xdr:row>41</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9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今後も公共施設の整備に伴う新たな指定管理料の発生など、物件費の増加が予想されるために、引き続き、歳出予算の精査などにより、物件費の圧縮に努める。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20</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175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94343</xdr:rowOff>
    </xdr:from>
    <xdr:to>
      <xdr:col>82</xdr:col>
      <xdr:colOff>107950</xdr:colOff>
      <xdr:row>20</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80443"/>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18</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212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18</xdr:row>
      <xdr:rowOff>94343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21214"/>
          <a:ext cx="8890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2721</xdr:rowOff>
    </xdr:from>
    <xdr:to>
      <xdr:col>74</xdr:col>
      <xdr:colOff>31750</xdr:colOff>
      <xdr:row>15</xdr:row>
      <xdr:rowOff>104321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114498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94343</xdr:rowOff>
    </xdr:from>
    <xdr:to>
      <xdr:col>69</xdr:col>
      <xdr:colOff>92075</xdr:colOff>
      <xdr:row>20</xdr:row>
      <xdr:rowOff>45357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1804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20</xdr:row>
      <xdr:rowOff>157843</xdr:rowOff>
    </xdr:from>
    <xdr:to>
      <xdr:col>69</xdr:col>
      <xdr:colOff>142875</xdr:colOff>
      <xdr:row>21</xdr:row>
      <xdr:rowOff>87993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358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72770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67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125186</xdr:rowOff>
    </xdr:from>
    <xdr:to>
      <xdr:col>65</xdr:col>
      <xdr:colOff>53975</xdr:colOff>
      <xdr:row>21</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355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40113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64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113591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56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43543</xdr:rowOff>
    </xdr:from>
    <xdr:to>
      <xdr:col>69</xdr:col>
      <xdr:colOff>142875</xdr:colOff>
      <xdr:row>18</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155320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9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166007</xdr:rowOff>
    </xdr:from>
    <xdr:to>
      <xdr:col>65</xdr:col>
      <xdr:colOff>53975</xdr:colOff>
      <xdr:row>20</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106334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扶助費は、前年度同率となっており、類似団体平均を上回っている状況である。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要因は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、物価高騰関連対策や施設型給付費（認定こども園）、障害福祉サービス給付費に要する経費の増である。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今後も扶助費の増加が見込まれることから、各種審査の適正化、単独扶助費の見直し等を行い、適正化に努める。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04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127000</xdr:rowOff>
    </xdr:from>
    <xdr:to>
      <xdr:col>24</xdr:col>
      <xdr:colOff>25400</xdr:colOff>
      <xdr:row>60</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41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33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60</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60</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33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156227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76200</xdr:rowOff>
    </xdr:from>
    <xdr:to>
      <xdr:col>20</xdr:col>
      <xdr:colOff>38100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162577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0</xdr:rowOff>
    </xdr:from>
    <xdr:to>
      <xdr:col>6</xdr:col>
      <xdr:colOff>171450</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　施設の老朽化に伴い、今後も維持補修費の増加が予想されることから、公共施設等総合管理計画に基づき、施設の適正配置等に努める。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69850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28150"/>
          <a:ext cx="0" cy="1085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69850</xdr:rowOff>
    </xdr:from>
    <xdr:to>
      <xdr:col>82</xdr:col>
      <xdr:colOff>196850</xdr:colOff>
      <xdr:row>54</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99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35577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2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23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165100</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80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54627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19050</xdr:rowOff>
    </xdr:from>
    <xdr:to>
      <xdr:col>82</xdr:col>
      <xdr:colOff>158750</xdr:colOff>
      <xdr:row>60</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114300</xdr:rowOff>
    </xdr:from>
    <xdr:to>
      <xdr:col>69</xdr:col>
      <xdr:colOff>142875</xdr:colOff>
      <xdr:row>60</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市町村合併により加入していた一部事務組合が解散したため、一部事務組合負担金等が減少し、一部事務組合の解散以降は、類似団体平均を下回る状況である。</a:t>
          </a:r>
        </a:p>
        <a:p>
          <a:r>
            <a:rPr kumimoji="1" lang="ja-JP" altLang="en-US" sz="1300">
              <a:latin typeface="ＭＳ Ｐゴシック" panose="020B0600070205080204" pitchFamily="50" charset="-128"/>
              <a:ea typeface="ＭＳ Ｐゴシック" panose="020B0600070205080204" pitchFamily="50" charset="-128"/>
            </a:rPr>
            <a:t>　今後も、補助金の見直し等を通じて、適正な状態を維持する。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50800</xdr:rowOff>
    </xdr:from>
    <xdr:to>
      <xdr:col>82</xdr:col>
      <xdr:colOff>107950</xdr:colOff>
      <xdr:row>40</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0865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137177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50800</xdr:rowOff>
    </xdr:from>
    <xdr:to>
      <xdr:col>82</xdr:col>
      <xdr:colOff>196850</xdr:colOff>
      <xdr:row>33</xdr:row>
      <xdr:rowOff>50800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32</xdr:row>
      <xdr:rowOff>107950</xdr:rowOff>
    </xdr:from>
    <xdr:to>
      <xdr:col>82</xdr:col>
      <xdr:colOff>107950</xdr:colOff>
      <xdr:row>33</xdr:row>
      <xdr:rowOff>50800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5943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86377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30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114300</xdr:rowOff>
    </xdr:from>
    <xdr:to>
      <xdr:col>82</xdr:col>
      <xdr:colOff>158750</xdr:colOff>
      <xdr:row>38</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107950</xdr:rowOff>
    </xdr:from>
    <xdr:to>
      <xdr:col>78</xdr:col>
      <xdr:colOff>69850</xdr:colOff>
      <xdr:row>32</xdr:row>
      <xdr:rowOff>107950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59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152400</xdr:rowOff>
    </xdr:from>
    <xdr:to>
      <xdr:col>78</xdr:col>
      <xdr:colOff>120650</xdr:colOff>
      <xdr:row>38</xdr:row>
      <xdr:rowOff>82550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67327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107950</xdr:rowOff>
    </xdr:from>
    <xdr:to>
      <xdr:col>73</xdr:col>
      <xdr:colOff>180975</xdr:colOff>
      <xdr:row>32</xdr:row>
      <xdr:rowOff>127000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594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29227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127000</xdr:rowOff>
    </xdr:from>
    <xdr:to>
      <xdr:col>69</xdr:col>
      <xdr:colOff>92075</xdr:colOff>
      <xdr:row>32</xdr:row>
      <xdr:rowOff>165100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61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40</xdr:row>
      <xdr:rowOff>57150</xdr:rowOff>
    </xdr:from>
    <xdr:to>
      <xdr:col>69</xdr:col>
      <xdr:colOff>142875</xdr:colOff>
      <xdr:row>40</xdr:row>
      <xdr:rowOff>158750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143527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700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76200</xdr:rowOff>
    </xdr:from>
    <xdr:to>
      <xdr:col>65</xdr:col>
      <xdr:colOff>53975</xdr:colOff>
      <xdr:row>40</xdr:row>
      <xdr:rowOff>6350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162577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84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0</xdr:rowOff>
    </xdr:from>
    <xdr:to>
      <xdr:col>82</xdr:col>
      <xdr:colOff>158750</xdr:colOff>
      <xdr:row>33</xdr:row>
      <xdr:rowOff>101600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80027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66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57150</xdr:rowOff>
    </xdr:from>
    <xdr:to>
      <xdr:col>78</xdr:col>
      <xdr:colOff>120650</xdr:colOff>
      <xdr:row>32</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30</xdr:row>
      <xdr:rowOff>168927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31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57150</xdr:rowOff>
    </xdr:from>
    <xdr:to>
      <xdr:col>74</xdr:col>
      <xdr:colOff>31750</xdr:colOff>
      <xdr:row>32</xdr:row>
      <xdr:rowOff>158750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54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30</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31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76200</xdr:rowOff>
    </xdr:from>
    <xdr:to>
      <xdr:col>69</xdr:col>
      <xdr:colOff>142875</xdr:colOff>
      <xdr:row>33</xdr:row>
      <xdr:rowOff>6350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5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16527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114300</xdr:rowOff>
    </xdr:from>
    <xdr:to>
      <xdr:col>65</xdr:col>
      <xdr:colOff>53975</xdr:colOff>
      <xdr:row>33</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54627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公債費は昨年度と同じ</a:t>
          </a:r>
          <a:r>
            <a:rPr kumimoji="1" lang="en-US" altLang="ja-JP" sz="1300">
              <a:solidFill>
                <a:schemeClr val="tx1"/>
              </a:solidFill>
              <a:latin typeface="ＭＳ Ｐゴシック" panose="020B0600070205080204" pitchFamily="50" charset="-128"/>
              <a:ea typeface="ＭＳ Ｐゴシック" panose="020B0600070205080204" pitchFamily="50" charset="-128"/>
            </a:rPr>
            <a:t>17.1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ポイントで、類似団体平均を下回っている。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引き続き、繰上償還及び投資事業の適正化を図り、計画的な地方債管理に努める。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76</xdr:row>
      <xdr:rowOff>127000</xdr:rowOff>
    </xdr:from>
    <xdr:to>
      <xdr:col>24</xdr:col>
      <xdr:colOff>25400</xdr:colOff>
      <xdr:row>79</xdr:row>
      <xdr:rowOff>138430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3157200"/>
          <a:ext cx="0" cy="525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41927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90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76</xdr:row>
      <xdr:rowOff>127000</xdr:rowOff>
    </xdr:from>
    <xdr:to>
      <xdr:col>24</xdr:col>
      <xdr:colOff>114300</xdr:colOff>
      <xdr:row>76</xdr:row>
      <xdr:rowOff>127000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15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94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82566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77</xdr:row>
      <xdr:rowOff>92711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343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156211</xdr:rowOff>
    </xdr:from>
    <xdr:to>
      <xdr:col>20</xdr:col>
      <xdr:colOff>38100</xdr:colOff>
      <xdr:row>78</xdr:row>
      <xdr:rowOff>86361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71138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104139</xdr:rowOff>
    </xdr:from>
    <xdr:to>
      <xdr:col>15</xdr:col>
      <xdr:colOff>98425</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1343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79</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086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72</xdr:row>
      <xdr:rowOff>121920</xdr:rowOff>
    </xdr:from>
    <xdr:to>
      <xdr:col>11</xdr:col>
      <xdr:colOff>60325</xdr:colOff>
      <xdr:row>73</xdr:row>
      <xdr:rowOff>52070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62247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58438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36847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公債費以外の経費全体としては、前年度から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公債費以外の事務事業の見直し・縮小、事務処理の効率化・適正化により経費を圧縮していくことが、今後の財政健全化への課題だと考える。また、公共施設等総合管理計画に基づいた公共施設の質的・量的な適正化を図っていくとともに、引き続き、計画的な地方債管理に努めることにより、健全な財政運営を推進す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165100</xdr:rowOff>
    </xdr:from>
    <xdr:to>
      <xdr:col>82</xdr:col>
      <xdr:colOff>107950</xdr:colOff>
      <xdr:row>80</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8095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80027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2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165100</xdr:rowOff>
    </xdr:from>
    <xdr:to>
      <xdr:col>82</xdr:col>
      <xdr:colOff>196850</xdr:colOff>
      <xdr:row>73</xdr:row>
      <xdr:rowOff>165100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80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127000</xdr:rowOff>
    </xdr:from>
    <xdr:to>
      <xdr:col>82</xdr:col>
      <xdr:colOff>107950</xdr:colOff>
      <xdr:row>80</xdr:row>
      <xdr:rowOff>88900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6715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79</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4290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76200</xdr:rowOff>
    </xdr:from>
    <xdr:to>
      <xdr:col>78</xdr:col>
      <xdr:colOff>120650</xdr:colOff>
      <xdr:row>77</xdr:row>
      <xdr:rowOff>6350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79</xdr:row>
      <xdr:rowOff>127000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4290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57150</xdr:rowOff>
    </xdr:from>
    <xdr:to>
      <xdr:col>74</xdr:col>
      <xdr:colOff>31750</xdr:colOff>
      <xdr:row>74</xdr:row>
      <xdr:rowOff>158750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168927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146050</xdr:rowOff>
    </xdr:from>
    <xdr:to>
      <xdr:col>69</xdr:col>
      <xdr:colOff>92075</xdr:colOff>
      <xdr:row>79</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5191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76200</xdr:rowOff>
    </xdr:from>
    <xdr:to>
      <xdr:col>69</xdr:col>
      <xdr:colOff>142875</xdr:colOff>
      <xdr:row>81</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0</xdr:rowOff>
    </xdr:from>
    <xdr:to>
      <xdr:col>65</xdr:col>
      <xdr:colOff>53975</xdr:colOff>
      <xdr:row>80</xdr:row>
      <xdr:rowOff>101600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86377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38100</xdr:rowOff>
    </xdr:from>
    <xdr:to>
      <xdr:col>82</xdr:col>
      <xdr:colOff>158750</xdr:colOff>
      <xdr:row>80</xdr:row>
      <xdr:rowOff>139700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118127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6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76200</xdr:rowOff>
    </xdr:from>
    <xdr:to>
      <xdr:col>78</xdr:col>
      <xdr:colOff>120650</xdr:colOff>
      <xdr:row>80</xdr:row>
      <xdr:rowOff>6350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162577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0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76200</xdr:rowOff>
    </xdr:from>
    <xdr:to>
      <xdr:col>69</xdr:col>
      <xdr:colOff>142875</xdr:colOff>
      <xdr:row>80</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62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16527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8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95250</xdr:rowOff>
    </xdr:from>
    <xdr:to>
      <xdr:col>65</xdr:col>
      <xdr:colOff>53975</xdr:colOff>
      <xdr:row>79</xdr:row>
      <xdr:rowOff>25400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35577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144336</xdr:rowOff>
    </xdr:from>
    <xdr:to>
      <xdr:col>29</xdr:col>
      <xdr:colOff>127000</xdr:colOff>
      <xdr:row>14</xdr:row>
      <xdr:rowOff>84233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77911"/>
          <a:ext cx="0" cy="4542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14</xdr:row>
      <xdr:rowOff>56310</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250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14</xdr:row>
      <xdr:rowOff>84233</xdr:rowOff>
    </xdr:from>
    <xdr:to>
      <xdr:col>30</xdr:col>
      <xdr:colOff>25400</xdr:colOff>
      <xdr:row>14</xdr:row>
      <xdr:rowOff>84233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532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59263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144336</xdr:rowOff>
    </xdr:from>
    <xdr:to>
      <xdr:col>30</xdr:col>
      <xdr:colOff>25400</xdr:colOff>
      <xdr:row>11</xdr:row>
      <xdr:rowOff>144336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77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144336</xdr:rowOff>
    </xdr:from>
    <xdr:to>
      <xdr:col>29</xdr:col>
      <xdr:colOff>127000</xdr:colOff>
      <xdr:row>12</xdr:row>
      <xdr:rowOff>100139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077911"/>
          <a:ext cx="647700" cy="127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12</xdr:row>
      <xdr:rowOff>166387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271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22860</xdr:rowOff>
    </xdr:from>
    <xdr:to>
      <xdr:col>29</xdr:col>
      <xdr:colOff>177800</xdr:colOff>
      <xdr:row>13</xdr:row>
      <xdr:rowOff>124460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299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317</xdr:rowOff>
    </xdr:from>
    <xdr:to>
      <xdr:col>26</xdr:col>
      <xdr:colOff>50800</xdr:colOff>
      <xdr:row>12</xdr:row>
      <xdr:rowOff>100139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2105342"/>
          <a:ext cx="698500" cy="99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54483</xdr:rowOff>
    </xdr:from>
    <xdr:to>
      <xdr:col>26</xdr:col>
      <xdr:colOff>101600</xdr:colOff>
      <xdr:row>14</xdr:row>
      <xdr:rowOff>156083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50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140860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8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317</xdr:rowOff>
    </xdr:from>
    <xdr:to>
      <xdr:col>22</xdr:col>
      <xdr:colOff>114300</xdr:colOff>
      <xdr:row>13</xdr:row>
      <xdr:rowOff>25178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105342"/>
          <a:ext cx="698500" cy="196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74295</xdr:rowOff>
    </xdr:from>
    <xdr:to>
      <xdr:col>22</xdr:col>
      <xdr:colOff>165100</xdr:colOff>
      <xdr:row>15</xdr:row>
      <xdr:rowOff>4445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5222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160672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25178</xdr:rowOff>
    </xdr:from>
    <xdr:to>
      <xdr:col>18</xdr:col>
      <xdr:colOff>177800</xdr:colOff>
      <xdr:row>15</xdr:row>
      <xdr:rowOff>47942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301653"/>
          <a:ext cx="698500" cy="36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1429</xdr:rowOff>
    </xdr:from>
    <xdr:to>
      <xdr:col>19</xdr:col>
      <xdr:colOff>38100</xdr:colOff>
      <xdr:row>19</xdr:row>
      <xdr:rowOff>103029</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306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87806</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3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109442</xdr:rowOff>
    </xdr:from>
    <xdr:to>
      <xdr:col>15</xdr:col>
      <xdr:colOff>101600</xdr:colOff>
      <xdr:row>20</xdr:row>
      <xdr:rowOff>39592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4146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24369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50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93536</xdr:rowOff>
    </xdr:from>
    <xdr:to>
      <xdr:col>29</xdr:col>
      <xdr:colOff>177800</xdr:colOff>
      <xdr:row>12</xdr:row>
      <xdr:rowOff>23686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027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40213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197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49339</xdr:rowOff>
    </xdr:from>
    <xdr:to>
      <xdr:col>26</xdr:col>
      <xdr:colOff>101600</xdr:colOff>
      <xdr:row>12</xdr:row>
      <xdr:rowOff>150939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154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161116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1923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120967</xdr:rowOff>
    </xdr:from>
    <xdr:to>
      <xdr:col>22</xdr:col>
      <xdr:colOff>165100</xdr:colOff>
      <xdr:row>12</xdr:row>
      <xdr:rowOff>51117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054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61294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1823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145828</xdr:rowOff>
    </xdr:from>
    <xdr:to>
      <xdr:col>19</xdr:col>
      <xdr:colOff>38100</xdr:colOff>
      <xdr:row>13</xdr:row>
      <xdr:rowOff>75978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25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86155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01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168592</xdr:rowOff>
    </xdr:from>
    <xdr:to>
      <xdr:col>15</xdr:col>
      <xdr:colOff>101600</xdr:colOff>
      <xdr:row>15</xdr:row>
      <xdr:rowOff>98742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616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108919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38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211582</xdr:rowOff>
    </xdr:from>
    <xdr:to>
      <xdr:col>29</xdr:col>
      <xdr:colOff>127000</xdr:colOff>
      <xdr:row>35</xdr:row>
      <xdr:rowOff>21299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136132"/>
          <a:ext cx="0" cy="49551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31476</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664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35</xdr:row>
      <xdr:rowOff>21299</xdr:rowOff>
    </xdr:from>
    <xdr:to>
      <xdr:col>30</xdr:col>
      <xdr:colOff>25400</xdr:colOff>
      <xdr:row>35</xdr:row>
      <xdr:rowOff>21299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631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126509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79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211582</xdr:rowOff>
    </xdr:from>
    <xdr:to>
      <xdr:col>30</xdr:col>
      <xdr:colOff>25400</xdr:colOff>
      <xdr:row>33</xdr:row>
      <xdr:rowOff>211582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1361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21299</xdr:rowOff>
    </xdr:from>
    <xdr:to>
      <xdr:col>29</xdr:col>
      <xdr:colOff>127000</xdr:colOff>
      <xdr:row>35</xdr:row>
      <xdr:rowOff>271453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6631649"/>
          <a:ext cx="647700" cy="250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277349</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201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89372</xdr:rowOff>
    </xdr:from>
    <xdr:to>
      <xdr:col>29</xdr:col>
      <xdr:colOff>177800</xdr:colOff>
      <xdr:row>34</xdr:row>
      <xdr:rowOff>190972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63568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271453</xdr:rowOff>
    </xdr:from>
    <xdr:to>
      <xdr:col>26</xdr:col>
      <xdr:colOff>50800</xdr:colOff>
      <xdr:row>36</xdr:row>
      <xdr:rowOff>102072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4305300" y="6881803"/>
          <a:ext cx="698500" cy="173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259842</xdr:rowOff>
    </xdr:from>
    <xdr:to>
      <xdr:col>26</xdr:col>
      <xdr:colOff>101600</xdr:colOff>
      <xdr:row>35</xdr:row>
      <xdr:rowOff>18542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6527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28719</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296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102072</xdr:rowOff>
    </xdr:from>
    <xdr:to>
      <xdr:col>22</xdr:col>
      <xdr:colOff>114300</xdr:colOff>
      <xdr:row>37</xdr:row>
      <xdr:rowOff>136579</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055322"/>
          <a:ext cx="698500" cy="205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333103</xdr:rowOff>
    </xdr:from>
    <xdr:to>
      <xdr:col>22</xdr:col>
      <xdr:colOff>165100</xdr:colOff>
      <xdr:row>35</xdr:row>
      <xdr:rowOff>91803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66005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101980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636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111324</xdr:rowOff>
    </xdr:from>
    <xdr:to>
      <xdr:col>18</xdr:col>
      <xdr:colOff>177800</xdr:colOff>
      <xdr:row>37</xdr:row>
      <xdr:rowOff>136579</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7064574"/>
          <a:ext cx="698500" cy="19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192895</xdr:rowOff>
    </xdr:from>
    <xdr:to>
      <xdr:col>19</xdr:col>
      <xdr:colOff>38100</xdr:colOff>
      <xdr:row>37</xdr:row>
      <xdr:rowOff>294495</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317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279272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740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174280</xdr:rowOff>
    </xdr:from>
    <xdr:to>
      <xdr:col>15</xdr:col>
      <xdr:colOff>101600</xdr:colOff>
      <xdr:row>37</xdr:row>
      <xdr:rowOff>275880</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298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260657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3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313399</xdr:rowOff>
    </xdr:from>
    <xdr:to>
      <xdr:col>29</xdr:col>
      <xdr:colOff>177800</xdr:colOff>
      <xdr:row>35</xdr:row>
      <xdr:rowOff>72099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6580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221976</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648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220653</xdr:rowOff>
    </xdr:from>
    <xdr:to>
      <xdr:col>26</xdr:col>
      <xdr:colOff>101600</xdr:colOff>
      <xdr:row>35</xdr:row>
      <xdr:rowOff>322253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6831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307030</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6917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51272</xdr:rowOff>
    </xdr:from>
    <xdr:to>
      <xdr:col>22</xdr:col>
      <xdr:colOff>165100</xdr:colOff>
      <xdr:row>36</xdr:row>
      <xdr:rowOff>152872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004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137649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709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85779</xdr:rowOff>
    </xdr:from>
    <xdr:to>
      <xdr:col>19</xdr:col>
      <xdr:colOff>38100</xdr:colOff>
      <xdr:row>37</xdr:row>
      <xdr:rowOff>187379</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210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26106</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697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60524</xdr:rowOff>
    </xdr:from>
    <xdr:to>
      <xdr:col>15</xdr:col>
      <xdr:colOff>101600</xdr:colOff>
      <xdr:row>36</xdr:row>
      <xdr:rowOff>162124</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7013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172301</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782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50957</xdr:rowOff>
    </xdr:from>
    <xdr:to>
      <xdr:col>24</xdr:col>
      <xdr:colOff>62865</xdr:colOff>
      <xdr:row>36</xdr:row>
      <xdr:rowOff>163383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37357"/>
          <a:ext cx="1270" cy="79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167210</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33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163383</xdr:rowOff>
    </xdr:from>
    <xdr:to>
      <xdr:col>24</xdr:col>
      <xdr:colOff>152400</xdr:colOff>
      <xdr:row>36</xdr:row>
      <xdr:rowOff>163383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33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169084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1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50957</xdr:rowOff>
    </xdr:from>
    <xdr:to>
      <xdr:col>24</xdr:col>
      <xdr:colOff>152400</xdr:colOff>
      <xdr:row>32</xdr:row>
      <xdr:rowOff>50957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3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104724</xdr:rowOff>
    </xdr:from>
    <xdr:to>
      <xdr:col>24</xdr:col>
      <xdr:colOff>63500</xdr:colOff>
      <xdr:row>32</xdr:row>
      <xdr:rowOff>50957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419674"/>
          <a:ext cx="838200" cy="11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12417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41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33990</xdr:rowOff>
    </xdr:from>
    <xdr:to>
      <xdr:col>24</xdr:col>
      <xdr:colOff>114300</xdr:colOff>
      <xdr:row>34</xdr:row>
      <xdr:rowOff>135590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43185</xdr:rowOff>
    </xdr:from>
    <xdr:to>
      <xdr:col>19</xdr:col>
      <xdr:colOff>177800</xdr:colOff>
      <xdr:row>31</xdr:row>
      <xdr:rowOff>104724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358135"/>
          <a:ext cx="889000" cy="6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149799</xdr:rowOff>
    </xdr:from>
    <xdr:to>
      <xdr:col>20</xdr:col>
      <xdr:colOff>38100</xdr:colOff>
      <xdr:row>34</xdr:row>
      <xdr:rowOff>79949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80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71076</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90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43185</xdr:rowOff>
    </xdr:from>
    <xdr:to>
      <xdr:col>15</xdr:col>
      <xdr:colOff>50800</xdr:colOff>
      <xdr:row>32</xdr:row>
      <xdr:rowOff>50135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58135"/>
          <a:ext cx="889000" cy="17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163743</xdr:rowOff>
    </xdr:from>
    <xdr:to>
      <xdr:col>15</xdr:col>
      <xdr:colOff>101600</xdr:colOff>
      <xdr:row>34</xdr:row>
      <xdr:rowOff>93893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82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85020</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1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50135</xdr:rowOff>
    </xdr:from>
    <xdr:to>
      <xdr:col>10</xdr:col>
      <xdr:colOff>114300</xdr:colOff>
      <xdr:row>34</xdr:row>
      <xdr:rowOff>110759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536535"/>
          <a:ext cx="889000" cy="40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386</xdr:rowOff>
    </xdr:from>
    <xdr:to>
      <xdr:col>10</xdr:col>
      <xdr:colOff>165100</xdr:colOff>
      <xdr:row>36</xdr:row>
      <xdr:rowOff>101986</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7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93113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6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141432</xdr:rowOff>
    </xdr:from>
    <xdr:to>
      <xdr:col>6</xdr:col>
      <xdr:colOff>38100</xdr:colOff>
      <xdr:row>37</xdr:row>
      <xdr:rowOff>71582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1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62709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4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157</xdr:rowOff>
    </xdr:from>
    <xdr:to>
      <xdr:col>24</xdr:col>
      <xdr:colOff>114300</xdr:colOff>
      <xdr:row>32</xdr:row>
      <xdr:rowOff>101757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4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124634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4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53924</xdr:rowOff>
    </xdr:from>
    <xdr:to>
      <xdr:col>20</xdr:col>
      <xdr:colOff>38100</xdr:colOff>
      <xdr:row>31</xdr:row>
      <xdr:rowOff>155524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3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601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14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163835</xdr:rowOff>
    </xdr:from>
    <xdr:to>
      <xdr:col>15</xdr:col>
      <xdr:colOff>101600</xdr:colOff>
      <xdr:row>31</xdr:row>
      <xdr:rowOff>93985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30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110512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08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170785</xdr:rowOff>
    </xdr:from>
    <xdr:to>
      <xdr:col>10</xdr:col>
      <xdr:colOff>165100</xdr:colOff>
      <xdr:row>32</xdr:row>
      <xdr:rowOff>100935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48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117462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26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59959</xdr:rowOff>
    </xdr:from>
    <xdr:to>
      <xdr:col>6</xdr:col>
      <xdr:colOff>38100</xdr:colOff>
      <xdr:row>34</xdr:row>
      <xdr:rowOff>161559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8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6636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6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101736</xdr:rowOff>
    </xdr:from>
    <xdr:to>
      <xdr:col>24</xdr:col>
      <xdr:colOff>62865</xdr:colOff>
      <xdr:row>58</xdr:row>
      <xdr:rowOff>153073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74236"/>
          <a:ext cx="1270" cy="1422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156900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153073</xdr:rowOff>
    </xdr:from>
    <xdr:to>
      <xdr:col>24</xdr:col>
      <xdr:colOff>152400</xdr:colOff>
      <xdr:row>58</xdr:row>
      <xdr:rowOff>153073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97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48413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101736</xdr:rowOff>
    </xdr:from>
    <xdr:to>
      <xdr:col>24</xdr:col>
      <xdr:colOff>152400</xdr:colOff>
      <xdr:row>50</xdr:row>
      <xdr:rowOff>101736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7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101736</xdr:rowOff>
    </xdr:from>
    <xdr:to>
      <xdr:col>24</xdr:col>
      <xdr:colOff>63500</xdr:colOff>
      <xdr:row>51</xdr:row>
      <xdr:rowOff>50350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8674236"/>
          <a:ext cx="838200" cy="1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94400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24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115973</xdr:rowOff>
    </xdr:from>
    <xdr:to>
      <xdr:col>24</xdr:col>
      <xdr:colOff>114300</xdr:colOff>
      <xdr:row>56</xdr:row>
      <xdr:rowOff>46123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50350</xdr:rowOff>
    </xdr:from>
    <xdr:to>
      <xdr:col>19</xdr:col>
      <xdr:colOff>177800</xdr:colOff>
      <xdr:row>54</xdr:row>
      <xdr:rowOff>91792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8794300"/>
          <a:ext cx="889000" cy="55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132546</xdr:rowOff>
    </xdr:from>
    <xdr:to>
      <xdr:col>20</xdr:col>
      <xdr:colOff>38100</xdr:colOff>
      <xdr:row>56</xdr:row>
      <xdr:rowOff>62696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6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53823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5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91792</xdr:rowOff>
    </xdr:from>
    <xdr:to>
      <xdr:col>15</xdr:col>
      <xdr:colOff>50800</xdr:colOff>
      <xdr:row>56</xdr:row>
      <xdr:rowOff>7373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50092"/>
          <a:ext cx="889000" cy="25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171327</xdr:rowOff>
    </xdr:from>
    <xdr:to>
      <xdr:col>15</xdr:col>
      <xdr:colOff>101600</xdr:colOff>
      <xdr:row>57</xdr:row>
      <xdr:rowOff>101477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92604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7373</xdr:rowOff>
    </xdr:from>
    <xdr:to>
      <xdr:col>10</xdr:col>
      <xdr:colOff>114300</xdr:colOff>
      <xdr:row>56</xdr:row>
      <xdr:rowOff>59690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608573"/>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15732</xdr:rowOff>
    </xdr:from>
    <xdr:to>
      <xdr:col>10</xdr:col>
      <xdr:colOff>165100</xdr:colOff>
      <xdr:row>58</xdr:row>
      <xdr:rowOff>117332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5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108459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05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75805</xdr:rowOff>
    </xdr:from>
    <xdr:to>
      <xdr:col>6</xdr:col>
      <xdr:colOff>38100</xdr:colOff>
      <xdr:row>59</xdr:row>
      <xdr:rowOff>5955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1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168532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50936</xdr:rowOff>
    </xdr:from>
    <xdr:to>
      <xdr:col>24</xdr:col>
      <xdr:colOff>114300</xdr:colOff>
      <xdr:row>50</xdr:row>
      <xdr:rowOff>152536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86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3963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57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171000</xdr:rowOff>
    </xdr:from>
    <xdr:to>
      <xdr:col>20</xdr:col>
      <xdr:colOff>38100</xdr:colOff>
      <xdr:row>51</xdr:row>
      <xdr:rowOff>101150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874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117677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8518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40992</xdr:rowOff>
    </xdr:from>
    <xdr:to>
      <xdr:col>15</xdr:col>
      <xdr:colOff>101600</xdr:colOff>
      <xdr:row>54</xdr:row>
      <xdr:rowOff>142592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29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159119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07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128023</xdr:rowOff>
    </xdr:from>
    <xdr:to>
      <xdr:col>10</xdr:col>
      <xdr:colOff>165100</xdr:colOff>
      <xdr:row>56</xdr:row>
      <xdr:rowOff>58173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5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74700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3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8890</xdr:rowOff>
    </xdr:from>
    <xdr:to>
      <xdr:col>6</xdr:col>
      <xdr:colOff>38100</xdr:colOff>
      <xdr:row>56</xdr:row>
      <xdr:rowOff>110490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61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127017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38299</xdr:rowOff>
    </xdr:from>
    <xdr:ext cx="46717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94821" y="1186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106063</xdr:rowOff>
    </xdr:from>
    <xdr:to>
      <xdr:col>24</xdr:col>
      <xdr:colOff>62865</xdr:colOff>
      <xdr:row>77</xdr:row>
      <xdr:rowOff>139373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7563"/>
          <a:ext cx="1270" cy="123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143200</xdr:rowOff>
    </xdr:from>
    <xdr:ext cx="469744"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34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139373</xdr:rowOff>
    </xdr:from>
    <xdr:to>
      <xdr:col>24</xdr:col>
      <xdr:colOff>152400</xdr:colOff>
      <xdr:row>77</xdr:row>
      <xdr:rowOff>139373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34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52740</xdr:rowOff>
    </xdr:from>
    <xdr:ext cx="469744"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82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106063</xdr:rowOff>
    </xdr:from>
    <xdr:to>
      <xdr:col>24</xdr:col>
      <xdr:colOff>152400</xdr:colOff>
      <xdr:row>70</xdr:row>
      <xdr:rowOff>106063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7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139373</xdr:rowOff>
    </xdr:from>
    <xdr:to>
      <xdr:col>24</xdr:col>
      <xdr:colOff>63500</xdr:colOff>
      <xdr:row>78</xdr:row>
      <xdr:rowOff>81897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341023"/>
          <a:ext cx="8382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116022</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631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93145</xdr:rowOff>
    </xdr:from>
    <xdr:to>
      <xdr:col>24</xdr:col>
      <xdr:colOff>114300</xdr:colOff>
      <xdr:row>75</xdr:row>
      <xdr:rowOff>23295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27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49893</xdr:rowOff>
    </xdr:from>
    <xdr:to>
      <xdr:col>19</xdr:col>
      <xdr:colOff>177800</xdr:colOff>
      <xdr:row>78</xdr:row>
      <xdr:rowOff>81897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422993"/>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70</xdr:row>
      <xdr:rowOff>76164</xdr:rowOff>
    </xdr:from>
    <xdr:to>
      <xdr:col>20</xdr:col>
      <xdr:colOff>38100</xdr:colOff>
      <xdr:row>71</xdr:row>
      <xdr:rowOff>6314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20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69</xdr:row>
      <xdr:rowOff>22841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185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49893</xdr:rowOff>
    </xdr:from>
    <xdr:to>
      <xdr:col>15</xdr:col>
      <xdr:colOff>50800</xdr:colOff>
      <xdr:row>78</xdr:row>
      <xdr:rowOff>120106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22993"/>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70</xdr:row>
      <xdr:rowOff>165970</xdr:rowOff>
    </xdr:from>
    <xdr:to>
      <xdr:col>15</xdr:col>
      <xdr:colOff>101600</xdr:colOff>
      <xdr:row>71</xdr:row>
      <xdr:rowOff>96120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216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69</xdr:row>
      <xdr:rowOff>112647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194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120106</xdr:rowOff>
    </xdr:from>
    <xdr:to>
      <xdr:col>10</xdr:col>
      <xdr:colOff>114300</xdr:colOff>
      <xdr:row>79</xdr:row>
      <xdr:rowOff>91694</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3206"/>
          <a:ext cx="889000" cy="143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146377</xdr:rowOff>
    </xdr:from>
    <xdr:to>
      <xdr:col>10</xdr:col>
      <xdr:colOff>165100</xdr:colOff>
      <xdr:row>77</xdr:row>
      <xdr:rowOff>76527</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1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93053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295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129068</xdr:rowOff>
    </xdr:from>
    <xdr:to>
      <xdr:col>6</xdr:col>
      <xdr:colOff>38100</xdr:colOff>
      <xdr:row>79</xdr:row>
      <xdr:rowOff>59218</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5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75745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27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88573</xdr:rowOff>
    </xdr:from>
    <xdr:to>
      <xdr:col>24</xdr:col>
      <xdr:colOff>114300</xdr:colOff>
      <xdr:row>78</xdr:row>
      <xdr:rowOff>18723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29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3500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2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31097</xdr:rowOff>
    </xdr:from>
    <xdr:to>
      <xdr:col>20</xdr:col>
      <xdr:colOff>38100</xdr:colOff>
      <xdr:row>78</xdr:row>
      <xdr:rowOff>132697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0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123824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96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170543</xdr:rowOff>
    </xdr:from>
    <xdr:to>
      <xdr:col>15</xdr:col>
      <xdr:colOff>101600</xdr:colOff>
      <xdr:row>78</xdr:row>
      <xdr:rowOff>100693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7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91820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6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69306</xdr:rowOff>
    </xdr:from>
    <xdr:to>
      <xdr:col>10</xdr:col>
      <xdr:colOff>165100</xdr:colOff>
      <xdr:row>78</xdr:row>
      <xdr:rowOff>170906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162033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40894</xdr:rowOff>
    </xdr:from>
    <xdr:to>
      <xdr:col>6</xdr:col>
      <xdr:colOff>38100</xdr:colOff>
      <xdr:row>79</xdr:row>
      <xdr:rowOff>142494</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8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133621</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106621</xdr:rowOff>
    </xdr:from>
    <xdr:to>
      <xdr:col>24</xdr:col>
      <xdr:colOff>62865</xdr:colOff>
      <xdr:row>92</xdr:row>
      <xdr:rowOff>62021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708571"/>
          <a:ext cx="1270" cy="12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91398</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5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92</xdr:row>
      <xdr:rowOff>62021</xdr:rowOff>
    </xdr:from>
    <xdr:to>
      <xdr:col>24</xdr:col>
      <xdr:colOff>152400</xdr:colOff>
      <xdr:row>92</xdr:row>
      <xdr:rowOff>62021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835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53298</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8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106621</xdr:rowOff>
    </xdr:from>
    <xdr:to>
      <xdr:col>24</xdr:col>
      <xdr:colOff>152400</xdr:colOff>
      <xdr:row>91</xdr:row>
      <xdr:rowOff>106621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70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106621</xdr:rowOff>
    </xdr:from>
    <xdr:to>
      <xdr:col>24</xdr:col>
      <xdr:colOff>63500</xdr:colOff>
      <xdr:row>94</xdr:row>
      <xdr:rowOff>2037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5708571"/>
          <a:ext cx="838200" cy="40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135848</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7377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120972</xdr:rowOff>
    </xdr:from>
    <xdr:to>
      <xdr:col>24</xdr:col>
      <xdr:colOff>114300</xdr:colOff>
      <xdr:row>92</xdr:row>
      <xdr:rowOff>51122</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572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84150</xdr:rowOff>
    </xdr:from>
    <xdr:to>
      <xdr:col>19</xdr:col>
      <xdr:colOff>177800</xdr:colOff>
      <xdr:row>94</xdr:row>
      <xdr:rowOff>2037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5686100"/>
          <a:ext cx="889000" cy="43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106570</xdr:rowOff>
    </xdr:from>
    <xdr:to>
      <xdr:col>20</xdr:col>
      <xdr:colOff>38100</xdr:colOff>
      <xdr:row>94</xdr:row>
      <xdr:rowOff>36720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05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53247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82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84150</xdr:rowOff>
    </xdr:from>
    <xdr:to>
      <xdr:col>15</xdr:col>
      <xdr:colOff>50800</xdr:colOff>
      <xdr:row>96</xdr:row>
      <xdr:rowOff>13674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5686100"/>
          <a:ext cx="889000" cy="78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131807</xdr:rowOff>
    </xdr:from>
    <xdr:to>
      <xdr:col>15</xdr:col>
      <xdr:colOff>101600</xdr:colOff>
      <xdr:row>92</xdr:row>
      <xdr:rowOff>61957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573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53084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82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13674</xdr:rowOff>
    </xdr:from>
    <xdr:to>
      <xdr:col>10</xdr:col>
      <xdr:colOff>114300</xdr:colOff>
      <xdr:row>96</xdr:row>
      <xdr:rowOff>143061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72874"/>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70247</xdr:rowOff>
    </xdr:from>
    <xdr:to>
      <xdr:col>10</xdr:col>
      <xdr:colOff>165100</xdr:colOff>
      <xdr:row>98</xdr:row>
      <xdr:rowOff>397</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70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162974</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79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3130</xdr:rowOff>
    </xdr:from>
    <xdr:to>
      <xdr:col>6</xdr:col>
      <xdr:colOff>38100</xdr:colOff>
      <xdr:row>98</xdr:row>
      <xdr:rowOff>104730</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8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95857</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8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55821</xdr:rowOff>
    </xdr:from>
    <xdr:to>
      <xdr:col>24</xdr:col>
      <xdr:colOff>114300</xdr:colOff>
      <xdr:row>91</xdr:row>
      <xdr:rowOff>157421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565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8848</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61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122687</xdr:rowOff>
    </xdr:from>
    <xdr:to>
      <xdr:col>20</xdr:col>
      <xdr:colOff>38100</xdr:colOff>
      <xdr:row>94</xdr:row>
      <xdr:rowOff>52837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43964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160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33350</xdr:rowOff>
    </xdr:from>
    <xdr:to>
      <xdr:col>15</xdr:col>
      <xdr:colOff>101600</xdr:colOff>
      <xdr:row>91</xdr:row>
      <xdr:rowOff>134950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56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151477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41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134324</xdr:rowOff>
    </xdr:from>
    <xdr:to>
      <xdr:col>10</xdr:col>
      <xdr:colOff>165100</xdr:colOff>
      <xdr:row>96</xdr:row>
      <xdr:rowOff>64474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81001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197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92261</xdr:rowOff>
    </xdr:from>
    <xdr:to>
      <xdr:col>6</xdr:col>
      <xdr:colOff>38100</xdr:colOff>
      <xdr:row>97</xdr:row>
      <xdr:rowOff>22411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38938</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32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154445</xdr:rowOff>
    </xdr:from>
    <xdr:to>
      <xdr:col>54</xdr:col>
      <xdr:colOff>189865</xdr:colOff>
      <xdr:row>38</xdr:row>
      <xdr:rowOff>66192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326645"/>
          <a:ext cx="1270" cy="254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70019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66192</xdr:rowOff>
    </xdr:from>
    <xdr:to>
      <xdr:col>55</xdr:col>
      <xdr:colOff>88900</xdr:colOff>
      <xdr:row>38</xdr:row>
      <xdr:rowOff>66192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81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101122</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61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154445</xdr:rowOff>
    </xdr:from>
    <xdr:to>
      <xdr:col>55</xdr:col>
      <xdr:colOff>88900</xdr:colOff>
      <xdr:row>36</xdr:row>
      <xdr:rowOff>154445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32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66192</xdr:rowOff>
    </xdr:from>
    <xdr:to>
      <xdr:col>55</xdr:col>
      <xdr:colOff>0</xdr:colOff>
      <xdr:row>38</xdr:row>
      <xdr:rowOff>84849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581292"/>
          <a:ext cx="838200" cy="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56672</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22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23546</xdr:rowOff>
    </xdr:from>
    <xdr:to>
      <xdr:col>55</xdr:col>
      <xdr:colOff>50800</xdr:colOff>
      <xdr:row>37</xdr:row>
      <xdr:rowOff>125146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6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147333</xdr:rowOff>
    </xdr:from>
    <xdr:to>
      <xdr:col>50</xdr:col>
      <xdr:colOff>114300</xdr:colOff>
      <xdr:row>38</xdr:row>
      <xdr:rowOff>84849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90983"/>
          <a:ext cx="8890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148323</xdr:rowOff>
    </xdr:from>
    <xdr:to>
      <xdr:col>50</xdr:col>
      <xdr:colOff>165100</xdr:colOff>
      <xdr:row>37</xdr:row>
      <xdr:rowOff>78473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32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95000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9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166218</xdr:rowOff>
    </xdr:from>
    <xdr:to>
      <xdr:col>45</xdr:col>
      <xdr:colOff>177800</xdr:colOff>
      <xdr:row>37</xdr:row>
      <xdr:rowOff>147333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38268"/>
          <a:ext cx="889000" cy="135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164998</xdr:rowOff>
    </xdr:from>
    <xdr:to>
      <xdr:col>46</xdr:col>
      <xdr:colOff>38100</xdr:colOff>
      <xdr:row>37</xdr:row>
      <xdr:rowOff>95148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111675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166218</xdr:rowOff>
    </xdr:from>
    <xdr:to>
      <xdr:col>41</xdr:col>
      <xdr:colOff>50800</xdr:colOff>
      <xdr:row>39</xdr:row>
      <xdr:rowOff>101016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38268"/>
          <a:ext cx="889000" cy="164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81966</xdr:rowOff>
    </xdr:from>
    <xdr:to>
      <xdr:col>41</xdr:col>
      <xdr:colOff>101600</xdr:colOff>
      <xdr:row>30</xdr:row>
      <xdr:rowOff>12116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05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28643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482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161074</xdr:rowOff>
    </xdr:from>
    <xdr:to>
      <xdr:col>36</xdr:col>
      <xdr:colOff>165100</xdr:colOff>
      <xdr:row>38</xdr:row>
      <xdr:rowOff>91224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0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107751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27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15392</xdr:rowOff>
    </xdr:from>
    <xdr:to>
      <xdr:col>55</xdr:col>
      <xdr:colOff>50800</xdr:colOff>
      <xdr:row>38</xdr:row>
      <xdr:rowOff>116992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101769</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44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34049</xdr:rowOff>
    </xdr:from>
    <xdr:to>
      <xdr:col>50</xdr:col>
      <xdr:colOff>165100</xdr:colOff>
      <xdr:row>38</xdr:row>
      <xdr:rowOff>135649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54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126776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6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96533</xdr:rowOff>
    </xdr:from>
    <xdr:to>
      <xdr:col>46</xdr:col>
      <xdr:colOff>38100</xdr:colOff>
      <xdr:row>38</xdr:row>
      <xdr:rowOff>26683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4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17810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3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115418</xdr:rowOff>
    </xdr:from>
    <xdr:to>
      <xdr:col>41</xdr:col>
      <xdr:colOff>101600</xdr:colOff>
      <xdr:row>30</xdr:row>
      <xdr:rowOff>45568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36695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18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50216</xdr:rowOff>
    </xdr:from>
    <xdr:to>
      <xdr:col>36</xdr:col>
      <xdr:colOff>165100</xdr:colOff>
      <xdr:row>39</xdr:row>
      <xdr:rowOff>151816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73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142943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82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130625</xdr:rowOff>
    </xdr:from>
    <xdr:to>
      <xdr:col>54</xdr:col>
      <xdr:colOff>189865</xdr:colOff>
      <xdr:row>58</xdr:row>
      <xdr:rowOff>143129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9046025"/>
          <a:ext cx="1270" cy="104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146956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143129</xdr:rowOff>
    </xdr:from>
    <xdr:to>
      <xdr:col>55</xdr:col>
      <xdr:colOff>88900</xdr:colOff>
      <xdr:row>58</xdr:row>
      <xdr:rowOff>143129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7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77302</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82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130625</xdr:rowOff>
    </xdr:from>
    <xdr:to>
      <xdr:col>55</xdr:col>
      <xdr:colOff>88900</xdr:colOff>
      <xdr:row>52</xdr:row>
      <xdr:rowOff>130625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904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159428</xdr:rowOff>
    </xdr:from>
    <xdr:to>
      <xdr:col>55</xdr:col>
      <xdr:colOff>0</xdr:colOff>
      <xdr:row>52</xdr:row>
      <xdr:rowOff>130625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8731928"/>
          <a:ext cx="838200" cy="3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34980</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6361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56553</xdr:rowOff>
    </xdr:from>
    <xdr:to>
      <xdr:col>55</xdr:col>
      <xdr:colOff>50800</xdr:colOff>
      <xdr:row>56</xdr:row>
      <xdr:rowOff>158153</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5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159428</xdr:rowOff>
    </xdr:from>
    <xdr:to>
      <xdr:col>50</xdr:col>
      <xdr:colOff>114300</xdr:colOff>
      <xdr:row>53</xdr:row>
      <xdr:rowOff>163840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8731928"/>
          <a:ext cx="889000" cy="51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17966</xdr:rowOff>
    </xdr:from>
    <xdr:to>
      <xdr:col>50</xdr:col>
      <xdr:colOff>165100</xdr:colOff>
      <xdr:row>56</xdr:row>
      <xdr:rowOff>119566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1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110693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71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163840</xdr:rowOff>
    </xdr:from>
    <xdr:to>
      <xdr:col>45</xdr:col>
      <xdr:colOff>177800</xdr:colOff>
      <xdr:row>54</xdr:row>
      <xdr:rowOff>34041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250690"/>
          <a:ext cx="8890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29373</xdr:rowOff>
    </xdr:from>
    <xdr:to>
      <xdr:col>46</xdr:col>
      <xdr:colOff>38100</xdr:colOff>
      <xdr:row>56</xdr:row>
      <xdr:rowOff>130973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3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122100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2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21171</xdr:rowOff>
    </xdr:from>
    <xdr:to>
      <xdr:col>41</xdr:col>
      <xdr:colOff>50800</xdr:colOff>
      <xdr:row>54</xdr:row>
      <xdr:rowOff>34041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108021"/>
          <a:ext cx="889000" cy="18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22652</xdr:rowOff>
    </xdr:from>
    <xdr:to>
      <xdr:col>41</xdr:col>
      <xdr:colOff>101600</xdr:colOff>
      <xdr:row>58</xdr:row>
      <xdr:rowOff>124252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6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115379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5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7907</xdr:rowOff>
    </xdr:from>
    <xdr:to>
      <xdr:col>36</xdr:col>
      <xdr:colOff>165100</xdr:colOff>
      <xdr:row>57</xdr:row>
      <xdr:rowOff>109507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100634</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87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79825</xdr:rowOff>
    </xdr:from>
    <xdr:to>
      <xdr:col>55</xdr:col>
      <xdr:colOff>50800</xdr:colOff>
      <xdr:row>53</xdr:row>
      <xdr:rowOff>9975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32852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94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108628</xdr:rowOff>
    </xdr:from>
    <xdr:to>
      <xdr:col>50</xdr:col>
      <xdr:colOff>165100</xdr:colOff>
      <xdr:row>51</xdr:row>
      <xdr:rowOff>38778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86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55305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845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113040</xdr:rowOff>
    </xdr:from>
    <xdr:to>
      <xdr:col>46</xdr:col>
      <xdr:colOff>38100</xdr:colOff>
      <xdr:row>54</xdr:row>
      <xdr:rowOff>43190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19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59717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897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154691</xdr:rowOff>
    </xdr:from>
    <xdr:to>
      <xdr:col>41</xdr:col>
      <xdr:colOff>101600</xdr:colOff>
      <xdr:row>54</xdr:row>
      <xdr:rowOff>84841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2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101368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01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141821</xdr:rowOff>
    </xdr:from>
    <xdr:to>
      <xdr:col>36</xdr:col>
      <xdr:colOff>165100</xdr:colOff>
      <xdr:row>53</xdr:row>
      <xdr:rowOff>71971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05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88498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88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33538</xdr:rowOff>
    </xdr:from>
    <xdr:to>
      <xdr:col>54</xdr:col>
      <xdr:colOff>189865</xdr:colOff>
      <xdr:row>78</xdr:row>
      <xdr:rowOff>86664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720838"/>
          <a:ext cx="1270" cy="738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90491</xdr:rowOff>
    </xdr:from>
    <xdr:ext cx="469744"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46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86664</xdr:rowOff>
    </xdr:from>
    <xdr:to>
      <xdr:col>55</xdr:col>
      <xdr:colOff>88900</xdr:colOff>
      <xdr:row>78</xdr:row>
      <xdr:rowOff>86664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4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151665</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49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33538</xdr:rowOff>
    </xdr:from>
    <xdr:to>
      <xdr:col>55</xdr:col>
      <xdr:colOff>88900</xdr:colOff>
      <xdr:row>74</xdr:row>
      <xdr:rowOff>33538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720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25629</xdr:rowOff>
    </xdr:from>
    <xdr:to>
      <xdr:col>55</xdr:col>
      <xdr:colOff>0</xdr:colOff>
      <xdr:row>74</xdr:row>
      <xdr:rowOff>33538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027129"/>
          <a:ext cx="838200" cy="69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113595</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2972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135168</xdr:rowOff>
    </xdr:from>
    <xdr:to>
      <xdr:col>55</xdr:col>
      <xdr:colOff>50800</xdr:colOff>
      <xdr:row>76</xdr:row>
      <xdr:rowOff>65318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299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25629</xdr:rowOff>
    </xdr:from>
    <xdr:to>
      <xdr:col>50</xdr:col>
      <xdr:colOff>114300</xdr:colOff>
      <xdr:row>74</xdr:row>
      <xdr:rowOff>42728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027129"/>
          <a:ext cx="889000" cy="70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70063</xdr:rowOff>
    </xdr:from>
    <xdr:to>
      <xdr:col>50</xdr:col>
      <xdr:colOff>165100</xdr:colOff>
      <xdr:row>75</xdr:row>
      <xdr:rowOff>213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275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162790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285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42728</xdr:rowOff>
    </xdr:from>
    <xdr:to>
      <xdr:col>45</xdr:col>
      <xdr:colOff>177800</xdr:colOff>
      <xdr:row>77</xdr:row>
      <xdr:rowOff>31480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730028"/>
          <a:ext cx="889000" cy="50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151354</xdr:rowOff>
    </xdr:from>
    <xdr:to>
      <xdr:col>46</xdr:col>
      <xdr:colOff>38100</xdr:colOff>
      <xdr:row>76</xdr:row>
      <xdr:rowOff>81504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01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72631</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8" y="1310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16530</xdr:rowOff>
    </xdr:from>
    <xdr:to>
      <xdr:col>41</xdr:col>
      <xdr:colOff>50800</xdr:colOff>
      <xdr:row>77</xdr:row>
      <xdr:rowOff>31480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60930"/>
          <a:ext cx="889000" cy="87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71298</xdr:rowOff>
    </xdr:from>
    <xdr:to>
      <xdr:col>41</xdr:col>
      <xdr:colOff>101600</xdr:colOff>
      <xdr:row>78</xdr:row>
      <xdr:rowOff>1448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27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164025</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26428" y="133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23887</xdr:rowOff>
    </xdr:from>
    <xdr:to>
      <xdr:col>36</xdr:col>
      <xdr:colOff>165100</xdr:colOff>
      <xdr:row>76</xdr:row>
      <xdr:rowOff>125487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0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116614</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37428" y="1314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154188</xdr:rowOff>
    </xdr:from>
    <xdr:to>
      <xdr:col>55</xdr:col>
      <xdr:colOff>50800</xdr:colOff>
      <xdr:row>74</xdr:row>
      <xdr:rowOff>84338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67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107215</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62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146279</xdr:rowOff>
    </xdr:from>
    <xdr:to>
      <xdr:col>50</xdr:col>
      <xdr:colOff>165100</xdr:colOff>
      <xdr:row>70</xdr:row>
      <xdr:rowOff>76429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1976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68</xdr:row>
      <xdr:rowOff>92956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175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163378</xdr:rowOff>
    </xdr:from>
    <xdr:to>
      <xdr:col>46</xdr:col>
      <xdr:colOff>38100</xdr:colOff>
      <xdr:row>74</xdr:row>
      <xdr:rowOff>93528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6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110055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45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152130</xdr:rowOff>
    </xdr:from>
    <xdr:to>
      <xdr:col>41</xdr:col>
      <xdr:colOff>101600</xdr:colOff>
      <xdr:row>77</xdr:row>
      <xdr:rowOff>82280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98808</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295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137180</xdr:rowOff>
    </xdr:from>
    <xdr:to>
      <xdr:col>36</xdr:col>
      <xdr:colOff>165100</xdr:colOff>
      <xdr:row>72</xdr:row>
      <xdr:rowOff>67330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31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83857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08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104632</xdr:rowOff>
    </xdr:from>
    <xdr:to>
      <xdr:col>54</xdr:col>
      <xdr:colOff>189865</xdr:colOff>
      <xdr:row>98</xdr:row>
      <xdr:rowOff>101341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706582"/>
          <a:ext cx="1270" cy="1196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105168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0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101341</xdr:rowOff>
    </xdr:from>
    <xdr:to>
      <xdr:col>55</xdr:col>
      <xdr:colOff>88900</xdr:colOff>
      <xdr:row>98</xdr:row>
      <xdr:rowOff>101341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03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51309</xdr:rowOff>
    </xdr:from>
    <xdr:ext cx="534377"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8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104632</xdr:rowOff>
    </xdr:from>
    <xdr:to>
      <xdr:col>55</xdr:col>
      <xdr:colOff>88900</xdr:colOff>
      <xdr:row>91</xdr:row>
      <xdr:rowOff>104632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706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101935</xdr:rowOff>
    </xdr:from>
    <xdr:to>
      <xdr:col>55</xdr:col>
      <xdr:colOff>0</xdr:colOff>
      <xdr:row>91</xdr:row>
      <xdr:rowOff>104632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5703885"/>
          <a:ext cx="838200" cy="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149165</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265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170738</xdr:rowOff>
    </xdr:from>
    <xdr:to>
      <xdr:col>55</xdr:col>
      <xdr:colOff>50800</xdr:colOff>
      <xdr:row>95</xdr:row>
      <xdr:rowOff>100888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2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101935</xdr:rowOff>
    </xdr:from>
    <xdr:to>
      <xdr:col>50</xdr:col>
      <xdr:colOff>114300</xdr:colOff>
      <xdr:row>94</xdr:row>
      <xdr:rowOff>31618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5703885"/>
          <a:ext cx="889000" cy="44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40894</xdr:rowOff>
    </xdr:from>
    <xdr:to>
      <xdr:col>50</xdr:col>
      <xdr:colOff>165100</xdr:colOff>
      <xdr:row>95</xdr:row>
      <xdr:rowOff>142494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32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4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86711</xdr:rowOff>
    </xdr:from>
    <xdr:to>
      <xdr:col>45</xdr:col>
      <xdr:colOff>177800</xdr:colOff>
      <xdr:row>94</xdr:row>
      <xdr:rowOff>31618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5517211"/>
          <a:ext cx="889000" cy="63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73813</xdr:rowOff>
    </xdr:from>
    <xdr:to>
      <xdr:col>46</xdr:col>
      <xdr:colOff>38100</xdr:colOff>
      <xdr:row>96</xdr:row>
      <xdr:rowOff>3963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3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166540</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4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86711</xdr:rowOff>
    </xdr:from>
    <xdr:to>
      <xdr:col>41</xdr:col>
      <xdr:colOff>50800</xdr:colOff>
      <xdr:row>92</xdr:row>
      <xdr:rowOff>113914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5517211"/>
          <a:ext cx="889000" cy="370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165801</xdr:rowOff>
    </xdr:from>
    <xdr:to>
      <xdr:col>41</xdr:col>
      <xdr:colOff>101600</xdr:colOff>
      <xdr:row>97</xdr:row>
      <xdr:rowOff>95951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87078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71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21645</xdr:rowOff>
    </xdr:from>
    <xdr:to>
      <xdr:col>36</xdr:col>
      <xdr:colOff>165100</xdr:colOff>
      <xdr:row>97</xdr:row>
      <xdr:rowOff>123245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65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114372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74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53832</xdr:rowOff>
    </xdr:from>
    <xdr:to>
      <xdr:col>55</xdr:col>
      <xdr:colOff>50800</xdr:colOff>
      <xdr:row>91</xdr:row>
      <xdr:rowOff>155432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565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6859</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560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51135</xdr:rowOff>
    </xdr:from>
    <xdr:to>
      <xdr:col>50</xdr:col>
      <xdr:colOff>165100</xdr:colOff>
      <xdr:row>91</xdr:row>
      <xdr:rowOff>152735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565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169262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542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152268</xdr:rowOff>
    </xdr:from>
    <xdr:to>
      <xdr:col>46</xdr:col>
      <xdr:colOff>38100</xdr:colOff>
      <xdr:row>94</xdr:row>
      <xdr:rowOff>82418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09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98945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587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35911</xdr:rowOff>
    </xdr:from>
    <xdr:to>
      <xdr:col>41</xdr:col>
      <xdr:colOff>101600</xdr:colOff>
      <xdr:row>90</xdr:row>
      <xdr:rowOff>137511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54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88</xdr:row>
      <xdr:rowOff>154038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524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63114</xdr:rowOff>
    </xdr:from>
    <xdr:to>
      <xdr:col>36</xdr:col>
      <xdr:colOff>165100</xdr:colOff>
      <xdr:row>92</xdr:row>
      <xdr:rowOff>164714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58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9791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561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92456</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07406"/>
          <a:ext cx="1269"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39133</xdr:rowOff>
    </xdr:from>
    <xdr:ext cx="469744"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8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92456</xdr:rowOff>
    </xdr:from>
    <xdr:to>
      <xdr:col>86</xdr:col>
      <xdr:colOff>25400</xdr:colOff>
      <xdr:row>31</xdr:row>
      <xdr:rowOff>92456</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0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50165</xdr:rowOff>
    </xdr:from>
    <xdr:to>
      <xdr:col>85</xdr:col>
      <xdr:colOff>127000</xdr:colOff>
      <xdr:row>33</xdr:row>
      <xdr:rowOff>146177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5708015"/>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48277</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5877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69850</xdr:rowOff>
    </xdr:from>
    <xdr:to>
      <xdr:col>85</xdr:col>
      <xdr:colOff>177800</xdr:colOff>
      <xdr:row>35</xdr:row>
      <xdr:rowOff>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146177</xdr:rowOff>
    </xdr:from>
    <xdr:to>
      <xdr:col>81</xdr:col>
      <xdr:colOff>50800</xdr:colOff>
      <xdr:row>37</xdr:row>
      <xdr:rowOff>36830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5804027"/>
          <a:ext cx="889000" cy="5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38036</xdr:rowOff>
    </xdr:from>
    <xdr:to>
      <xdr:col>81</xdr:col>
      <xdr:colOff>101600</xdr:colOff>
      <xdr:row>36</xdr:row>
      <xdr:rowOff>139636</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21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130763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02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94361</xdr:rowOff>
    </xdr:from>
    <xdr:to>
      <xdr:col>76</xdr:col>
      <xdr:colOff>114300</xdr:colOff>
      <xdr:row>37</xdr:row>
      <xdr:rowOff>36830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095111"/>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49847</xdr:rowOff>
    </xdr:from>
    <xdr:to>
      <xdr:col>76</xdr:col>
      <xdr:colOff>165100</xdr:colOff>
      <xdr:row>38</xdr:row>
      <xdr:rowOff>151447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6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142574</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657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85598</xdr:rowOff>
    </xdr:from>
    <xdr:to>
      <xdr:col>71</xdr:col>
      <xdr:colOff>177800</xdr:colOff>
      <xdr:row>35</xdr:row>
      <xdr:rowOff>94361</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08634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11176</xdr:rowOff>
    </xdr:from>
    <xdr:to>
      <xdr:col>72</xdr:col>
      <xdr:colOff>38100</xdr:colOff>
      <xdr:row>38</xdr:row>
      <xdr:rowOff>112776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103903</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4017" y="6619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34607</xdr:rowOff>
    </xdr:from>
    <xdr:to>
      <xdr:col>67</xdr:col>
      <xdr:colOff>101600</xdr:colOff>
      <xdr:row>38</xdr:row>
      <xdr:rowOff>136207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127334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642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170815</xdr:rowOff>
    </xdr:from>
    <xdr:to>
      <xdr:col>85</xdr:col>
      <xdr:colOff>177800</xdr:colOff>
      <xdr:row>33</xdr:row>
      <xdr:rowOff>100965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565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22242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550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95377</xdr:rowOff>
    </xdr:from>
    <xdr:to>
      <xdr:col>81</xdr:col>
      <xdr:colOff>101600</xdr:colOff>
      <xdr:row>34</xdr:row>
      <xdr:rowOff>25527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57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32</xdr:row>
      <xdr:rowOff>42054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46428" y="552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157480</xdr:rowOff>
    </xdr:from>
    <xdr:to>
      <xdr:col>76</xdr:col>
      <xdr:colOff>165100</xdr:colOff>
      <xdr:row>37</xdr:row>
      <xdr:rowOff>87630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104157</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43561</xdr:rowOff>
    </xdr:from>
    <xdr:to>
      <xdr:col>72</xdr:col>
      <xdr:colOff>38100</xdr:colOff>
      <xdr:row>35</xdr:row>
      <xdr:rowOff>145161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161688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34798</xdr:rowOff>
    </xdr:from>
    <xdr:to>
      <xdr:col>67</xdr:col>
      <xdr:colOff>101600</xdr:colOff>
      <xdr:row>35</xdr:row>
      <xdr:rowOff>136398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03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152925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581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20828</xdr:rowOff>
    </xdr:from>
    <xdr:to>
      <xdr:col>85</xdr:col>
      <xdr:colOff>126364</xdr:colOff>
      <xdr:row>74</xdr:row>
      <xdr:rowOff>80645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93778"/>
          <a:ext cx="1269" cy="57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84472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277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74</xdr:row>
      <xdr:rowOff>80645</xdr:rowOff>
    </xdr:from>
    <xdr:to>
      <xdr:col>86</xdr:col>
      <xdr:colOff>25400</xdr:colOff>
      <xdr:row>74</xdr:row>
      <xdr:rowOff>80645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76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138955</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6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20828</xdr:rowOff>
    </xdr:from>
    <xdr:to>
      <xdr:col>86</xdr:col>
      <xdr:colOff>25400</xdr:colOff>
      <xdr:row>71</xdr:row>
      <xdr:rowOff>20828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93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80645</xdr:rowOff>
    </xdr:from>
    <xdr:to>
      <xdr:col>85</xdr:col>
      <xdr:colOff>127000</xdr:colOff>
      <xdr:row>74</xdr:row>
      <xdr:rowOff>133756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767945"/>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106062</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2279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83185</xdr:rowOff>
    </xdr:from>
    <xdr:to>
      <xdr:col>85</xdr:col>
      <xdr:colOff>177800</xdr:colOff>
      <xdr:row>73</xdr:row>
      <xdr:rowOff>13335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2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133756</xdr:rowOff>
    </xdr:from>
    <xdr:to>
      <xdr:col>81</xdr:col>
      <xdr:colOff>50800</xdr:colOff>
      <xdr:row>74</xdr:row>
      <xdr:rowOff>135813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82105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113588</xdr:rowOff>
    </xdr:from>
    <xdr:to>
      <xdr:col>81</xdr:col>
      <xdr:colOff>101600</xdr:colOff>
      <xdr:row>73</xdr:row>
      <xdr:rowOff>43738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24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60265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223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134366</xdr:rowOff>
    </xdr:from>
    <xdr:to>
      <xdr:col>76</xdr:col>
      <xdr:colOff>114300</xdr:colOff>
      <xdr:row>74</xdr:row>
      <xdr:rowOff>135813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2821666"/>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74193</xdr:rowOff>
    </xdr:from>
    <xdr:to>
      <xdr:col>76</xdr:col>
      <xdr:colOff>165100</xdr:colOff>
      <xdr:row>73</xdr:row>
      <xdr:rowOff>4343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241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20870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219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48337</xdr:rowOff>
    </xdr:from>
    <xdr:to>
      <xdr:col>71</xdr:col>
      <xdr:colOff>177800</xdr:colOff>
      <xdr:row>74</xdr:row>
      <xdr:rowOff>134366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2221287"/>
          <a:ext cx="889000" cy="60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83489</xdr:rowOff>
    </xdr:from>
    <xdr:to>
      <xdr:col>72</xdr:col>
      <xdr:colOff>38100</xdr:colOff>
      <xdr:row>80</xdr:row>
      <xdr:rowOff>13639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6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80</xdr:row>
      <xdr:rowOff>4766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7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151842</xdr:rowOff>
    </xdr:from>
    <xdr:to>
      <xdr:col>67</xdr:col>
      <xdr:colOff>101600</xdr:colOff>
      <xdr:row>78</xdr:row>
      <xdr:rowOff>81992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35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73119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4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29845</xdr:rowOff>
    </xdr:from>
    <xdr:to>
      <xdr:col>85</xdr:col>
      <xdr:colOff>177800</xdr:colOff>
      <xdr:row>74</xdr:row>
      <xdr:rowOff>131445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7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116222</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6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82956</xdr:rowOff>
    </xdr:from>
    <xdr:to>
      <xdr:col>81</xdr:col>
      <xdr:colOff>101600</xdr:colOff>
      <xdr:row>75</xdr:row>
      <xdr:rowOff>13106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7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4233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86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85013</xdr:rowOff>
    </xdr:from>
    <xdr:to>
      <xdr:col>76</xdr:col>
      <xdr:colOff>165100</xdr:colOff>
      <xdr:row>75</xdr:row>
      <xdr:rowOff>15163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77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6290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86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83566</xdr:rowOff>
    </xdr:from>
    <xdr:to>
      <xdr:col>72</xdr:col>
      <xdr:colOff>38100</xdr:colOff>
      <xdr:row>75</xdr:row>
      <xdr:rowOff>13716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7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30243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46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168987</xdr:rowOff>
    </xdr:from>
    <xdr:to>
      <xdr:col>67</xdr:col>
      <xdr:colOff>101600</xdr:colOff>
      <xdr:row>71</xdr:row>
      <xdr:rowOff>99137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17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115664</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194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51653</xdr:rowOff>
    </xdr:from>
    <xdr:to>
      <xdr:col>85</xdr:col>
      <xdr:colOff>126364</xdr:colOff>
      <xdr:row>98</xdr:row>
      <xdr:rowOff>53656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82153"/>
          <a:ext cx="1269" cy="137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57483</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8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53656</xdr:rowOff>
    </xdr:from>
    <xdr:to>
      <xdr:col>86</xdr:col>
      <xdr:colOff>25400</xdr:colOff>
      <xdr:row>98</xdr:row>
      <xdr:rowOff>53656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85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169780</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57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51653</xdr:rowOff>
    </xdr:from>
    <xdr:to>
      <xdr:col>86</xdr:col>
      <xdr:colOff>25400</xdr:colOff>
      <xdr:row>90</xdr:row>
      <xdr:rowOff>51653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82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51653</xdr:rowOff>
    </xdr:from>
    <xdr:to>
      <xdr:col>85</xdr:col>
      <xdr:colOff>127000</xdr:colOff>
      <xdr:row>91</xdr:row>
      <xdr:rowOff>72428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5482153"/>
          <a:ext cx="838200" cy="19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28996</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31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50569</xdr:rowOff>
    </xdr:from>
    <xdr:to>
      <xdr:col>85</xdr:col>
      <xdr:colOff>177800</xdr:colOff>
      <xdr:row>95</xdr:row>
      <xdr:rowOff>152169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33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11437</xdr:rowOff>
    </xdr:from>
    <xdr:to>
      <xdr:col>81</xdr:col>
      <xdr:colOff>50800</xdr:colOff>
      <xdr:row>91</xdr:row>
      <xdr:rowOff>72428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5613387"/>
          <a:ext cx="889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110508</xdr:rowOff>
    </xdr:from>
    <xdr:to>
      <xdr:col>81</xdr:col>
      <xdr:colOff>101600</xdr:colOff>
      <xdr:row>96</xdr:row>
      <xdr:rowOff>40658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3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31785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4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11437</xdr:rowOff>
    </xdr:from>
    <xdr:to>
      <xdr:col>76</xdr:col>
      <xdr:colOff>114300</xdr:colOff>
      <xdr:row>93</xdr:row>
      <xdr:rowOff>54542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5613387"/>
          <a:ext cx="889000" cy="3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118938</xdr:rowOff>
    </xdr:from>
    <xdr:to>
      <xdr:col>76</xdr:col>
      <xdr:colOff>165100</xdr:colOff>
      <xdr:row>96</xdr:row>
      <xdr:rowOff>49088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40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40215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49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54542</xdr:rowOff>
    </xdr:from>
    <xdr:to>
      <xdr:col>71</xdr:col>
      <xdr:colOff>177800</xdr:colOff>
      <xdr:row>94</xdr:row>
      <xdr:rowOff>17298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999392"/>
          <a:ext cx="889000" cy="13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37401</xdr:rowOff>
    </xdr:from>
    <xdr:to>
      <xdr:col>72</xdr:col>
      <xdr:colOff>38100</xdr:colOff>
      <xdr:row>97</xdr:row>
      <xdr:rowOff>139001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130128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6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37392</xdr:rowOff>
    </xdr:from>
    <xdr:to>
      <xdr:col>67</xdr:col>
      <xdr:colOff>101600</xdr:colOff>
      <xdr:row>97</xdr:row>
      <xdr:rowOff>138992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66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130119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6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853</xdr:rowOff>
    </xdr:from>
    <xdr:to>
      <xdr:col>85</xdr:col>
      <xdr:colOff>177800</xdr:colOff>
      <xdr:row>90</xdr:row>
      <xdr:rowOff>102453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543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125330</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538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21628</xdr:rowOff>
    </xdr:from>
    <xdr:to>
      <xdr:col>81</xdr:col>
      <xdr:colOff>101600</xdr:colOff>
      <xdr:row>91</xdr:row>
      <xdr:rowOff>123228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562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139755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539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132087</xdr:rowOff>
    </xdr:from>
    <xdr:to>
      <xdr:col>76</xdr:col>
      <xdr:colOff>165100</xdr:colOff>
      <xdr:row>91</xdr:row>
      <xdr:rowOff>62237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556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78764</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533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3742</xdr:rowOff>
    </xdr:from>
    <xdr:to>
      <xdr:col>72</xdr:col>
      <xdr:colOff>38100</xdr:colOff>
      <xdr:row>93</xdr:row>
      <xdr:rowOff>105342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94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121869</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03795" y="1572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137948</xdr:rowOff>
    </xdr:from>
    <xdr:to>
      <xdr:col>67</xdr:col>
      <xdr:colOff>101600</xdr:colOff>
      <xdr:row>94</xdr:row>
      <xdr:rowOff>68098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08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84625</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585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111777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35001</xdr:rowOff>
    </xdr:from>
    <xdr:to>
      <xdr:col>116</xdr:col>
      <xdr:colOff>62864</xdr:colOff>
      <xdr:row>37</xdr:row>
      <xdr:rowOff>151130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349951"/>
          <a:ext cx="1269" cy="1144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154957</xdr:rowOff>
    </xdr:from>
    <xdr:ext cx="469744"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151130</xdr:rowOff>
    </xdr:from>
    <xdr:to>
      <xdr:col>116</xdr:col>
      <xdr:colOff>152400</xdr:colOff>
      <xdr:row>37</xdr:row>
      <xdr:rowOff>151130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153128</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12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35001</xdr:rowOff>
    </xdr:from>
    <xdr:to>
      <xdr:col>116</xdr:col>
      <xdr:colOff>152400</xdr:colOff>
      <xdr:row>31</xdr:row>
      <xdr:rowOff>35001</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34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11684</xdr:rowOff>
    </xdr:from>
    <xdr:to>
      <xdr:col>116</xdr:col>
      <xdr:colOff>63500</xdr:colOff>
      <xdr:row>35</xdr:row>
      <xdr:rowOff>72492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012434"/>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115892</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5773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93015</xdr:rowOff>
    </xdr:from>
    <xdr:to>
      <xdr:col>116</xdr:col>
      <xdr:colOff>114300</xdr:colOff>
      <xdr:row>35</xdr:row>
      <xdr:rowOff>23165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592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11684</xdr:rowOff>
    </xdr:from>
    <xdr:to>
      <xdr:col>111</xdr:col>
      <xdr:colOff>177800</xdr:colOff>
      <xdr:row>37</xdr:row>
      <xdr:rowOff>20371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0434300" y="6012434"/>
          <a:ext cx="889000" cy="35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80213</xdr:rowOff>
    </xdr:from>
    <xdr:to>
      <xdr:col>112</xdr:col>
      <xdr:colOff>38100</xdr:colOff>
      <xdr:row>35</xdr:row>
      <xdr:rowOff>10363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590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26890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5684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146558</xdr:rowOff>
    </xdr:from>
    <xdr:to>
      <xdr:col>107</xdr:col>
      <xdr:colOff>50800</xdr:colOff>
      <xdr:row>37</xdr:row>
      <xdr:rowOff>20371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147308"/>
          <a:ext cx="889000" cy="2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123190</xdr:rowOff>
    </xdr:from>
    <xdr:to>
      <xdr:col>107</xdr:col>
      <xdr:colOff>101600</xdr:colOff>
      <xdr:row>35</xdr:row>
      <xdr:rowOff>53340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69867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572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79349</xdr:rowOff>
    </xdr:from>
    <xdr:to>
      <xdr:col>102</xdr:col>
      <xdr:colOff>114300</xdr:colOff>
      <xdr:row>35</xdr:row>
      <xdr:rowOff>146558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565749"/>
          <a:ext cx="889000" cy="58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53238</xdr:rowOff>
    </xdr:from>
    <xdr:to>
      <xdr:col>102</xdr:col>
      <xdr:colOff>165100</xdr:colOff>
      <xdr:row>37</xdr:row>
      <xdr:rowOff>154838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9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145966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122275</xdr:rowOff>
    </xdr:from>
    <xdr:to>
      <xdr:col>98</xdr:col>
      <xdr:colOff>38100</xdr:colOff>
      <xdr:row>37</xdr:row>
      <xdr:rowOff>52425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43552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38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21692</xdr:rowOff>
    </xdr:from>
    <xdr:to>
      <xdr:col>116</xdr:col>
      <xdr:colOff>114300</xdr:colOff>
      <xdr:row>35</xdr:row>
      <xdr:rowOff>123292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02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119</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00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132334</xdr:rowOff>
    </xdr:from>
    <xdr:to>
      <xdr:col>112</xdr:col>
      <xdr:colOff>38100</xdr:colOff>
      <xdr:row>35</xdr:row>
      <xdr:rowOff>62484</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596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53611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05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141021</xdr:rowOff>
    </xdr:from>
    <xdr:to>
      <xdr:col>107</xdr:col>
      <xdr:colOff>101600</xdr:colOff>
      <xdr:row>37</xdr:row>
      <xdr:rowOff>71171</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62298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40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95758</xdr:rowOff>
    </xdr:from>
    <xdr:to>
      <xdr:col>102</xdr:col>
      <xdr:colOff>165100</xdr:colOff>
      <xdr:row>36</xdr:row>
      <xdr:rowOff>25908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42435</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28549</xdr:rowOff>
    </xdr:from>
    <xdr:to>
      <xdr:col>98</xdr:col>
      <xdr:colOff>38100</xdr:colOff>
      <xdr:row>32</xdr:row>
      <xdr:rowOff>130149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146676</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29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157073</xdr:rowOff>
    </xdr:from>
    <xdr:to>
      <xdr:col>116</xdr:col>
      <xdr:colOff>62864</xdr:colOff>
      <xdr:row>58</xdr:row>
      <xdr:rowOff>30886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29573"/>
          <a:ext cx="1269" cy="124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34713</xdr:rowOff>
    </xdr:from>
    <xdr:ext cx="469744"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997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30886</xdr:rowOff>
    </xdr:from>
    <xdr:to>
      <xdr:col>116</xdr:col>
      <xdr:colOff>152400</xdr:colOff>
      <xdr:row>58</xdr:row>
      <xdr:rowOff>30886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997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103750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50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157073</xdr:rowOff>
    </xdr:from>
    <xdr:to>
      <xdr:col>116</xdr:col>
      <xdr:colOff>152400</xdr:colOff>
      <xdr:row>50</xdr:row>
      <xdr:rowOff>157073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2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88984</xdr:rowOff>
    </xdr:from>
    <xdr:to>
      <xdr:col>116</xdr:col>
      <xdr:colOff>63500</xdr:colOff>
      <xdr:row>57</xdr:row>
      <xdr:rowOff>90877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861634"/>
          <a:ext cx="8382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63902</xdr:rowOff>
    </xdr:from>
    <xdr:ext cx="534377"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3222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41025</xdr:rowOff>
    </xdr:from>
    <xdr:to>
      <xdr:col>116</xdr:col>
      <xdr:colOff>114300</xdr:colOff>
      <xdr:row>55</xdr:row>
      <xdr:rowOff>142625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47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163050</xdr:rowOff>
    </xdr:from>
    <xdr:to>
      <xdr:col>111</xdr:col>
      <xdr:colOff>177800</xdr:colOff>
      <xdr:row>57</xdr:row>
      <xdr:rowOff>88984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764250"/>
          <a:ext cx="889000" cy="9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30215</xdr:rowOff>
    </xdr:from>
    <xdr:to>
      <xdr:col>112</xdr:col>
      <xdr:colOff>38100</xdr:colOff>
      <xdr:row>55</xdr:row>
      <xdr:rowOff>131815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45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148342</xdr:rowOff>
    </xdr:from>
    <xdr:ext cx="534377"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56111" y="923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163050</xdr:rowOff>
    </xdr:from>
    <xdr:to>
      <xdr:col>107</xdr:col>
      <xdr:colOff>50800</xdr:colOff>
      <xdr:row>57</xdr:row>
      <xdr:rowOff>94045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9764250"/>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3142</xdr:rowOff>
    </xdr:from>
    <xdr:to>
      <xdr:col>107</xdr:col>
      <xdr:colOff>101600</xdr:colOff>
      <xdr:row>55</xdr:row>
      <xdr:rowOff>104742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432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121269</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67111" y="920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94045</xdr:rowOff>
    </xdr:from>
    <xdr:to>
      <xdr:col>102</xdr:col>
      <xdr:colOff>114300</xdr:colOff>
      <xdr:row>57</xdr:row>
      <xdr:rowOff>96396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866695"/>
          <a:ext cx="88900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22769</xdr:rowOff>
    </xdr:from>
    <xdr:to>
      <xdr:col>102</xdr:col>
      <xdr:colOff>165100</xdr:colOff>
      <xdr:row>57</xdr:row>
      <xdr:rowOff>124369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9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140896</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5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19993</xdr:rowOff>
    </xdr:from>
    <xdr:to>
      <xdr:col>98</xdr:col>
      <xdr:colOff>38100</xdr:colOff>
      <xdr:row>57</xdr:row>
      <xdr:rowOff>121593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9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138120</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56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40077</xdr:rowOff>
    </xdr:from>
    <xdr:to>
      <xdr:col>116</xdr:col>
      <xdr:colOff>114300</xdr:colOff>
      <xdr:row>57</xdr:row>
      <xdr:rowOff>141677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81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126454</xdr:rowOff>
    </xdr:from>
    <xdr:ext cx="534377"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38184</xdr:rowOff>
    </xdr:from>
    <xdr:to>
      <xdr:col>112</xdr:col>
      <xdr:colOff>38100</xdr:colOff>
      <xdr:row>57</xdr:row>
      <xdr:rowOff>139784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8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130911</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56111" y="990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112250</xdr:rowOff>
    </xdr:from>
    <xdr:to>
      <xdr:col>107</xdr:col>
      <xdr:colOff>101600</xdr:colOff>
      <xdr:row>57</xdr:row>
      <xdr:rowOff>42400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7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33527</xdr:rowOff>
    </xdr:from>
    <xdr:ext cx="534377"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7111" y="980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43245</xdr:rowOff>
    </xdr:from>
    <xdr:to>
      <xdr:col>102</xdr:col>
      <xdr:colOff>165100</xdr:colOff>
      <xdr:row>57</xdr:row>
      <xdr:rowOff>144845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1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135972</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90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45596</xdr:rowOff>
    </xdr:from>
    <xdr:to>
      <xdr:col>98</xdr:col>
      <xdr:colOff>38100</xdr:colOff>
      <xdr:row>57</xdr:row>
      <xdr:rowOff>147196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1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138323</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91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10693</xdr:rowOff>
    </xdr:from>
    <xdr:to>
      <xdr:col>116</xdr:col>
      <xdr:colOff>62864</xdr:colOff>
      <xdr:row>78</xdr:row>
      <xdr:rowOff>158826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355093"/>
          <a:ext cx="1269" cy="1176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162653</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158826</xdr:rowOff>
    </xdr:from>
    <xdr:to>
      <xdr:col>116</xdr:col>
      <xdr:colOff>152400</xdr:colOff>
      <xdr:row>78</xdr:row>
      <xdr:rowOff>158826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128820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13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10693</xdr:rowOff>
    </xdr:from>
    <xdr:to>
      <xdr:col>116</xdr:col>
      <xdr:colOff>152400</xdr:colOff>
      <xdr:row>72</xdr:row>
      <xdr:rowOff>10693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35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10693</xdr:rowOff>
    </xdr:from>
    <xdr:to>
      <xdr:col>116</xdr:col>
      <xdr:colOff>63500</xdr:colOff>
      <xdr:row>72</xdr:row>
      <xdr:rowOff>61823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355093"/>
          <a:ext cx="8382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14977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02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36550</xdr:rowOff>
    </xdr:from>
    <xdr:to>
      <xdr:col>116</xdr:col>
      <xdr:colOff>114300</xdr:colOff>
      <xdr:row>74</xdr:row>
      <xdr:rowOff>138150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72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22885</xdr:rowOff>
    </xdr:from>
    <xdr:to>
      <xdr:col>111</xdr:col>
      <xdr:colOff>177800</xdr:colOff>
      <xdr:row>72</xdr:row>
      <xdr:rowOff>61823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367285"/>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99111</xdr:rowOff>
    </xdr:from>
    <xdr:to>
      <xdr:col>112</xdr:col>
      <xdr:colOff>38100</xdr:colOff>
      <xdr:row>75</xdr:row>
      <xdr:rowOff>29261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20388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87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22885</xdr:rowOff>
    </xdr:from>
    <xdr:to>
      <xdr:col>107</xdr:col>
      <xdr:colOff>50800</xdr:colOff>
      <xdr:row>72</xdr:row>
      <xdr:rowOff>96800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367285"/>
          <a:ext cx="889000" cy="7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106579</xdr:rowOff>
    </xdr:from>
    <xdr:to>
      <xdr:col>107</xdr:col>
      <xdr:colOff>101600</xdr:colOff>
      <xdr:row>75</xdr:row>
      <xdr:rowOff>36729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9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27856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88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130480</xdr:rowOff>
    </xdr:from>
    <xdr:to>
      <xdr:col>102</xdr:col>
      <xdr:colOff>114300</xdr:colOff>
      <xdr:row>72</xdr:row>
      <xdr:rowOff>96800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303430"/>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15215</xdr:rowOff>
    </xdr:from>
    <xdr:to>
      <xdr:col>102</xdr:col>
      <xdr:colOff>165100</xdr:colOff>
      <xdr:row>76</xdr:row>
      <xdr:rowOff>116815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107942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110007</xdr:rowOff>
    </xdr:from>
    <xdr:to>
      <xdr:col>98</xdr:col>
      <xdr:colOff>38100</xdr:colOff>
      <xdr:row>75</xdr:row>
      <xdr:rowOff>40157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7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31284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131343</xdr:rowOff>
    </xdr:from>
    <xdr:to>
      <xdr:col>116</xdr:col>
      <xdr:colOff>114300</xdr:colOff>
      <xdr:row>72</xdr:row>
      <xdr:rowOff>61493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30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84370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25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11023</xdr:rowOff>
    </xdr:from>
    <xdr:to>
      <xdr:col>112</xdr:col>
      <xdr:colOff>38100</xdr:colOff>
      <xdr:row>72</xdr:row>
      <xdr:rowOff>112623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35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129150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13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143535</xdr:rowOff>
    </xdr:from>
    <xdr:to>
      <xdr:col>107</xdr:col>
      <xdr:colOff>101600</xdr:colOff>
      <xdr:row>72</xdr:row>
      <xdr:rowOff>73685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31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90212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09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46000</xdr:rowOff>
    </xdr:from>
    <xdr:to>
      <xdr:col>102</xdr:col>
      <xdr:colOff>165100</xdr:colOff>
      <xdr:row>72</xdr:row>
      <xdr:rowOff>147600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3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164127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16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79680</xdr:rowOff>
    </xdr:from>
    <xdr:to>
      <xdr:col>98</xdr:col>
      <xdr:colOff>38100</xdr:colOff>
      <xdr:row>72</xdr:row>
      <xdr:rowOff>9830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25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26357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02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74,441</a:t>
          </a:r>
          <a:r>
            <a:rPr kumimoji="1" lang="ja-JP" altLang="en-US" sz="1300">
              <a:latin typeface="ＭＳ Ｐゴシック" panose="020B0600070205080204" pitchFamily="50" charset="-128"/>
              <a:ea typeface="ＭＳ Ｐゴシック" panose="020B0600070205080204" pitchFamily="50" charset="-128"/>
            </a:rPr>
            <a:t>円と</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して減少したが、依然、類似団体平均と比べ高い水準にある。市の面積が比較的広大であることから、支所・出張所を多く設置し、職員（会計年度任用職員を含む。）を配置しなくてはならない状況にある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・物件費及び積立金は住民一人当たりそれぞれ</a:t>
          </a:r>
          <a:r>
            <a:rPr kumimoji="1" lang="en-US" altLang="ja-JP" sz="1300">
              <a:latin typeface="ＭＳ Ｐゴシック" panose="020B0600070205080204" pitchFamily="50" charset="-128"/>
              <a:ea typeface="ＭＳ Ｐゴシック" panose="020B0600070205080204" pitchFamily="50" charset="-128"/>
            </a:rPr>
            <a:t>154,325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159,629</a:t>
          </a:r>
          <a:r>
            <a:rPr kumimoji="1" lang="ja-JP" altLang="en-US" sz="1300">
              <a:latin typeface="ＭＳ Ｐゴシック" panose="020B0600070205080204" pitchFamily="50" charset="-128"/>
              <a:ea typeface="ＭＳ Ｐゴシック" panose="020B0600070205080204" pitchFamily="50" charset="-128"/>
            </a:rPr>
            <a:t>円となっており、類似団体内で最も高くなっている。これは、ふるさと納税による寄附が大幅な伸びを見せたことにより、ふるさと納税推進事業に係る委託料及びふるさと応援基金への積立金が他市と比較して大きいことが主な要因だと考え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173,947</a:t>
          </a:r>
          <a:r>
            <a:rPr kumimoji="1" lang="ja-JP" altLang="en-US" sz="1300">
              <a:latin typeface="ＭＳ Ｐゴシック" panose="020B0600070205080204" pitchFamily="50" charset="-128"/>
              <a:ea typeface="ＭＳ Ｐゴシック" panose="020B0600070205080204" pitchFamily="50" charset="-128"/>
            </a:rPr>
            <a:t>円で、類似団体で最も高くなっている。これは、物価高騰対策や子育て支援のための施設型給付費や子ども医療費に係る給付費用等が増加した影響によるものである。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・普通建設事業は住民一人当たり</a:t>
          </a:r>
          <a:r>
            <a:rPr kumimoji="1" lang="en-US" altLang="ja-JP" sz="1300">
              <a:latin typeface="ＭＳ Ｐゴシック" panose="020B0600070205080204" pitchFamily="50" charset="-128"/>
              <a:ea typeface="ＭＳ Ｐゴシック" panose="020B0600070205080204" pitchFamily="50" charset="-128"/>
            </a:rPr>
            <a:t>85,397</a:t>
          </a:r>
          <a:r>
            <a:rPr kumimoji="1" lang="ja-JP" altLang="en-US" sz="1300">
              <a:latin typeface="ＭＳ Ｐゴシック" panose="020B0600070205080204" pitchFamily="50" charset="-128"/>
              <a:ea typeface="ＭＳ Ｐゴシック" panose="020B0600070205080204" pitchFamily="50" charset="-128"/>
            </a:rPr>
            <a:t>円で、前年度と比較すると</a:t>
          </a:r>
          <a:r>
            <a:rPr kumimoji="1" lang="en-US" altLang="ja-JP" sz="1300">
              <a:latin typeface="ＭＳ Ｐゴシック" panose="020B0600070205080204" pitchFamily="50" charset="-128"/>
              <a:ea typeface="ＭＳ Ｐゴシック" panose="020B0600070205080204" pitchFamily="50" charset="-128"/>
            </a:rPr>
            <a:t>13,740</a:t>
          </a:r>
          <a:r>
            <a:rPr kumimoji="1" lang="ja-JP" altLang="en-US" sz="1300">
              <a:latin typeface="ＭＳ Ｐゴシック" panose="020B0600070205080204" pitchFamily="50" charset="-128"/>
              <a:ea typeface="ＭＳ Ｐゴシック" panose="020B0600070205080204" pitchFamily="50" charset="-128"/>
            </a:rPr>
            <a:t>円の減となったものの、類似団体内で最も高くなっており、引き続き公共施設等総合管理計画に基づいた取り組みが必要となる。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宮崎県都城市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161,515
159,296
653.36
133,140,300
129,988,378
1,544,906
42,146,965
64,977,976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135890</xdr:rowOff>
    </xdr:from>
    <xdr:to>
      <xdr:col>24</xdr:col>
      <xdr:colOff>62865</xdr:colOff>
      <xdr:row>37</xdr:row>
      <xdr:rowOff>97790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7940"/>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97790</xdr:rowOff>
    </xdr:from>
    <xdr:to>
      <xdr:col>24</xdr:col>
      <xdr:colOff>152400</xdr:colOff>
      <xdr:row>37</xdr:row>
      <xdr:rowOff>97790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4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82567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135890</xdr:rowOff>
    </xdr:from>
    <xdr:to>
      <xdr:col>24</xdr:col>
      <xdr:colOff>152400</xdr:colOff>
      <xdr:row>29</xdr:row>
      <xdr:rowOff>135890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97790</xdr:rowOff>
    </xdr:from>
    <xdr:to>
      <xdr:col>24</xdr:col>
      <xdr:colOff>63500</xdr:colOff>
      <xdr:row>38</xdr:row>
      <xdr:rowOff>6350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4144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47007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3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24130</xdr:rowOff>
    </xdr:from>
    <xdr:to>
      <xdr:col>24</xdr:col>
      <xdr:colOff>114300</xdr:colOff>
      <xdr:row>32</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5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6350</xdr:rowOff>
    </xdr:from>
    <xdr:to>
      <xdr:col>19</xdr:col>
      <xdr:colOff>177800</xdr:colOff>
      <xdr:row>38</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145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166370</xdr:rowOff>
    </xdr:from>
    <xdr:to>
      <xdr:col>15</xdr:col>
      <xdr:colOff>50800</xdr:colOff>
      <xdr:row>39</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14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146050</xdr:rowOff>
    </xdr:from>
    <xdr:to>
      <xdr:col>15</xdr:col>
      <xdr:colOff>101600</xdr:colOff>
      <xdr:row>35</xdr:row>
      <xdr:rowOff>76200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7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92727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25400</xdr:rowOff>
    </xdr:from>
    <xdr:to>
      <xdr:col>10</xdr:col>
      <xdr:colOff>114300</xdr:colOff>
      <xdr:row>39</xdr:row>
      <xdr:rowOff>40640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40500"/>
          <a:ext cx="8890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35560</xdr:rowOff>
    </xdr:from>
    <xdr:to>
      <xdr:col>10</xdr:col>
      <xdr:colOff>165100</xdr:colOff>
      <xdr:row>35</xdr:row>
      <xdr:rowOff>137160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153687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1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39370</xdr:rowOff>
    </xdr:from>
    <xdr:to>
      <xdr:col>6</xdr:col>
      <xdr:colOff>38100</xdr:colOff>
      <xdr:row>33</xdr:row>
      <xdr:rowOff>140970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69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157497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47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46990</xdr:rowOff>
    </xdr:from>
    <xdr:to>
      <xdr:col>24</xdr:col>
      <xdr:colOff>114300</xdr:colOff>
      <xdr:row>37</xdr:row>
      <xdr:rowOff>148590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133367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0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127000</xdr:rowOff>
    </xdr:from>
    <xdr:to>
      <xdr:col>20</xdr:col>
      <xdr:colOff>38100</xdr:colOff>
      <xdr:row>38</xdr:row>
      <xdr:rowOff>57150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48277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115570</xdr:rowOff>
    </xdr:from>
    <xdr:to>
      <xdr:col>15</xdr:col>
      <xdr:colOff>101600</xdr:colOff>
      <xdr:row>39</xdr:row>
      <xdr:rowOff>45720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36847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161290</xdr:rowOff>
    </xdr:from>
    <xdr:to>
      <xdr:col>10</xdr:col>
      <xdr:colOff>165100</xdr:colOff>
      <xdr:row>39</xdr:row>
      <xdr:rowOff>91440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82567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6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146050</xdr:rowOff>
    </xdr:from>
    <xdr:to>
      <xdr:col>6</xdr:col>
      <xdr:colOff>38100</xdr:colOff>
      <xdr:row>38</xdr:row>
      <xdr:rowOff>76200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67327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64929</xdr:rowOff>
    </xdr:from>
    <xdr:to>
      <xdr:col>24</xdr:col>
      <xdr:colOff>62865</xdr:colOff>
      <xdr:row>57</xdr:row>
      <xdr:rowOff>119345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808879"/>
          <a:ext cx="1270" cy="1083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123172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119345</xdr:rowOff>
    </xdr:from>
    <xdr:to>
      <xdr:col>24</xdr:col>
      <xdr:colOff>152400</xdr:colOff>
      <xdr:row>57</xdr:row>
      <xdr:rowOff>119345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11606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8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64929</xdr:rowOff>
    </xdr:from>
    <xdr:to>
      <xdr:col>24</xdr:col>
      <xdr:colOff>152400</xdr:colOff>
      <xdr:row>51</xdr:row>
      <xdr:rowOff>64929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80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64929</xdr:rowOff>
    </xdr:from>
    <xdr:to>
      <xdr:col>24</xdr:col>
      <xdr:colOff>63500</xdr:colOff>
      <xdr:row>52</xdr:row>
      <xdr:rowOff>12210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8808879"/>
          <a:ext cx="838200" cy="11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18713</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48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40286</xdr:rowOff>
    </xdr:from>
    <xdr:to>
      <xdr:col>24</xdr:col>
      <xdr:colOff>114300</xdr:colOff>
      <xdr:row>55</xdr:row>
      <xdr:rowOff>141886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12210</xdr:rowOff>
    </xdr:from>
    <xdr:to>
      <xdr:col>19</xdr:col>
      <xdr:colOff>177800</xdr:colOff>
      <xdr:row>52</xdr:row>
      <xdr:rowOff>80648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8927610"/>
          <a:ext cx="889000" cy="6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59584</xdr:rowOff>
    </xdr:from>
    <xdr:to>
      <xdr:col>20</xdr:col>
      <xdr:colOff>38100</xdr:colOff>
      <xdr:row>55</xdr:row>
      <xdr:rowOff>161184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152311</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58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17866</xdr:rowOff>
    </xdr:from>
    <xdr:to>
      <xdr:col>15</xdr:col>
      <xdr:colOff>50800</xdr:colOff>
      <xdr:row>52</xdr:row>
      <xdr:rowOff>80648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8761816"/>
          <a:ext cx="889000" cy="23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114041</xdr:rowOff>
    </xdr:from>
    <xdr:to>
      <xdr:col>15</xdr:col>
      <xdr:colOff>101600</xdr:colOff>
      <xdr:row>56</xdr:row>
      <xdr:rowOff>44191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35318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63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17866</xdr:rowOff>
    </xdr:from>
    <xdr:to>
      <xdr:col>10</xdr:col>
      <xdr:colOff>114300</xdr:colOff>
      <xdr:row>54</xdr:row>
      <xdr:rowOff>71006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8761816"/>
          <a:ext cx="889000" cy="56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166496</xdr:rowOff>
    </xdr:from>
    <xdr:to>
      <xdr:col>10</xdr:col>
      <xdr:colOff>165100</xdr:colOff>
      <xdr:row>54</xdr:row>
      <xdr:rowOff>96646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25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87773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346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130615</xdr:rowOff>
    </xdr:from>
    <xdr:to>
      <xdr:col>6</xdr:col>
      <xdr:colOff>38100</xdr:colOff>
      <xdr:row>57</xdr:row>
      <xdr:rowOff>60765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51892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14129</xdr:rowOff>
    </xdr:from>
    <xdr:to>
      <xdr:col>24</xdr:col>
      <xdr:colOff>114300</xdr:colOff>
      <xdr:row>51</xdr:row>
      <xdr:rowOff>115729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875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138606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71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132860</xdr:rowOff>
    </xdr:from>
    <xdr:to>
      <xdr:col>20</xdr:col>
      <xdr:colOff>38100</xdr:colOff>
      <xdr:row>52</xdr:row>
      <xdr:rowOff>63010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887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79537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865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29848</xdr:rowOff>
    </xdr:from>
    <xdr:to>
      <xdr:col>15</xdr:col>
      <xdr:colOff>101600</xdr:colOff>
      <xdr:row>52</xdr:row>
      <xdr:rowOff>131448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89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147975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72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138516</xdr:rowOff>
    </xdr:from>
    <xdr:to>
      <xdr:col>10</xdr:col>
      <xdr:colOff>165100</xdr:colOff>
      <xdr:row>51</xdr:row>
      <xdr:rowOff>68666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7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85193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48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20206</xdr:rowOff>
    </xdr:from>
    <xdr:to>
      <xdr:col>6</xdr:col>
      <xdr:colOff>38100</xdr:colOff>
      <xdr:row>54</xdr:row>
      <xdr:rowOff>121806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138333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53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26498</xdr:rowOff>
    </xdr:from>
    <xdr:to>
      <xdr:col>24</xdr:col>
      <xdr:colOff>62865</xdr:colOff>
      <xdr:row>72</xdr:row>
      <xdr:rowOff>45220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99448"/>
          <a:ext cx="1270" cy="19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49047</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239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45220</xdr:rowOff>
    </xdr:from>
    <xdr:to>
      <xdr:col>24</xdr:col>
      <xdr:colOff>152400</xdr:colOff>
      <xdr:row>72</xdr:row>
      <xdr:rowOff>45220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38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144625</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7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26498</xdr:rowOff>
    </xdr:from>
    <xdr:to>
      <xdr:col>24</xdr:col>
      <xdr:colOff>152400</xdr:colOff>
      <xdr:row>71</xdr:row>
      <xdr:rowOff>26498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9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134717</xdr:rowOff>
    </xdr:from>
    <xdr:to>
      <xdr:col>24</xdr:col>
      <xdr:colOff>63500</xdr:colOff>
      <xdr:row>74</xdr:row>
      <xdr:rowOff>14336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307667"/>
          <a:ext cx="838200" cy="39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100175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1016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75253</xdr:rowOff>
    </xdr:from>
    <xdr:to>
      <xdr:col>24</xdr:col>
      <xdr:colOff>114300</xdr:colOff>
      <xdr:row>72</xdr:row>
      <xdr:rowOff>5403</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22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109022</xdr:rowOff>
    </xdr:from>
    <xdr:to>
      <xdr:col>19</xdr:col>
      <xdr:colOff>177800</xdr:colOff>
      <xdr:row>74</xdr:row>
      <xdr:rowOff>14336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281972"/>
          <a:ext cx="889000" cy="41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33624</xdr:rowOff>
    </xdr:from>
    <xdr:to>
      <xdr:col>20</xdr:col>
      <xdr:colOff>38100</xdr:colOff>
      <xdr:row>73</xdr:row>
      <xdr:rowOff>135224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254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151751</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324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109022</xdr:rowOff>
    </xdr:from>
    <xdr:to>
      <xdr:col>15</xdr:col>
      <xdr:colOff>50800</xdr:colOff>
      <xdr:row>76</xdr:row>
      <xdr:rowOff>30931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281972"/>
          <a:ext cx="889000" cy="77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71</xdr:row>
      <xdr:rowOff>144815</xdr:rowOff>
    </xdr:from>
    <xdr:to>
      <xdr:col>15</xdr:col>
      <xdr:colOff>101600</xdr:colOff>
      <xdr:row>72</xdr:row>
      <xdr:rowOff>74965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231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66092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410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30931</xdr:rowOff>
    </xdr:from>
    <xdr:to>
      <xdr:col>10</xdr:col>
      <xdr:colOff>114300</xdr:colOff>
      <xdr:row>77</xdr:row>
      <xdr:rowOff>144455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61131"/>
          <a:ext cx="889000" cy="28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31727</xdr:rowOff>
    </xdr:from>
    <xdr:to>
      <xdr:col>10</xdr:col>
      <xdr:colOff>165100</xdr:colOff>
      <xdr:row>76</xdr:row>
      <xdr:rowOff>133327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06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124454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15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108491</xdr:rowOff>
    </xdr:from>
    <xdr:to>
      <xdr:col>6</xdr:col>
      <xdr:colOff>38100</xdr:colOff>
      <xdr:row>77</xdr:row>
      <xdr:rowOff>38641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3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55168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1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83917</xdr:rowOff>
    </xdr:from>
    <xdr:to>
      <xdr:col>24</xdr:col>
      <xdr:colOff>114300</xdr:colOff>
      <xdr:row>72</xdr:row>
      <xdr:rowOff>14067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25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62344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23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134986</xdr:rowOff>
    </xdr:from>
    <xdr:to>
      <xdr:col>20</xdr:col>
      <xdr:colOff>38100</xdr:colOff>
      <xdr:row>74</xdr:row>
      <xdr:rowOff>65136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65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56263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74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58222</xdr:rowOff>
    </xdr:from>
    <xdr:to>
      <xdr:col>15</xdr:col>
      <xdr:colOff>101600</xdr:colOff>
      <xdr:row>71</xdr:row>
      <xdr:rowOff>159822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2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4899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00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151581</xdr:rowOff>
    </xdr:from>
    <xdr:to>
      <xdr:col>10</xdr:col>
      <xdr:colOff>165100</xdr:colOff>
      <xdr:row>76</xdr:row>
      <xdr:rowOff>81731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1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98259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78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93655</xdr:rowOff>
    </xdr:from>
    <xdr:to>
      <xdr:col>6</xdr:col>
      <xdr:colOff>38100</xdr:colOff>
      <xdr:row>78</xdr:row>
      <xdr:rowOff>23805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2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14932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3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95</xdr:row>
      <xdr:rowOff>168580</xdr:rowOff>
    </xdr:from>
    <xdr:to>
      <xdr:col>24</xdr:col>
      <xdr:colOff>62865</xdr:colOff>
      <xdr:row>96</xdr:row>
      <xdr:rowOff>33210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6456330"/>
          <a:ext cx="1270" cy="36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153356</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61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33210</xdr:rowOff>
    </xdr:from>
    <xdr:to>
      <xdr:col>24</xdr:col>
      <xdr:colOff>152400</xdr:colOff>
      <xdr:row>96</xdr:row>
      <xdr:rowOff>33210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49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115257</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62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95</xdr:row>
      <xdr:rowOff>168580</xdr:rowOff>
    </xdr:from>
    <xdr:to>
      <xdr:col>24</xdr:col>
      <xdr:colOff>152400</xdr:colOff>
      <xdr:row>95</xdr:row>
      <xdr:rowOff>168580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45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119583</xdr:rowOff>
    </xdr:from>
    <xdr:to>
      <xdr:col>24</xdr:col>
      <xdr:colOff>63500</xdr:colOff>
      <xdr:row>96</xdr:row>
      <xdr:rowOff>33210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5550083"/>
          <a:ext cx="838200" cy="94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70807</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58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136601</xdr:rowOff>
    </xdr:from>
    <xdr:to>
      <xdr:col>24</xdr:col>
      <xdr:colOff>114300</xdr:colOff>
      <xdr:row>96</xdr:row>
      <xdr:rowOff>66751</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119583</xdr:rowOff>
    </xdr:from>
    <xdr:to>
      <xdr:col>19</xdr:col>
      <xdr:colOff>177800</xdr:colOff>
      <xdr:row>93</xdr:row>
      <xdr:rowOff>163018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5550083"/>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162776</xdr:rowOff>
    </xdr:from>
    <xdr:to>
      <xdr:col>20</xdr:col>
      <xdr:colOff>38100</xdr:colOff>
      <xdr:row>94</xdr:row>
      <xdr:rowOff>92926</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1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84053</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163018</xdr:rowOff>
    </xdr:from>
    <xdr:to>
      <xdr:col>15</xdr:col>
      <xdr:colOff>50800</xdr:colOff>
      <xdr:row>96</xdr:row>
      <xdr:rowOff>149492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107868"/>
          <a:ext cx="889000" cy="50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123037</xdr:rowOff>
    </xdr:from>
    <xdr:to>
      <xdr:col>15</xdr:col>
      <xdr:colOff>101600</xdr:colOff>
      <xdr:row>94</xdr:row>
      <xdr:rowOff>53187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06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44314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16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149492</xdr:rowOff>
    </xdr:from>
    <xdr:to>
      <xdr:col>10</xdr:col>
      <xdr:colOff>114300</xdr:colOff>
      <xdr:row>97</xdr:row>
      <xdr:rowOff>22200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608692"/>
          <a:ext cx="889000" cy="4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59486</xdr:rowOff>
    </xdr:from>
    <xdr:to>
      <xdr:col>10</xdr:col>
      <xdr:colOff>165100</xdr:colOff>
      <xdr:row>97</xdr:row>
      <xdr:rowOff>161086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152213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7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130696</xdr:rowOff>
    </xdr:from>
    <xdr:to>
      <xdr:col>6</xdr:col>
      <xdr:colOff>38100</xdr:colOff>
      <xdr:row>98</xdr:row>
      <xdr:rowOff>60846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6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51973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85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153860</xdr:rowOff>
    </xdr:from>
    <xdr:to>
      <xdr:col>24</xdr:col>
      <xdr:colOff>114300</xdr:colOff>
      <xdr:row>96</xdr:row>
      <xdr:rowOff>84010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26356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48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68783</xdr:rowOff>
    </xdr:from>
    <xdr:to>
      <xdr:col>20</xdr:col>
      <xdr:colOff>38100</xdr:colOff>
      <xdr:row>90</xdr:row>
      <xdr:rowOff>170383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54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15460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527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112218</xdr:rowOff>
    </xdr:from>
    <xdr:to>
      <xdr:col>15</xdr:col>
      <xdr:colOff>101600</xdr:colOff>
      <xdr:row>94</xdr:row>
      <xdr:rowOff>42368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05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58895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583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98692</xdr:rowOff>
    </xdr:from>
    <xdr:to>
      <xdr:col>10</xdr:col>
      <xdr:colOff>165100</xdr:colOff>
      <xdr:row>97</xdr:row>
      <xdr:rowOff>28842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55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45369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33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142850</xdr:rowOff>
    </xdr:from>
    <xdr:to>
      <xdr:col>6</xdr:col>
      <xdr:colOff>38100</xdr:colOff>
      <xdr:row>97</xdr:row>
      <xdr:rowOff>73000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6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89527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137795</xdr:rowOff>
    </xdr:from>
    <xdr:to>
      <xdr:col>54</xdr:col>
      <xdr:colOff>189865</xdr:colOff>
      <xdr:row>38</xdr:row>
      <xdr:rowOff>92075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624195"/>
          <a:ext cx="127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95902</xdr:rowOff>
    </xdr:from>
    <xdr:ext cx="313932"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110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92075</xdr:rowOff>
    </xdr:from>
    <xdr:to>
      <xdr:col>55</xdr:col>
      <xdr:colOff>88900</xdr:colOff>
      <xdr:row>38</xdr:row>
      <xdr:rowOff>92075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0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84472</xdr:rowOff>
    </xdr:from>
    <xdr:ext cx="378565"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399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137795</xdr:rowOff>
    </xdr:from>
    <xdr:to>
      <xdr:col>55</xdr:col>
      <xdr:colOff>88900</xdr:colOff>
      <xdr:row>32</xdr:row>
      <xdr:rowOff>137795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62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92075</xdr:rowOff>
    </xdr:from>
    <xdr:to>
      <xdr:col>55</xdr:col>
      <xdr:colOff>0</xdr:colOff>
      <xdr:row>38</xdr:row>
      <xdr:rowOff>118745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6071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130827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57886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107950</xdr:rowOff>
    </xdr:from>
    <xdr:to>
      <xdr:col>55</xdr:col>
      <xdr:colOff>50800</xdr:colOff>
      <xdr:row>35</xdr:row>
      <xdr:rowOff>38100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97790</xdr:rowOff>
    </xdr:from>
    <xdr:to>
      <xdr:col>50</xdr:col>
      <xdr:colOff>114300</xdr:colOff>
      <xdr:row>38</xdr:row>
      <xdr:rowOff>118745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6128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155575</xdr:rowOff>
    </xdr:from>
    <xdr:to>
      <xdr:col>50</xdr:col>
      <xdr:colOff>165100</xdr:colOff>
      <xdr:row>35</xdr:row>
      <xdr:rowOff>85725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598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102252</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5760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63500</xdr:rowOff>
    </xdr:from>
    <xdr:to>
      <xdr:col>45</xdr:col>
      <xdr:colOff>177800</xdr:colOff>
      <xdr:row>38</xdr:row>
      <xdr:rowOff>97790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8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102235</xdr:rowOff>
    </xdr:from>
    <xdr:to>
      <xdr:col>46</xdr:col>
      <xdr:colOff>38100</xdr:colOff>
      <xdr:row>35</xdr:row>
      <xdr:rowOff>32385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33</xdr:row>
      <xdr:rowOff>48912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57067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63500</xdr:rowOff>
    </xdr:from>
    <xdr:to>
      <xdr:col>41</xdr:col>
      <xdr:colOff>50800</xdr:colOff>
      <xdr:row>38</xdr:row>
      <xdr:rowOff>101600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7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115570</xdr:rowOff>
    </xdr:from>
    <xdr:to>
      <xdr:col>41</xdr:col>
      <xdr:colOff>101600</xdr:colOff>
      <xdr:row>32</xdr:row>
      <xdr:rowOff>45720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30</xdr:row>
      <xdr:rowOff>62247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520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77470</xdr:rowOff>
    </xdr:from>
    <xdr:to>
      <xdr:col>36</xdr:col>
      <xdr:colOff>165100</xdr:colOff>
      <xdr:row>32</xdr:row>
      <xdr:rowOff>7620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53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24147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5167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41275</xdr:rowOff>
    </xdr:from>
    <xdr:to>
      <xdr:col>55</xdr:col>
      <xdr:colOff>50800</xdr:colOff>
      <xdr:row>38</xdr:row>
      <xdr:rowOff>142875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127652</xdr:rowOff>
    </xdr:from>
    <xdr:ext cx="313932"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1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67945</xdr:rowOff>
    </xdr:from>
    <xdr:to>
      <xdr:col>50</xdr:col>
      <xdr:colOff>165100</xdr:colOff>
      <xdr:row>38</xdr:row>
      <xdr:rowOff>169545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8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160672</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82333" y="66757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46990</xdr:rowOff>
    </xdr:from>
    <xdr:to>
      <xdr:col>46</xdr:col>
      <xdr:colOff>38100</xdr:colOff>
      <xdr:row>38</xdr:row>
      <xdr:rowOff>148590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139717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93333" y="66548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12700</xdr:rowOff>
    </xdr:from>
    <xdr:to>
      <xdr:col>41</xdr:col>
      <xdr:colOff>101600</xdr:colOff>
      <xdr:row>38</xdr:row>
      <xdr:rowOff>114300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105427</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04333" y="6620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50800</xdr:rowOff>
    </xdr:from>
    <xdr:to>
      <xdr:col>36</xdr:col>
      <xdr:colOff>165100</xdr:colOff>
      <xdr:row>38</xdr:row>
      <xdr:rowOff>152400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143527</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15333" y="6658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137757</xdr:rowOff>
    </xdr:from>
    <xdr:to>
      <xdr:col>54</xdr:col>
      <xdr:colOff>189865</xdr:colOff>
      <xdr:row>56</xdr:row>
      <xdr:rowOff>43631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0257"/>
          <a:ext cx="1270" cy="934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47458</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64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43631</xdr:rowOff>
    </xdr:from>
    <xdr:to>
      <xdr:col>55</xdr:col>
      <xdr:colOff>88900</xdr:colOff>
      <xdr:row>56</xdr:row>
      <xdr:rowOff>43631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644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84434</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8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137757</xdr:rowOff>
    </xdr:from>
    <xdr:to>
      <xdr:col>55</xdr:col>
      <xdr:colOff>88900</xdr:colOff>
      <xdr:row>50</xdr:row>
      <xdr:rowOff>137757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137757</xdr:rowOff>
    </xdr:from>
    <xdr:to>
      <xdr:col>55</xdr:col>
      <xdr:colOff>0</xdr:colOff>
      <xdr:row>51</xdr:row>
      <xdr:rowOff>69634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9639300" y="8710257"/>
          <a:ext cx="838200" cy="10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133107</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048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154680</xdr:rowOff>
    </xdr:from>
    <xdr:to>
      <xdr:col>55</xdr:col>
      <xdr:colOff>50800</xdr:colOff>
      <xdr:row>53</xdr:row>
      <xdr:rowOff>84830</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0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69634</xdr:rowOff>
    </xdr:from>
    <xdr:to>
      <xdr:col>50</xdr:col>
      <xdr:colOff>114300</xdr:colOff>
      <xdr:row>53</xdr:row>
      <xdr:rowOff>18028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8813584"/>
          <a:ext cx="889000" cy="29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130677</xdr:rowOff>
    </xdr:from>
    <xdr:to>
      <xdr:col>50</xdr:col>
      <xdr:colOff>165100</xdr:colOff>
      <xdr:row>54</xdr:row>
      <xdr:rowOff>60827</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21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51954</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31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66491</xdr:rowOff>
    </xdr:from>
    <xdr:to>
      <xdr:col>45</xdr:col>
      <xdr:colOff>177800</xdr:colOff>
      <xdr:row>53</xdr:row>
      <xdr:rowOff>18028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8981891"/>
          <a:ext cx="889000" cy="12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82728</xdr:rowOff>
    </xdr:from>
    <xdr:to>
      <xdr:col>46</xdr:col>
      <xdr:colOff>38100</xdr:colOff>
      <xdr:row>55</xdr:row>
      <xdr:rowOff>12878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3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4005</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4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66491</xdr:rowOff>
    </xdr:from>
    <xdr:to>
      <xdr:col>41</xdr:col>
      <xdr:colOff>50800</xdr:colOff>
      <xdr:row>53</xdr:row>
      <xdr:rowOff>124898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8981891"/>
          <a:ext cx="889000" cy="22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89071</xdr:rowOff>
    </xdr:from>
    <xdr:to>
      <xdr:col>41</xdr:col>
      <xdr:colOff>101600</xdr:colOff>
      <xdr:row>58</xdr:row>
      <xdr:rowOff>19221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6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10348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5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116675</xdr:rowOff>
    </xdr:from>
    <xdr:to>
      <xdr:col>36</xdr:col>
      <xdr:colOff>165100</xdr:colOff>
      <xdr:row>57</xdr:row>
      <xdr:rowOff>46825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37952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86957</xdr:rowOff>
    </xdr:from>
    <xdr:to>
      <xdr:col>55</xdr:col>
      <xdr:colOff>50800</xdr:colOff>
      <xdr:row>51</xdr:row>
      <xdr:rowOff>17107</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865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39984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86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18834</xdr:rowOff>
    </xdr:from>
    <xdr:to>
      <xdr:col>50</xdr:col>
      <xdr:colOff>165100</xdr:colOff>
      <xdr:row>51</xdr:row>
      <xdr:rowOff>120434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87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136961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853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138678</xdr:rowOff>
    </xdr:from>
    <xdr:to>
      <xdr:col>46</xdr:col>
      <xdr:colOff>38100</xdr:colOff>
      <xdr:row>53</xdr:row>
      <xdr:rowOff>68828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05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85355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882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15691</xdr:rowOff>
    </xdr:from>
    <xdr:to>
      <xdr:col>41</xdr:col>
      <xdr:colOff>101600</xdr:colOff>
      <xdr:row>52</xdr:row>
      <xdr:rowOff>117291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89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133818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870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74098</xdr:rowOff>
    </xdr:from>
    <xdr:to>
      <xdr:col>36</xdr:col>
      <xdr:colOff>165100</xdr:colOff>
      <xdr:row>54</xdr:row>
      <xdr:rowOff>4248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1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20775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893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63478</xdr:rowOff>
    </xdr:from>
    <xdr:to>
      <xdr:col>54</xdr:col>
      <xdr:colOff>189865</xdr:colOff>
      <xdr:row>78</xdr:row>
      <xdr:rowOff>40292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36428"/>
          <a:ext cx="1270" cy="1176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44119</xdr:rowOff>
    </xdr:from>
    <xdr:ext cx="534377"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17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40292</xdr:rowOff>
    </xdr:from>
    <xdr:to>
      <xdr:col>55</xdr:col>
      <xdr:colOff>88900</xdr:colOff>
      <xdr:row>78</xdr:row>
      <xdr:rowOff>40292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13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10155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63478</xdr:rowOff>
    </xdr:from>
    <xdr:to>
      <xdr:col>55</xdr:col>
      <xdr:colOff>88900</xdr:colOff>
      <xdr:row>71</xdr:row>
      <xdr:rowOff>63478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3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164226</xdr:rowOff>
    </xdr:from>
    <xdr:to>
      <xdr:col>55</xdr:col>
      <xdr:colOff>0</xdr:colOff>
      <xdr:row>71</xdr:row>
      <xdr:rowOff>63478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2165726"/>
          <a:ext cx="838200" cy="7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26440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2713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48013</xdr:rowOff>
    </xdr:from>
    <xdr:to>
      <xdr:col>55</xdr:col>
      <xdr:colOff>50800</xdr:colOff>
      <xdr:row>74</xdr:row>
      <xdr:rowOff>149613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273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120531</xdr:rowOff>
    </xdr:from>
    <xdr:to>
      <xdr:col>50</xdr:col>
      <xdr:colOff>114300</xdr:colOff>
      <xdr:row>70</xdr:row>
      <xdr:rowOff>164226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2122031"/>
          <a:ext cx="889000" cy="4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5526</xdr:rowOff>
    </xdr:from>
    <xdr:to>
      <xdr:col>50</xdr:col>
      <xdr:colOff>165100</xdr:colOff>
      <xdr:row>73</xdr:row>
      <xdr:rowOff>107126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25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98253</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61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120531</xdr:rowOff>
    </xdr:from>
    <xdr:to>
      <xdr:col>45</xdr:col>
      <xdr:colOff>177800</xdr:colOff>
      <xdr:row>73</xdr:row>
      <xdr:rowOff>9169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2122031"/>
          <a:ext cx="889000" cy="40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38346</xdr:rowOff>
    </xdr:from>
    <xdr:to>
      <xdr:col>46</xdr:col>
      <xdr:colOff>38100</xdr:colOff>
      <xdr:row>73</xdr:row>
      <xdr:rowOff>139946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255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131073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64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9169</xdr:rowOff>
    </xdr:from>
    <xdr:to>
      <xdr:col>41</xdr:col>
      <xdr:colOff>50800</xdr:colOff>
      <xdr:row>77</xdr:row>
      <xdr:rowOff>60539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2525019"/>
          <a:ext cx="889000" cy="73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72148</xdr:rowOff>
    </xdr:from>
    <xdr:to>
      <xdr:col>41</xdr:col>
      <xdr:colOff>101600</xdr:colOff>
      <xdr:row>77</xdr:row>
      <xdr:rowOff>2298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02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164875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9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56635</xdr:rowOff>
    </xdr:from>
    <xdr:to>
      <xdr:col>36</xdr:col>
      <xdr:colOff>165100</xdr:colOff>
      <xdr:row>78</xdr:row>
      <xdr:rowOff>158235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149362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12678</xdr:rowOff>
    </xdr:from>
    <xdr:to>
      <xdr:col>55</xdr:col>
      <xdr:colOff>50800</xdr:colOff>
      <xdr:row>71</xdr:row>
      <xdr:rowOff>114278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218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137155</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1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113426</xdr:rowOff>
    </xdr:from>
    <xdr:to>
      <xdr:col>50</xdr:col>
      <xdr:colOff>165100</xdr:colOff>
      <xdr:row>71</xdr:row>
      <xdr:rowOff>43576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11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60103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189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69731</xdr:rowOff>
    </xdr:from>
    <xdr:to>
      <xdr:col>46</xdr:col>
      <xdr:colOff>38100</xdr:colOff>
      <xdr:row>70</xdr:row>
      <xdr:rowOff>171331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207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16408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184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129819</xdr:rowOff>
    </xdr:from>
    <xdr:to>
      <xdr:col>41</xdr:col>
      <xdr:colOff>101600</xdr:colOff>
      <xdr:row>73</xdr:row>
      <xdr:rowOff>59969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47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76496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2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9739</xdr:rowOff>
    </xdr:from>
    <xdr:to>
      <xdr:col>36</xdr:col>
      <xdr:colOff>165100</xdr:colOff>
      <xdr:row>77</xdr:row>
      <xdr:rowOff>111339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1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127866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8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34798</xdr:rowOff>
    </xdr:from>
    <xdr:to>
      <xdr:col>54</xdr:col>
      <xdr:colOff>189865</xdr:colOff>
      <xdr:row>96</xdr:row>
      <xdr:rowOff>73152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36748"/>
          <a:ext cx="1270" cy="895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76979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5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96</xdr:row>
      <xdr:rowOff>73152</xdr:rowOff>
    </xdr:from>
    <xdr:to>
      <xdr:col>55</xdr:col>
      <xdr:colOff>88900</xdr:colOff>
      <xdr:row>96</xdr:row>
      <xdr:rowOff>73152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532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152925</xdr:rowOff>
    </xdr:from>
    <xdr:ext cx="534377"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41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34798</xdr:rowOff>
    </xdr:from>
    <xdr:to>
      <xdr:col>55</xdr:col>
      <xdr:colOff>88900</xdr:colOff>
      <xdr:row>91</xdr:row>
      <xdr:rowOff>34798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3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34798</xdr:rowOff>
    </xdr:from>
    <xdr:to>
      <xdr:col>55</xdr:col>
      <xdr:colOff>0</xdr:colOff>
      <xdr:row>95</xdr:row>
      <xdr:rowOff>111761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5636748"/>
          <a:ext cx="838200" cy="7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652</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59455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22225</xdr:rowOff>
    </xdr:from>
    <xdr:to>
      <xdr:col>55</xdr:col>
      <xdr:colOff>50800</xdr:colOff>
      <xdr:row>93</xdr:row>
      <xdr:rowOff>123825</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596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111761</xdr:rowOff>
    </xdr:from>
    <xdr:to>
      <xdr:col>50</xdr:col>
      <xdr:colOff>114300</xdr:colOff>
      <xdr:row>97</xdr:row>
      <xdr:rowOff>151130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399511"/>
          <a:ext cx="889000" cy="38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140208</xdr:rowOff>
    </xdr:from>
    <xdr:to>
      <xdr:col>50</xdr:col>
      <xdr:colOff>165100</xdr:colOff>
      <xdr:row>93</xdr:row>
      <xdr:rowOff>70358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591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86885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568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104139</xdr:rowOff>
    </xdr:from>
    <xdr:to>
      <xdr:col>45</xdr:col>
      <xdr:colOff>177800</xdr:colOff>
      <xdr:row>97</xdr:row>
      <xdr:rowOff>151130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563339"/>
          <a:ext cx="889000" cy="2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139954</xdr:rowOff>
    </xdr:from>
    <xdr:to>
      <xdr:col>46</xdr:col>
      <xdr:colOff>38100</xdr:colOff>
      <xdr:row>93</xdr:row>
      <xdr:rowOff>70104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591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86631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568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104139</xdr:rowOff>
    </xdr:from>
    <xdr:to>
      <xdr:col>41</xdr:col>
      <xdr:colOff>50800</xdr:colOff>
      <xdr:row>97</xdr:row>
      <xdr:rowOff>157862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563339"/>
          <a:ext cx="889000" cy="22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55245</xdr:rowOff>
    </xdr:from>
    <xdr:to>
      <xdr:col>41</xdr:col>
      <xdr:colOff>101600</xdr:colOff>
      <xdr:row>98</xdr:row>
      <xdr:rowOff>156845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85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147972</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95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29463</xdr:rowOff>
    </xdr:from>
    <xdr:to>
      <xdr:col>36</xdr:col>
      <xdr:colOff>165100</xdr:colOff>
      <xdr:row>95</xdr:row>
      <xdr:rowOff>131063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31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147590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09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155448</xdr:rowOff>
    </xdr:from>
    <xdr:to>
      <xdr:col>55</xdr:col>
      <xdr:colOff>50800</xdr:colOff>
      <xdr:row>91</xdr:row>
      <xdr:rowOff>85598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558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108475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553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60961</xdr:rowOff>
    </xdr:from>
    <xdr:to>
      <xdr:col>50</xdr:col>
      <xdr:colOff>165100</xdr:colOff>
      <xdr:row>95</xdr:row>
      <xdr:rowOff>162561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34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153688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44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100330</xdr:rowOff>
    </xdr:from>
    <xdr:to>
      <xdr:col>46</xdr:col>
      <xdr:colOff>38100</xdr:colOff>
      <xdr:row>98</xdr:row>
      <xdr:rowOff>30480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73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21607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82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53339</xdr:rowOff>
    </xdr:from>
    <xdr:to>
      <xdr:col>41</xdr:col>
      <xdr:colOff>101600</xdr:colOff>
      <xdr:row>96</xdr:row>
      <xdr:rowOff>154939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1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28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107062</xdr:rowOff>
    </xdr:from>
    <xdr:to>
      <xdr:col>36</xdr:col>
      <xdr:colOff>165100</xdr:colOff>
      <xdr:row>98</xdr:row>
      <xdr:rowOff>37212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3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28339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162070</xdr:rowOff>
    </xdr:from>
    <xdr:to>
      <xdr:col>85</xdr:col>
      <xdr:colOff>126364</xdr:colOff>
      <xdr:row>38</xdr:row>
      <xdr:rowOff>121738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34120"/>
          <a:ext cx="1269" cy="15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125565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121738</xdr:rowOff>
    </xdr:from>
    <xdr:to>
      <xdr:col>86</xdr:col>
      <xdr:colOff>25400</xdr:colOff>
      <xdr:row>38</xdr:row>
      <xdr:rowOff>121738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108747</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162070</xdr:rowOff>
    </xdr:from>
    <xdr:to>
      <xdr:col>86</xdr:col>
      <xdr:colOff>25400</xdr:colOff>
      <xdr:row>29</xdr:row>
      <xdr:rowOff>162070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3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104430</xdr:rowOff>
    </xdr:from>
    <xdr:to>
      <xdr:col>85</xdr:col>
      <xdr:colOff>127000</xdr:colOff>
      <xdr:row>38</xdr:row>
      <xdr:rowOff>121738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619530"/>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54790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71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31913</xdr:rowOff>
    </xdr:from>
    <xdr:to>
      <xdr:col>85</xdr:col>
      <xdr:colOff>177800</xdr:colOff>
      <xdr:row>34</xdr:row>
      <xdr:rowOff>133513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58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83530</xdr:rowOff>
    </xdr:from>
    <xdr:to>
      <xdr:col>81</xdr:col>
      <xdr:colOff>50800</xdr:colOff>
      <xdr:row>38</xdr:row>
      <xdr:rowOff>104430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98630"/>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123843</xdr:rowOff>
    </xdr:from>
    <xdr:to>
      <xdr:col>81</xdr:col>
      <xdr:colOff>101600</xdr:colOff>
      <xdr:row>35</xdr:row>
      <xdr:rowOff>53993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595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70520</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72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83530</xdr:rowOff>
    </xdr:from>
    <xdr:to>
      <xdr:col>76</xdr:col>
      <xdr:colOff>114300</xdr:colOff>
      <xdr:row>38</xdr:row>
      <xdr:rowOff>169581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98630"/>
          <a:ext cx="889000" cy="8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42854</xdr:rowOff>
    </xdr:from>
    <xdr:to>
      <xdr:col>76</xdr:col>
      <xdr:colOff>165100</xdr:colOff>
      <xdr:row>35</xdr:row>
      <xdr:rowOff>144454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160981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81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151783</xdr:rowOff>
    </xdr:from>
    <xdr:to>
      <xdr:col>71</xdr:col>
      <xdr:colOff>177800</xdr:colOff>
      <xdr:row>38</xdr:row>
      <xdr:rowOff>169581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666883"/>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166787</xdr:rowOff>
    </xdr:from>
    <xdr:to>
      <xdr:col>72</xdr:col>
      <xdr:colOff>38100</xdr:colOff>
      <xdr:row>37</xdr:row>
      <xdr:rowOff>96937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113464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11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88900</xdr:rowOff>
    </xdr:from>
    <xdr:to>
      <xdr:col>67</xdr:col>
      <xdr:colOff>101600</xdr:colOff>
      <xdr:row>38</xdr:row>
      <xdr:rowOff>19050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35577</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70938</xdr:rowOff>
    </xdr:from>
    <xdr:to>
      <xdr:col>85</xdr:col>
      <xdr:colOff>177800</xdr:colOff>
      <xdr:row>39</xdr:row>
      <xdr:rowOff>1088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157315</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500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53630</xdr:rowOff>
    </xdr:from>
    <xdr:to>
      <xdr:col>81</xdr:col>
      <xdr:colOff>101600</xdr:colOff>
      <xdr:row>38</xdr:row>
      <xdr:rowOff>155230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6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146357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6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32730</xdr:rowOff>
    </xdr:from>
    <xdr:to>
      <xdr:col>76</xdr:col>
      <xdr:colOff>165100</xdr:colOff>
      <xdr:row>38</xdr:row>
      <xdr:rowOff>134330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125457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4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118781</xdr:rowOff>
    </xdr:from>
    <xdr:to>
      <xdr:col>72</xdr:col>
      <xdr:colOff>38100</xdr:colOff>
      <xdr:row>39</xdr:row>
      <xdr:rowOff>48931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63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40058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72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100983</xdr:rowOff>
    </xdr:from>
    <xdr:to>
      <xdr:col>67</xdr:col>
      <xdr:colOff>101600</xdr:colOff>
      <xdr:row>39</xdr:row>
      <xdr:rowOff>31133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6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22260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70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68651</xdr:rowOff>
    </xdr:from>
    <xdr:to>
      <xdr:col>85</xdr:col>
      <xdr:colOff>126364</xdr:colOff>
      <xdr:row>54</xdr:row>
      <xdr:rowOff>132888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9326951"/>
          <a:ext cx="1269" cy="6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53428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48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132888</xdr:rowOff>
    </xdr:from>
    <xdr:to>
      <xdr:col>86</xdr:col>
      <xdr:colOff>25400</xdr:colOff>
      <xdr:row>54</xdr:row>
      <xdr:rowOff>132888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391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15328</xdr:rowOff>
    </xdr:from>
    <xdr:ext cx="534377"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910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54</xdr:row>
      <xdr:rowOff>68651</xdr:rowOff>
    </xdr:from>
    <xdr:to>
      <xdr:col>86</xdr:col>
      <xdr:colOff>25400</xdr:colOff>
      <xdr:row>54</xdr:row>
      <xdr:rowOff>68651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326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132888</xdr:rowOff>
    </xdr:from>
    <xdr:to>
      <xdr:col>85</xdr:col>
      <xdr:colOff>127000</xdr:colOff>
      <xdr:row>56</xdr:row>
      <xdr:rowOff>166446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391188"/>
          <a:ext cx="838200" cy="37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142328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229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46655</xdr:rowOff>
    </xdr:from>
    <xdr:to>
      <xdr:col>85</xdr:col>
      <xdr:colOff>177800</xdr:colOff>
      <xdr:row>54</xdr:row>
      <xdr:rowOff>148255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3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166446</xdr:rowOff>
    </xdr:from>
    <xdr:to>
      <xdr:col>81</xdr:col>
      <xdr:colOff>50800</xdr:colOff>
      <xdr:row>57</xdr:row>
      <xdr:rowOff>17033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767646"/>
          <a:ext cx="8890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84557</xdr:rowOff>
    </xdr:from>
    <xdr:to>
      <xdr:col>81</xdr:col>
      <xdr:colOff>101600</xdr:colOff>
      <xdr:row>57</xdr:row>
      <xdr:rowOff>14707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8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31234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6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98552</xdr:rowOff>
    </xdr:from>
    <xdr:to>
      <xdr:col>76</xdr:col>
      <xdr:colOff>114300</xdr:colOff>
      <xdr:row>57</xdr:row>
      <xdr:rowOff>17033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356852"/>
          <a:ext cx="889000" cy="43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126664</xdr:rowOff>
    </xdr:from>
    <xdr:to>
      <xdr:col>76</xdr:col>
      <xdr:colOff>165100</xdr:colOff>
      <xdr:row>56</xdr:row>
      <xdr:rowOff>56814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55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73341</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33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127173</xdr:rowOff>
    </xdr:from>
    <xdr:to>
      <xdr:col>71</xdr:col>
      <xdr:colOff>177800</xdr:colOff>
      <xdr:row>54</xdr:row>
      <xdr:rowOff>98552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8699673"/>
          <a:ext cx="889000" cy="6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42997</xdr:rowOff>
    </xdr:from>
    <xdr:to>
      <xdr:col>72</xdr:col>
      <xdr:colOff>38100</xdr:colOff>
      <xdr:row>56</xdr:row>
      <xdr:rowOff>144597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135724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3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104170</xdr:rowOff>
    </xdr:from>
    <xdr:to>
      <xdr:col>67</xdr:col>
      <xdr:colOff>101600</xdr:colOff>
      <xdr:row>57</xdr:row>
      <xdr:rowOff>34320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25447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9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82088</xdr:rowOff>
    </xdr:from>
    <xdr:to>
      <xdr:col>85</xdr:col>
      <xdr:colOff>177800</xdr:colOff>
      <xdr:row>55</xdr:row>
      <xdr:rowOff>12238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3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97878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5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115646</xdr:rowOff>
    </xdr:from>
    <xdr:to>
      <xdr:col>81</xdr:col>
      <xdr:colOff>101600</xdr:colOff>
      <xdr:row>57</xdr:row>
      <xdr:rowOff>45796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36923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137683</xdr:rowOff>
    </xdr:from>
    <xdr:to>
      <xdr:col>76</xdr:col>
      <xdr:colOff>165100</xdr:colOff>
      <xdr:row>57</xdr:row>
      <xdr:rowOff>67833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58960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83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47752</xdr:rowOff>
    </xdr:from>
    <xdr:to>
      <xdr:col>72</xdr:col>
      <xdr:colOff>38100</xdr:colOff>
      <xdr:row>54</xdr:row>
      <xdr:rowOff>149352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3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165879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08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76373</xdr:rowOff>
    </xdr:from>
    <xdr:to>
      <xdr:col>67</xdr:col>
      <xdr:colOff>101600</xdr:colOff>
      <xdr:row>51</xdr:row>
      <xdr:rowOff>6523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864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49</xdr:row>
      <xdr:rowOff>23050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84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92456</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65406"/>
          <a:ext cx="1269"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39133</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4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92456</xdr:rowOff>
    </xdr:from>
    <xdr:to>
      <xdr:col>86</xdr:col>
      <xdr:colOff>25400</xdr:colOff>
      <xdr:row>71</xdr:row>
      <xdr:rowOff>92456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6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50165</xdr:rowOff>
    </xdr:from>
    <xdr:to>
      <xdr:col>85</xdr:col>
      <xdr:colOff>127000</xdr:colOff>
      <xdr:row>73</xdr:row>
      <xdr:rowOff>146177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2566015"/>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48277</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2735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69850</xdr:rowOff>
    </xdr:from>
    <xdr:to>
      <xdr:col>85</xdr:col>
      <xdr:colOff>177800</xdr:colOff>
      <xdr:row>75</xdr:row>
      <xdr:rowOff>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146177</xdr:rowOff>
    </xdr:from>
    <xdr:to>
      <xdr:col>81</xdr:col>
      <xdr:colOff>50800</xdr:colOff>
      <xdr:row>77</xdr:row>
      <xdr:rowOff>36830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662027"/>
          <a:ext cx="889000" cy="57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38036</xdr:rowOff>
    </xdr:from>
    <xdr:to>
      <xdr:col>81</xdr:col>
      <xdr:colOff>101600</xdr:colOff>
      <xdr:row>76</xdr:row>
      <xdr:rowOff>139636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06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130763</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6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94361</xdr:rowOff>
    </xdr:from>
    <xdr:to>
      <xdr:col>76</xdr:col>
      <xdr:colOff>114300</xdr:colOff>
      <xdr:row>77</xdr:row>
      <xdr:rowOff>36830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953111"/>
          <a:ext cx="889000" cy="28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49848</xdr:rowOff>
    </xdr:from>
    <xdr:to>
      <xdr:col>76</xdr:col>
      <xdr:colOff>165100</xdr:colOff>
      <xdr:row>78</xdr:row>
      <xdr:rowOff>151448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142575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15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85598</xdr:rowOff>
    </xdr:from>
    <xdr:to>
      <xdr:col>71</xdr:col>
      <xdr:colOff>177800</xdr:colOff>
      <xdr:row>75</xdr:row>
      <xdr:rowOff>94361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944348"/>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11176</xdr:rowOff>
    </xdr:from>
    <xdr:to>
      <xdr:col>72</xdr:col>
      <xdr:colOff>38100</xdr:colOff>
      <xdr:row>78</xdr:row>
      <xdr:rowOff>112776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103903</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477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34607</xdr:rowOff>
    </xdr:from>
    <xdr:to>
      <xdr:col>67</xdr:col>
      <xdr:colOff>101600</xdr:colOff>
      <xdr:row>78</xdr:row>
      <xdr:rowOff>136207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0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127334</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50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170815</xdr:rowOff>
    </xdr:from>
    <xdr:to>
      <xdr:col>85</xdr:col>
      <xdr:colOff>177800</xdr:colOff>
      <xdr:row>73</xdr:row>
      <xdr:rowOff>100965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51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22242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36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95377</xdr:rowOff>
    </xdr:from>
    <xdr:to>
      <xdr:col>81</xdr:col>
      <xdr:colOff>101600</xdr:colOff>
      <xdr:row>74</xdr:row>
      <xdr:rowOff>25527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6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72</xdr:row>
      <xdr:rowOff>42054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238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157480</xdr:rowOff>
    </xdr:from>
    <xdr:to>
      <xdr:col>76</xdr:col>
      <xdr:colOff>165100</xdr:colOff>
      <xdr:row>77</xdr:row>
      <xdr:rowOff>87630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104157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296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43561</xdr:rowOff>
    </xdr:from>
    <xdr:to>
      <xdr:col>72</xdr:col>
      <xdr:colOff>38100</xdr:colOff>
      <xdr:row>75</xdr:row>
      <xdr:rowOff>145161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9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161688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26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34798</xdr:rowOff>
    </xdr:from>
    <xdr:to>
      <xdr:col>67</xdr:col>
      <xdr:colOff>101600</xdr:colOff>
      <xdr:row>75</xdr:row>
      <xdr:rowOff>136398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89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152925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266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20828</xdr:rowOff>
    </xdr:from>
    <xdr:to>
      <xdr:col>85</xdr:col>
      <xdr:colOff>126364</xdr:colOff>
      <xdr:row>94</xdr:row>
      <xdr:rowOff>80645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22778"/>
          <a:ext cx="1269" cy="57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84472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20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80645</xdr:rowOff>
    </xdr:from>
    <xdr:to>
      <xdr:col>86</xdr:col>
      <xdr:colOff>25400</xdr:colOff>
      <xdr:row>94</xdr:row>
      <xdr:rowOff>80645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19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138955</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9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53,310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20828</xdr:rowOff>
    </xdr:from>
    <xdr:to>
      <xdr:col>86</xdr:col>
      <xdr:colOff>25400</xdr:colOff>
      <xdr:row>91</xdr:row>
      <xdr:rowOff>20828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22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80645</xdr:rowOff>
    </xdr:from>
    <xdr:to>
      <xdr:col>85</xdr:col>
      <xdr:colOff>127000</xdr:colOff>
      <xdr:row>94</xdr:row>
      <xdr:rowOff>133756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196945"/>
          <a:ext cx="838200" cy="5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106063</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5708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83186</xdr:rowOff>
    </xdr:from>
    <xdr:to>
      <xdr:col>85</xdr:col>
      <xdr:colOff>177800</xdr:colOff>
      <xdr:row>93</xdr:row>
      <xdr:rowOff>13336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58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133756</xdr:rowOff>
    </xdr:from>
    <xdr:to>
      <xdr:col>81</xdr:col>
      <xdr:colOff>50800</xdr:colOff>
      <xdr:row>94</xdr:row>
      <xdr:rowOff>135813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25005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113588</xdr:rowOff>
    </xdr:from>
    <xdr:to>
      <xdr:col>81</xdr:col>
      <xdr:colOff>101600</xdr:colOff>
      <xdr:row>93</xdr:row>
      <xdr:rowOff>43738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588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60265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56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134365</xdr:rowOff>
    </xdr:from>
    <xdr:to>
      <xdr:col>76</xdr:col>
      <xdr:colOff>114300</xdr:colOff>
      <xdr:row>94</xdr:row>
      <xdr:rowOff>135813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25066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74194</xdr:rowOff>
    </xdr:from>
    <xdr:to>
      <xdr:col>76</xdr:col>
      <xdr:colOff>165100</xdr:colOff>
      <xdr:row>93</xdr:row>
      <xdr:rowOff>4344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584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20871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562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48337</xdr:rowOff>
    </xdr:from>
    <xdr:to>
      <xdr:col>71</xdr:col>
      <xdr:colOff>177800</xdr:colOff>
      <xdr:row>94</xdr:row>
      <xdr:rowOff>134365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5650287"/>
          <a:ext cx="889000" cy="60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83489</xdr:rowOff>
    </xdr:from>
    <xdr:to>
      <xdr:col>72</xdr:col>
      <xdr:colOff>38100</xdr:colOff>
      <xdr:row>100</xdr:row>
      <xdr:rowOff>13639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70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100</xdr:row>
      <xdr:rowOff>4766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71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151842</xdr:rowOff>
    </xdr:from>
    <xdr:to>
      <xdr:col>67</xdr:col>
      <xdr:colOff>101600</xdr:colOff>
      <xdr:row>98</xdr:row>
      <xdr:rowOff>81992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78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73119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87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29845</xdr:rowOff>
    </xdr:from>
    <xdr:to>
      <xdr:col>85</xdr:col>
      <xdr:colOff>177800</xdr:colOff>
      <xdr:row>94</xdr:row>
      <xdr:rowOff>131445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14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116222</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06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82956</xdr:rowOff>
    </xdr:from>
    <xdr:to>
      <xdr:col>81</xdr:col>
      <xdr:colOff>101600</xdr:colOff>
      <xdr:row>95</xdr:row>
      <xdr:rowOff>13106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1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29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85013</xdr:rowOff>
    </xdr:from>
    <xdr:to>
      <xdr:col>76</xdr:col>
      <xdr:colOff>165100</xdr:colOff>
      <xdr:row>95</xdr:row>
      <xdr:rowOff>15163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0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6290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9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83565</xdr:rowOff>
    </xdr:from>
    <xdr:to>
      <xdr:col>72</xdr:col>
      <xdr:colOff>38100</xdr:colOff>
      <xdr:row>95</xdr:row>
      <xdr:rowOff>13715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1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30242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168987</xdr:rowOff>
    </xdr:from>
    <xdr:to>
      <xdr:col>67</xdr:col>
      <xdr:colOff>101600</xdr:colOff>
      <xdr:row>91</xdr:row>
      <xdr:rowOff>99137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559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115664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37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98878</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159595" y="6785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140805</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140805</xdr:rowOff>
    </xdr:from>
    <xdr:ext cx="249299"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6484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26505</xdr:rowOff>
    </xdr:from>
    <xdr:ext cx="249299"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713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39914</xdr:rowOff>
    </xdr:from>
    <xdr:to>
      <xdr:col>98</xdr:col>
      <xdr:colOff>38100</xdr:colOff>
      <xdr:row>30</xdr:row>
      <xdr:rowOff>141514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518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28</xdr:row>
      <xdr:rowOff>158041</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4958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83655</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98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a:t>
          </a:r>
          <a:r>
            <a:rPr kumimoji="1" lang="en-US" altLang="ja-JP" sz="1300">
              <a:latin typeface="ＭＳ Ｐゴシック" panose="020B0600070205080204" pitchFamily="50" charset="-128"/>
              <a:ea typeface="ＭＳ Ｐゴシック" panose="020B0600070205080204" pitchFamily="50" charset="-128"/>
            </a:rPr>
            <a:t>278,854</a:t>
          </a:r>
          <a:r>
            <a:rPr kumimoji="1" lang="ja-JP" altLang="en-US" sz="1300">
              <a:latin typeface="ＭＳ Ｐゴシック" panose="020B0600070205080204" pitchFamily="50" charset="-128"/>
              <a:ea typeface="ＭＳ Ｐゴシック" panose="020B0600070205080204" pitchFamily="50" charset="-128"/>
            </a:rPr>
            <a:t>円となっており、類似団体内で最も高くなっている。要因は、ふるさと納税による寄付が継続的に伸びていることに伴うふるさと納税推進事業に要する経費の増やふるさと応援基金への積立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・衛生費の住民</a:t>
          </a:r>
          <a:r>
            <a:rPr kumimoji="1" lang="ja-JP" altLang="en-US" sz="1300">
              <a:latin typeface="ＭＳ Ｐゴシック" panose="020B0600070205080204" pitchFamily="50" charset="-128"/>
              <a:ea typeface="ＭＳ Ｐゴシック" panose="020B0600070205080204" pitchFamily="50" charset="-128"/>
            </a:rPr>
            <a:t>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24,733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33,795</a:t>
          </a:r>
          <a:r>
            <a:rPr kumimoji="1" lang="ja-JP" altLang="en-US" sz="1300">
              <a:latin typeface="ＭＳ Ｐゴシック" panose="020B0600070205080204" pitchFamily="50" charset="-128"/>
              <a:ea typeface="ＭＳ Ｐゴシック" panose="020B0600070205080204" pitchFamily="50" charset="-128"/>
            </a:rPr>
            <a:t>円であり、類似団体内で最も高くなった昨年度と比べて大きく減少した。要因は、最終処分場の建設事業及びし尿処理施設整備事業の完了に伴う減によるものである。</a:t>
          </a:r>
        </a:p>
        <a:p>
          <a:r>
            <a:rPr kumimoji="1" lang="ja-JP" altLang="en-US" sz="1300">
              <a:latin typeface="ＭＳ Ｐゴシック" panose="020B0600070205080204" pitchFamily="50" charset="-128"/>
              <a:ea typeface="ＭＳ Ｐゴシック" panose="020B0600070205080204" pitchFamily="50" charset="-128"/>
            </a:rPr>
            <a:t>・農林水産業費の住民一人当たりのコストは、前年度から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1,808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32,034</a:t>
          </a:r>
          <a:r>
            <a:rPr kumimoji="1" lang="ja-JP" altLang="en-US" sz="1300">
              <a:latin typeface="ＭＳ Ｐゴシック" panose="020B0600070205080204" pitchFamily="50" charset="-128"/>
              <a:ea typeface="ＭＳ Ｐゴシック" panose="020B0600070205080204" pitchFamily="50" charset="-128"/>
            </a:rPr>
            <a:t>円であり、類似団体内で最も高くなっている。要因は、</a:t>
          </a:r>
          <a:r>
            <a:rPr kumimoji="1" lang="ja-JP" altLang="en-US" sz="1300">
              <a:solidFill>
                <a:schemeClr val="tx1"/>
              </a:solidFill>
              <a:latin typeface="ＭＳ Ｐゴシック" panose="020B0600070205080204" pitchFamily="50" charset="-128"/>
              <a:ea typeface="ＭＳ Ｐゴシック" panose="020B0600070205080204" pitchFamily="50" charset="-128"/>
            </a:rPr>
            <a:t>農業用機械リースの補助に係る産地生産基盤パワーアップ事業及び森林境界明確化事業に要する経費</a:t>
          </a:r>
          <a:r>
            <a:rPr kumimoji="1" lang="ja-JP" altLang="en-US" sz="1300">
              <a:latin typeface="ＭＳ Ｐゴシック" panose="020B0600070205080204" pitchFamily="50" charset="-128"/>
              <a:ea typeface="ＭＳ Ｐゴシック" panose="020B0600070205080204" pitchFamily="50" charset="-128"/>
            </a:rPr>
            <a:t>の増によるものである。</a:t>
          </a:r>
        </a:p>
        <a:p>
          <a:r>
            <a:rPr kumimoji="1" lang="ja-JP" altLang="en-US" sz="1300">
              <a:latin typeface="ＭＳ Ｐゴシック" panose="020B0600070205080204" pitchFamily="50" charset="-128"/>
              <a:ea typeface="ＭＳ Ｐゴシック" panose="020B0600070205080204" pitchFamily="50" charset="-128"/>
            </a:rPr>
            <a:t>・商工費の住民一人当たりのコストは、前年度から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2,165</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53,084</a:t>
          </a:r>
          <a:r>
            <a:rPr kumimoji="1" lang="ja-JP" altLang="en-US" sz="1300">
              <a:latin typeface="ＭＳ Ｐゴシック" panose="020B0600070205080204" pitchFamily="50" charset="-128"/>
              <a:ea typeface="ＭＳ Ｐゴシック" panose="020B0600070205080204" pitchFamily="50" charset="-128"/>
            </a:rPr>
            <a:t>円となったが、類似団体内で最も高くなっている。要因は、物産振興拠点施設整備事業や新型コロナウイルス感染症対策関連事業に要する経費の減となったものである。</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・土木費の住民一人当たりのコストは、前年度から</a:t>
          </a:r>
          <a:r>
            <a:rPr kumimoji="1" lang="en-US" altLang="ja-JP" sz="1300">
              <a:latin typeface="ＭＳ Ｐゴシック" panose="020B0600070205080204" pitchFamily="50" charset="-128"/>
              <a:ea typeface="ＭＳ Ｐゴシック" panose="020B0600070205080204" pitchFamily="50" charset="-128"/>
            </a:rPr>
            <a:t>6,006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52,876</a:t>
          </a:r>
          <a:r>
            <a:rPr kumimoji="1" lang="ja-JP" altLang="en-US" sz="1300">
              <a:latin typeface="ＭＳ Ｐゴシック" panose="020B0600070205080204" pitchFamily="50" charset="-128"/>
              <a:ea typeface="ＭＳ Ｐゴシック" panose="020B0600070205080204" pitchFamily="50" charset="-128"/>
            </a:rPr>
            <a:t>円であり、類似団体内で最も高くなっている。要因は、山之口運動公園整備事業や都城運動公園防災施設整備事業に要する経費の増によるものである。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今後の健全な財政運営を見据え、</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6,249</a:t>
          </a:r>
          <a:r>
            <a:rPr kumimoji="1" lang="ja-JP" altLang="en-US" sz="1400">
              <a:latin typeface="ＭＳ ゴシック" pitchFamily="49" charset="-128"/>
              <a:ea typeface="ＭＳ ゴシック" pitchFamily="49" charset="-128"/>
            </a:rPr>
            <a:t>万円を積み立てたことにより、財政調整基金残高は</a:t>
          </a:r>
          <a:r>
            <a:rPr kumimoji="1" lang="en-US" altLang="ja-JP" sz="1400">
              <a:latin typeface="ＭＳ ゴシック" pitchFamily="49" charset="-128"/>
              <a:ea typeface="ＭＳ ゴシック" pitchFamily="49" charset="-128"/>
            </a:rPr>
            <a:t>3.44</a:t>
          </a:r>
          <a:r>
            <a:rPr kumimoji="1" lang="ja-JP" altLang="en-US" sz="1400">
              <a:latin typeface="ＭＳ ゴシック" pitchFamily="49" charset="-128"/>
              <a:ea typeface="ＭＳ ゴシック" pitchFamily="49" charset="-128"/>
            </a:rPr>
            <a:t>ポイントの増となっており、実質収支額については、毎年度ほぼ同水準で推移している。</a:t>
          </a:r>
        </a:p>
        <a:p>
          <a:r>
            <a:rPr kumimoji="1" lang="ja-JP" altLang="en-US" sz="1400">
              <a:latin typeface="ＭＳ ゴシック" pitchFamily="49" charset="-128"/>
              <a:ea typeface="ＭＳ ゴシック" pitchFamily="49" charset="-128"/>
            </a:rPr>
            <a:t>　実質単年度収支については、令和５年度には公債費の繰上償還を実施しておらず、財政調整基金の積立金が増加（前年度比</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1,338</a:t>
          </a:r>
          <a:r>
            <a:rPr kumimoji="1" lang="ja-JP" altLang="en-US" sz="1400">
              <a:latin typeface="ＭＳ ゴシック" pitchFamily="49" charset="-128"/>
              <a:ea typeface="ＭＳ ゴシック" pitchFamily="49" charset="-128"/>
            </a:rPr>
            <a:t>万円）したことから</a:t>
          </a:r>
          <a:r>
            <a:rPr kumimoji="1" lang="en-US" altLang="ja-JP" sz="1400">
              <a:latin typeface="ＭＳ ゴシック" pitchFamily="49" charset="-128"/>
              <a:ea typeface="ＭＳ ゴシック" pitchFamily="49" charset="-128"/>
            </a:rPr>
            <a:t>1.66</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宮崎県都城市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一般会計及び全ての特別会計において、赤字は発生していない。</a:t>
          </a:r>
        </a:p>
        <a:p>
          <a:r>
            <a:rPr kumimoji="1" lang="ja-JP" altLang="en-US" sz="1400">
              <a:latin typeface="ＭＳ ゴシック" pitchFamily="49" charset="-128"/>
              <a:ea typeface="ＭＳ ゴシック" pitchFamily="49" charset="-128"/>
            </a:rPr>
            <a:t>　標準財政規模比については、ほとんどの会計が例年同水準であるが、 都城市介護保険特別会計は、新型コロナウイルス感染症による利用控えからの回復等により介護予防サービス給付費などの歳出が増加したことにより、</a:t>
          </a:r>
          <a:r>
            <a:rPr kumimoji="1" lang="en-US" altLang="ja-JP" sz="1400">
              <a:latin typeface="ＭＳ ゴシック" pitchFamily="49" charset="-128"/>
              <a:ea typeface="ＭＳ ゴシック" pitchFamily="49" charset="-128"/>
            </a:rPr>
            <a:t>0.87</a:t>
          </a:r>
          <a:r>
            <a:rPr kumimoji="1" lang="ja-JP" altLang="en-US" sz="1400">
              <a:latin typeface="ＭＳ ゴシック" pitchFamily="49" charset="-128"/>
              <a:ea typeface="ＭＳ ゴシック" pitchFamily="49" charset="-128"/>
            </a:rPr>
            <a:t>ポイントの減となっている。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133140300</v>
      </c>
      <c r="BO4" s="384"/>
      <c r="BP4" s="384"/>
      <c r="BQ4" s="384"/>
      <c r="BR4" s="384"/>
      <c r="BS4" s="384"/>
      <c r="BT4" s="384"/>
      <c r="BU4" s="385"/>
      <c r="BV4" s="383">
        <v>128340867</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3.7</v>
      </c>
      <c r="CU4" s="390"/>
      <c r="CV4" s="390"/>
      <c r="CW4" s="390"/>
      <c r="CX4" s="390"/>
      <c r="CY4" s="390"/>
      <c r="CZ4" s="390"/>
      <c r="DA4" s="391"/>
      <c r="DB4" s="389">
        <v>3.7</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129988378</v>
      </c>
      <c r="BO5" s="421"/>
      <c r="BP5" s="421"/>
      <c r="BQ5" s="421"/>
      <c r="BR5" s="421"/>
      <c r="BS5" s="421"/>
      <c r="BT5" s="421"/>
      <c r="BU5" s="422"/>
      <c r="BV5" s="420">
        <v>124649700</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95.9</v>
      </c>
      <c r="CU5" s="418"/>
      <c r="CV5" s="418"/>
      <c r="CW5" s="418"/>
      <c r="CX5" s="418"/>
      <c r="CY5" s="418"/>
      <c r="CZ5" s="418"/>
      <c r="DA5" s="419"/>
      <c r="DB5" s="417">
        <v>95.2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3151922</v>
      </c>
      <c r="BO6" s="421"/>
      <c r="BP6" s="421"/>
      <c r="BQ6" s="421"/>
      <c r="BR6" s="421"/>
      <c r="BS6" s="421"/>
      <c r="BT6" s="421"/>
      <c r="BU6" s="422"/>
      <c r="BV6" s="420">
        <v>3691167</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96.6</v>
      </c>
      <c r="CU6" s="458"/>
      <c r="CV6" s="458"/>
      <c r="CW6" s="458"/>
      <c r="CX6" s="458"/>
      <c r="CY6" s="458"/>
      <c r="CZ6" s="458"/>
      <c r="DA6" s="459"/>
      <c r="DB6" s="457">
        <v>96.7</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1607016</v>
      </c>
      <c r="BO7" s="421"/>
      <c r="BP7" s="421"/>
      <c r="BQ7" s="421"/>
      <c r="BR7" s="421"/>
      <c r="BS7" s="421"/>
      <c r="BT7" s="421"/>
      <c r="BU7" s="422"/>
      <c r="BV7" s="420">
        <v>2170144</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42146965</v>
      </c>
      <c r="CU7" s="421"/>
      <c r="CV7" s="421"/>
      <c r="CW7" s="421"/>
      <c r="CX7" s="421"/>
      <c r="CY7" s="421"/>
      <c r="CZ7" s="421"/>
      <c r="DA7" s="422"/>
      <c r="DB7" s="420">
        <v>41582525</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1544906</v>
      </c>
      <c r="BO8" s="421"/>
      <c r="BP8" s="421"/>
      <c r="BQ8" s="421"/>
      <c r="BR8" s="421"/>
      <c r="BS8" s="421"/>
      <c r="BT8" s="421"/>
      <c r="BU8" s="422"/>
      <c r="BV8" s="420">
        <v>1521023</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0.54</v>
      </c>
      <c r="CU8" s="461"/>
      <c r="CV8" s="461"/>
      <c r="CW8" s="461"/>
      <c r="CX8" s="461"/>
      <c r="CY8" s="461"/>
      <c r="CZ8" s="461"/>
      <c r="DA8" s="462"/>
      <c r="DB8" s="460">
        <v>0.55000000000000004</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160640</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23883</v>
      </c>
      <c r="BO9" s="421"/>
      <c r="BP9" s="421"/>
      <c r="BQ9" s="421"/>
      <c r="BR9" s="421"/>
      <c r="BS9" s="421"/>
      <c r="BT9" s="421"/>
      <c r="BU9" s="422"/>
      <c r="BV9" s="420">
        <v>26758</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10.1</v>
      </c>
      <c r="CU9" s="418"/>
      <c r="CV9" s="418"/>
      <c r="CW9" s="418"/>
      <c r="CX9" s="418"/>
      <c r="CY9" s="418"/>
      <c r="CZ9" s="418"/>
      <c r="DA9" s="419"/>
      <c r="DB9" s="417">
        <v>11</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165029</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2062485</v>
      </c>
      <c r="BO10" s="421"/>
      <c r="BP10" s="421"/>
      <c r="BQ10" s="421"/>
      <c r="BR10" s="421"/>
      <c r="BS10" s="421"/>
      <c r="BT10" s="421"/>
      <c r="BU10" s="422"/>
      <c r="BV10" s="420">
        <v>1449101</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161515</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545360</v>
      </c>
      <c r="BO12" s="421"/>
      <c r="BP12" s="421"/>
      <c r="BQ12" s="421"/>
      <c r="BR12" s="421"/>
      <c r="BS12" s="421"/>
      <c r="BT12" s="421"/>
      <c r="BU12" s="422"/>
      <c r="BV12" s="420">
        <v>643562</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159296</v>
      </c>
      <c r="S13" s="505"/>
      <c r="T13" s="505"/>
      <c r="U13" s="505"/>
      <c r="V13" s="506"/>
      <c r="W13" s="436" t="s">
        <v>131</v>
      </c>
      <c r="X13" s="437"/>
      <c r="Y13" s="437"/>
      <c r="Z13" s="437"/>
      <c r="AA13" s="437"/>
      <c r="AB13" s="427"/>
      <c r="AC13" s="471">
        <v>6319</v>
      </c>
      <c r="AD13" s="472"/>
      <c r="AE13" s="472"/>
      <c r="AF13" s="472"/>
      <c r="AG13" s="514"/>
      <c r="AH13" s="471">
        <v>7366</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1541008</v>
      </c>
      <c r="BO13" s="421"/>
      <c r="BP13" s="421"/>
      <c r="BQ13" s="421"/>
      <c r="BR13" s="421"/>
      <c r="BS13" s="421"/>
      <c r="BT13" s="421"/>
      <c r="BU13" s="422"/>
      <c r="BV13" s="420">
        <v>832297</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5.7</v>
      </c>
      <c r="CU13" s="418"/>
      <c r="CV13" s="418"/>
      <c r="CW13" s="418"/>
      <c r="CX13" s="418"/>
      <c r="CY13" s="418"/>
      <c r="CZ13" s="418"/>
      <c r="DA13" s="419"/>
      <c r="DB13" s="417">
        <v>4.9000000000000004</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161605</v>
      </c>
      <c r="S14" s="505"/>
      <c r="T14" s="505"/>
      <c r="U14" s="505"/>
      <c r="V14" s="506"/>
      <c r="W14" s="410"/>
      <c r="X14" s="411"/>
      <c r="Y14" s="411"/>
      <c r="Z14" s="411"/>
      <c r="AA14" s="411"/>
      <c r="AB14" s="400"/>
      <c r="AC14" s="507">
        <v>8.6</v>
      </c>
      <c r="AD14" s="508"/>
      <c r="AE14" s="508"/>
      <c r="AF14" s="508"/>
      <c r="AG14" s="509"/>
      <c r="AH14" s="507">
        <v>9.6999999999999993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159791</v>
      </c>
      <c r="S15" s="505"/>
      <c r="T15" s="505"/>
      <c r="U15" s="505"/>
      <c r="V15" s="506"/>
      <c r="W15" s="436" t="s">
        <v>137</v>
      </c>
      <c r="X15" s="437"/>
      <c r="Y15" s="437"/>
      <c r="Z15" s="437"/>
      <c r="AA15" s="437"/>
      <c r="AB15" s="427"/>
      <c r="AC15" s="471">
        <v>17526</v>
      </c>
      <c r="AD15" s="472"/>
      <c r="AE15" s="472"/>
      <c r="AF15" s="472"/>
      <c r="AG15" s="514"/>
      <c r="AH15" s="471">
        <v>18753</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20160020</v>
      </c>
      <c r="BO15" s="384"/>
      <c r="BP15" s="384"/>
      <c r="BQ15" s="384"/>
      <c r="BR15" s="384"/>
      <c r="BS15" s="384"/>
      <c r="BT15" s="384"/>
      <c r="BU15" s="385"/>
      <c r="BV15" s="383">
        <v>19794186</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23.8</v>
      </c>
      <c r="AD16" s="508"/>
      <c r="AE16" s="508"/>
      <c r="AF16" s="508"/>
      <c r="AG16" s="509"/>
      <c r="AH16" s="507">
        <v>24.7</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36680731</v>
      </c>
      <c r="BO16" s="421"/>
      <c r="BP16" s="421"/>
      <c r="BQ16" s="421"/>
      <c r="BR16" s="421"/>
      <c r="BS16" s="421"/>
      <c r="BT16" s="421"/>
      <c r="BU16" s="422"/>
      <c r="BV16" s="420">
        <v>35811587</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49788</v>
      </c>
      <c r="AD17" s="472"/>
      <c r="AE17" s="472"/>
      <c r="AF17" s="472"/>
      <c r="AG17" s="514"/>
      <c r="AH17" s="471">
        <v>49858</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25306263</v>
      </c>
      <c r="BO17" s="421"/>
      <c r="BP17" s="421"/>
      <c r="BQ17" s="421"/>
      <c r="BR17" s="421"/>
      <c r="BS17" s="421"/>
      <c r="BT17" s="421"/>
      <c r="BU17" s="422"/>
      <c r="BV17" s="420">
        <v>24918211</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653.36</v>
      </c>
      <c r="M18" s="544"/>
      <c r="N18" s="544"/>
      <c r="O18" s="544"/>
      <c r="P18" s="544"/>
      <c r="Q18" s="544"/>
      <c r="R18" s="545"/>
      <c r="S18" s="545"/>
      <c r="T18" s="545"/>
      <c r="U18" s="545"/>
      <c r="V18" s="546"/>
      <c r="W18" s="438"/>
      <c r="X18" s="439"/>
      <c r="Y18" s="439"/>
      <c r="Z18" s="439"/>
      <c r="AA18" s="439"/>
      <c r="AB18" s="430"/>
      <c r="AC18" s="547">
        <v>67.599999999999994</v>
      </c>
      <c r="AD18" s="548"/>
      <c r="AE18" s="548"/>
      <c r="AF18" s="548"/>
      <c r="AG18" s="549"/>
      <c r="AH18" s="547">
        <v>65.599999999999994</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41073941</v>
      </c>
      <c r="BO18" s="421"/>
      <c r="BP18" s="421"/>
      <c r="BQ18" s="421"/>
      <c r="BR18" s="421"/>
      <c r="BS18" s="421"/>
      <c r="BT18" s="421"/>
      <c r="BU18" s="422"/>
      <c r="BV18" s="420">
        <v>40222183</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246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72524195</v>
      </c>
      <c r="BO19" s="421"/>
      <c r="BP19" s="421"/>
      <c r="BQ19" s="421"/>
      <c r="BR19" s="421"/>
      <c r="BS19" s="421"/>
      <c r="BT19" s="421"/>
      <c r="BU19" s="422"/>
      <c r="BV19" s="420">
        <v>65638077</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71092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64977976</v>
      </c>
      <c r="BO22" s="384"/>
      <c r="BP22" s="384"/>
      <c r="BQ22" s="384"/>
      <c r="BR22" s="384"/>
      <c r="BS22" s="384"/>
      <c r="BT22" s="384"/>
      <c r="BU22" s="385"/>
      <c r="BV22" s="383">
        <v>68278731</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30043441</v>
      </c>
      <c r="BO23" s="421"/>
      <c r="BP23" s="421"/>
      <c r="BQ23" s="421"/>
      <c r="BR23" s="421"/>
      <c r="BS23" s="421"/>
      <c r="BT23" s="421"/>
      <c r="BU23" s="422"/>
      <c r="BV23" s="420">
        <v>32574819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9400</v>
      </c>
      <c r="R24" s="472"/>
      <c r="S24" s="472"/>
      <c r="T24" s="472"/>
      <c r="U24" s="472"/>
      <c r="V24" s="514"/>
      <c r="W24" s="566"/>
      <c r="X24" s="567"/>
      <c r="Y24" s="568"/>
      <c r="Z24" s="470" t="s">
        <v>162</v>
      </c>
      <c r="AA24" s="450"/>
      <c r="AB24" s="450"/>
      <c r="AC24" s="450"/>
      <c r="AD24" s="450"/>
      <c r="AE24" s="450"/>
      <c r="AF24" s="450"/>
      <c r="AG24" s="451"/>
      <c r="AH24" s="471">
        <v>1230</v>
      </c>
      <c r="AI24" s="472"/>
      <c r="AJ24" s="472"/>
      <c r="AK24" s="472"/>
      <c r="AL24" s="514"/>
      <c r="AM24" s="471">
        <v>3900330</v>
      </c>
      <c r="AN24" s="472"/>
      <c r="AO24" s="472"/>
      <c r="AP24" s="472"/>
      <c r="AQ24" s="472"/>
      <c r="AR24" s="514"/>
      <c r="AS24" s="471">
        <v>3171</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40233658</v>
      </c>
      <c r="BO24" s="421"/>
      <c r="BP24" s="421"/>
      <c r="BQ24" s="421"/>
      <c r="BR24" s="421"/>
      <c r="BS24" s="421"/>
      <c r="BT24" s="421"/>
      <c r="BU24" s="422"/>
      <c r="BV24" s="420">
        <v>41309326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2</v>
      </c>
      <c r="M25" s="472"/>
      <c r="N25" s="472"/>
      <c r="O25" s="472"/>
      <c r="P25" s="514"/>
      <c r="Q25" s="471">
        <v>7150</v>
      </c>
      <c r="R25" s="472"/>
      <c r="S25" s="472"/>
      <c r="T25" s="472"/>
      <c r="U25" s="472"/>
      <c r="V25" s="514"/>
      <c r="W25" s="566"/>
      <c r="X25" s="567"/>
      <c r="Y25" s="568"/>
      <c r="Z25" s="470" t="s">
        <v>165</v>
      </c>
      <c r="AA25" s="450"/>
      <c r="AB25" s="450"/>
      <c r="AC25" s="450"/>
      <c r="AD25" s="450"/>
      <c r="AE25" s="450"/>
      <c r="AF25" s="450"/>
      <c r="AG25" s="451"/>
      <c r="AH25" s="471">
        <v>182</v>
      </c>
      <c r="AI25" s="472"/>
      <c r="AJ25" s="472"/>
      <c r="AK25" s="472"/>
      <c r="AL25" s="514"/>
      <c r="AM25" s="471">
        <v>557284</v>
      </c>
      <c r="AN25" s="472"/>
      <c r="AO25" s="472"/>
      <c r="AP25" s="472"/>
      <c r="AQ25" s="472"/>
      <c r="AR25" s="514"/>
      <c r="AS25" s="471">
        <v>3062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13982816</v>
      </c>
      <c r="BO25" s="384"/>
      <c r="BP25" s="384"/>
      <c r="BQ25" s="384"/>
      <c r="BR25" s="384"/>
      <c r="BS25" s="384"/>
      <c r="BT25" s="384"/>
      <c r="BU25" s="385"/>
      <c r="BV25" s="383">
        <v>8658243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6750</v>
      </c>
      <c r="R26" s="472"/>
      <c r="S26" s="472"/>
      <c r="T26" s="472"/>
      <c r="U26" s="472"/>
      <c r="V26" s="514"/>
      <c r="W26" s="566"/>
      <c r="X26" s="567"/>
      <c r="Y26" s="568"/>
      <c r="Z26" s="470" t="s">
        <v>168</v>
      </c>
      <c r="AA26" s="572"/>
      <c r="AB26" s="572"/>
      <c r="AC26" s="572"/>
      <c r="AD26" s="572"/>
      <c r="AE26" s="572"/>
      <c r="AF26" s="572"/>
      <c r="AG26" s="573"/>
      <c r="AH26" s="471">
        <v>39</v>
      </c>
      <c r="AI26" s="472"/>
      <c r="AJ26" s="472"/>
      <c r="AK26" s="472"/>
      <c r="AL26" s="514"/>
      <c r="AM26" s="471">
        <v>134589</v>
      </c>
      <c r="AN26" s="472"/>
      <c r="AO26" s="472"/>
      <c r="AP26" s="472"/>
      <c r="AQ26" s="472"/>
      <c r="AR26" s="514"/>
      <c r="AS26" s="471">
        <v>3451</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5000</v>
      </c>
      <c r="R27" s="472"/>
      <c r="S27" s="472"/>
      <c r="T27" s="472"/>
      <c r="U27" s="472"/>
      <c r="V27" s="514"/>
      <c r="W27" s="566"/>
      <c r="X27" s="567"/>
      <c r="Y27" s="568"/>
      <c r="Z27" s="470" t="s">
        <v>171</v>
      </c>
      <c r="AA27" s="450"/>
      <c r="AB27" s="450"/>
      <c r="AC27" s="450"/>
      <c r="AD27" s="450"/>
      <c r="AE27" s="450"/>
      <c r="AF27" s="450"/>
      <c r="AG27" s="451"/>
      <c r="AH27" s="471">
        <v>15</v>
      </c>
      <c r="AI27" s="472"/>
      <c r="AJ27" s="472"/>
      <c r="AK27" s="472"/>
      <c r="AL27" s="514"/>
      <c r="AM27" s="471">
        <v>55770</v>
      </c>
      <c r="AN27" s="472"/>
      <c r="AO27" s="472"/>
      <c r="AP27" s="472"/>
      <c r="AQ27" s="472"/>
      <c r="AR27" s="514"/>
      <c r="AS27" s="471">
        <v>3718</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1741097</v>
      </c>
      <c r="BO27" s="540"/>
      <c r="BP27" s="540"/>
      <c r="BQ27" s="540"/>
      <c r="BR27" s="540"/>
      <c r="BS27" s="540"/>
      <c r="BT27" s="540"/>
      <c r="BU27" s="541"/>
      <c r="BV27" s="539">
        <v>1741097</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4200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6720754</v>
      </c>
      <c r="BO28" s="384"/>
      <c r="BP28" s="384"/>
      <c r="BQ28" s="384"/>
      <c r="BR28" s="384"/>
      <c r="BS28" s="384"/>
      <c r="BT28" s="384"/>
      <c r="BU28" s="385"/>
      <c r="BV28" s="383">
        <v>5203629</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27</v>
      </c>
      <c r="M29" s="472"/>
      <c r="N29" s="472"/>
      <c r="O29" s="472"/>
      <c r="P29" s="514"/>
      <c r="Q29" s="471">
        <v>4000</v>
      </c>
      <c r="R29" s="472"/>
      <c r="S29" s="472"/>
      <c r="T29" s="472"/>
      <c r="U29" s="472"/>
      <c r="V29" s="514"/>
      <c r="W29" s="569"/>
      <c r="X29" s="570"/>
      <c r="Y29" s="571"/>
      <c r="Z29" s="470" t="s">
        <v>177</v>
      </c>
      <c r="AA29" s="450"/>
      <c r="AB29" s="450"/>
      <c r="AC29" s="450"/>
      <c r="AD29" s="450"/>
      <c r="AE29" s="450"/>
      <c r="AF29" s="450"/>
      <c r="AG29" s="451"/>
      <c r="AH29" s="471">
        <v>1245</v>
      </c>
      <c r="AI29" s="472"/>
      <c r="AJ29" s="472"/>
      <c r="AK29" s="472"/>
      <c r="AL29" s="514"/>
      <c r="AM29" s="471">
        <v>3956100</v>
      </c>
      <c r="AN29" s="472"/>
      <c r="AO29" s="472"/>
      <c r="AP29" s="472"/>
      <c r="AQ29" s="472"/>
      <c r="AR29" s="514"/>
      <c r="AS29" s="471">
        <v>3178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7041500</v>
      </c>
      <c r="BO29" s="421"/>
      <c r="BP29" s="421"/>
      <c r="BQ29" s="421"/>
      <c r="BR29" s="421"/>
      <c r="BS29" s="421"/>
      <c r="BT29" s="421"/>
      <c r="BU29" s="422"/>
      <c r="BV29" s="420">
        <v>6857361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98.3</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44863899</v>
      </c>
      <c r="BO30" s="540"/>
      <c r="BP30" s="540"/>
      <c r="BQ30" s="540"/>
      <c r="BR30" s="540"/>
      <c r="BS30" s="540"/>
      <c r="BT30" s="540"/>
      <c r="BU30" s="541"/>
      <c r="BV30" s="539">
        <v>44125181</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都城市国民健康保険特別会計（事業勘定）</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都城市水道事業会計</v>
      </c>
      <c r="AP34" s="611"/>
      <c r="AQ34" s="611"/>
      <c r="AR34" s="611"/>
      <c r="AS34" s="611"/>
      <c r="AT34" s="611"/>
      <c r="AU34" s="611"/>
      <c r="AV34" s="611"/>
      <c r="AW34" s="611"/>
      <c r="AX34" s="611"/>
      <c r="AY34" s="611"/>
      <c r="AZ34" s="611"/>
      <c r="BA34" s="611"/>
      <c r="BB34" s="611"/>
      <c r="BC34" s="611"/>
      <c r="BD34" s="175"/>
      <c r="BE34" s="610">
        <f>IF(BG34="","",MAX(C34:D43,U34:V43,AM34:AN43)+1)</f>
        <v>12</v>
      </c>
      <c r="BF34" s="610"/>
      <c r="BG34" s="611" t="str">
        <f>IF('各会計、関係団体の財政状況及び健全化判断比率'!B37="","",'各会計、関係団体の財政状況及び健全化判断比率'!B37)</f>
        <v>都城市公設地方卸売市場事業特別会計</v>
      </c>
      <c r="BH34" s="611"/>
      <c r="BI34" s="611"/>
      <c r="BJ34" s="611"/>
      <c r="BK34" s="611"/>
      <c r="BL34" s="611"/>
      <c r="BM34" s="611"/>
      <c r="BN34" s="611"/>
      <c r="BO34" s="611"/>
      <c r="BP34" s="611"/>
      <c r="BQ34" s="611"/>
      <c r="BR34" s="611"/>
      <c r="BS34" s="611"/>
      <c r="BT34" s="611"/>
      <c r="BU34" s="611"/>
      <c r="BV34" s="175"/>
      <c r="BW34" s="610">
        <f>IF(BY34="","",MAX(C34:D43,U34:V43,AM34:AN43,BE34:BF43)+1)</f>
        <v>15</v>
      </c>
      <c r="BX34" s="610"/>
      <c r="BY34" s="611" t="str">
        <f>IF('各会計、関係団体の財政状況及び健全化判断比率'!B68="","",'各会計、関係団体の財政状況及び健全化判断比率'!B68)</f>
        <v>宮崎県市町村総合事務組合　一般会計</v>
      </c>
      <c r="BZ34" s="611"/>
      <c r="CA34" s="611"/>
      <c r="CB34" s="611"/>
      <c r="CC34" s="611"/>
      <c r="CD34" s="611"/>
      <c r="CE34" s="611"/>
      <c r="CF34" s="611"/>
      <c r="CG34" s="611"/>
      <c r="CH34" s="611"/>
      <c r="CI34" s="611"/>
      <c r="CJ34" s="611"/>
      <c r="CK34" s="611"/>
      <c r="CL34" s="611"/>
      <c r="CM34" s="611"/>
      <c r="CN34" s="175"/>
      <c r="CO34" s="610">
        <f>IF(CQ34="","",MAX(C34:D43,U34:V43,AM34:AN43,BE34:BF43,BW34:BX43)+1)</f>
        <v>20</v>
      </c>
      <c r="CP34" s="610"/>
      <c r="CQ34" s="611" t="str">
        <f>IF('各会計、関係団体の財政状況及び健全化判断比率'!BS7="","",'各会計、関係団体の財政状況及び健全化判断比率'!BS7)</f>
        <v>都城森林組合</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都城市整備墓地特別会計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都城市国民健康保険特別会計（診療施設勘定）</v>
      </c>
      <c r="X35" s="611"/>
      <c r="Y35" s="611"/>
      <c r="Z35" s="611"/>
      <c r="AA35" s="611"/>
      <c r="AB35" s="611"/>
      <c r="AC35" s="611"/>
      <c r="AD35" s="611"/>
      <c r="AE35" s="611"/>
      <c r="AF35" s="611"/>
      <c r="AG35" s="611"/>
      <c r="AH35" s="611"/>
      <c r="AI35" s="611"/>
      <c r="AJ35" s="611"/>
      <c r="AK35" s="611"/>
      <c r="AL35" s="175"/>
      <c r="AM35" s="610">
        <f t="shared" ref="AM35:AM43" si="0">IF(AO35="","",AM34+1)</f>
        <v>8</v>
      </c>
      <c r="AN35" s="610"/>
      <c r="AO35" s="611" t="str">
        <f>IF('各会計、関係団体の財政状況及び健全化判断比率'!B33="","",'各会計、関係団体の財政状況及び健全化判断比率'!B33)</f>
        <v>都城市公共下水道事業会計</v>
      </c>
      <c r="AP35" s="611"/>
      <c r="AQ35" s="611"/>
      <c r="AR35" s="611"/>
      <c r="AS35" s="611"/>
      <c r="AT35" s="611"/>
      <c r="AU35" s="611"/>
      <c r="AV35" s="611"/>
      <c r="AW35" s="611"/>
      <c r="AX35" s="611"/>
      <c r="AY35" s="611"/>
      <c r="AZ35" s="611"/>
      <c r="BA35" s="611"/>
      <c r="BB35" s="611"/>
      <c r="BC35" s="611"/>
      <c r="BD35" s="175"/>
      <c r="BE35" s="610">
        <f t="shared" ref="BE35:BE43" si="1">IF(BG35="","",BE34+1)</f>
        <v>13</v>
      </c>
      <c r="BF35" s="610"/>
      <c r="BG35" s="611" t="str">
        <f>IF('各会計、関係団体の財政状況及び健全化判断比率'!B38="","",'各会計、関係団体の財政状況及び健全化判断比率'!B38)</f>
        <v>都城市電気事業特別会計</v>
      </c>
      <c r="BH35" s="611"/>
      <c r="BI35" s="611"/>
      <c r="BJ35" s="611"/>
      <c r="BK35" s="611"/>
      <c r="BL35" s="611"/>
      <c r="BM35" s="611"/>
      <c r="BN35" s="611"/>
      <c r="BO35" s="611"/>
      <c r="BP35" s="611"/>
      <c r="BQ35" s="611"/>
      <c r="BR35" s="611"/>
      <c r="BS35" s="611"/>
      <c r="BT35" s="611"/>
      <c r="BU35" s="611"/>
      <c r="BV35" s="175"/>
      <c r="BW35" s="610">
        <f t="shared" ref="BW35:BW43" si="2">IF(BY35="","",BW34+1)</f>
        <v>16</v>
      </c>
      <c r="BX35" s="610"/>
      <c r="BY35" s="611" t="str">
        <f>IF('各会計、関係団体の財政状況及び健全化判断比率'!B69="","",'各会計、関係団体の財政状況及び健全化判断比率'!B69)</f>
        <v>宮崎県市町村総合事務組合　市町村交通災害共済事業特別会計</v>
      </c>
      <c r="BZ35" s="611"/>
      <c r="CA35" s="611"/>
      <c r="CB35" s="611"/>
      <c r="CC35" s="611"/>
      <c r="CD35" s="611"/>
      <c r="CE35" s="611"/>
      <c r="CF35" s="611"/>
      <c r="CG35" s="611"/>
      <c r="CH35" s="611"/>
      <c r="CI35" s="611"/>
      <c r="CJ35" s="611"/>
      <c r="CK35" s="611"/>
      <c r="CL35" s="611"/>
      <c r="CM35" s="611"/>
      <c r="CN35" s="175"/>
      <c r="CO35" s="610">
        <f t="shared" ref="CO35:CO43" si="3">IF(CQ35="","",CO34+1)</f>
        <v>21</v>
      </c>
      <c r="CP35" s="610"/>
      <c r="CQ35" s="611" t="str">
        <f>IF('各会計、関係団体の財政状況及び健全化判断比率'!BS8="","",'各会計、関係団体の財政状況及び健全化判断比率'!BS8)</f>
        <v>都城市土地開発公社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都城市後期高齢者医療特別会計</v>
      </c>
      <c r="X36" s="611"/>
      <c r="Y36" s="611"/>
      <c r="Z36" s="611"/>
      <c r="AA36" s="611"/>
      <c r="AB36" s="611"/>
      <c r="AC36" s="611"/>
      <c r="AD36" s="611"/>
      <c r="AE36" s="611"/>
      <c r="AF36" s="611"/>
      <c r="AG36" s="611"/>
      <c r="AH36" s="611"/>
      <c r="AI36" s="611"/>
      <c r="AJ36" s="611"/>
      <c r="AK36" s="611"/>
      <c r="AL36" s="175"/>
      <c r="AM36" s="610">
        <f t="shared" si="0"/>
        <v>9</v>
      </c>
      <c r="AN36" s="610"/>
      <c r="AO36" s="611" t="str">
        <f>IF('各会計、関係団体の財政状況及び健全化判断比率'!B34="","",'各会計、関係団体の財政状況及び健全化判断比率'!B34)</f>
        <v>都城市農業集落排水事業会計</v>
      </c>
      <c r="AP36" s="611"/>
      <c r="AQ36" s="611"/>
      <c r="AR36" s="611"/>
      <c r="AS36" s="611"/>
      <c r="AT36" s="611"/>
      <c r="AU36" s="611"/>
      <c r="AV36" s="611"/>
      <c r="AW36" s="611"/>
      <c r="AX36" s="611"/>
      <c r="AY36" s="611"/>
      <c r="AZ36" s="611"/>
      <c r="BA36" s="611"/>
      <c r="BB36" s="611"/>
      <c r="BC36" s="611"/>
      <c r="BD36" s="175"/>
      <c r="BE36" s="610">
        <f t="shared" si="1"/>
        <v>14</v>
      </c>
      <c r="BF36" s="610"/>
      <c r="BG36" s="611" t="str">
        <f>IF('各会計、関係団体の財政状況及び健全化判断比率'!B39="","",'各会計、関係団体の財政状況及び健全化判断比率'!B39)</f>
        <v>都城市工業用地造成事業特別会計</v>
      </c>
      <c r="BH36" s="611"/>
      <c r="BI36" s="611"/>
      <c r="BJ36" s="611"/>
      <c r="BK36" s="611"/>
      <c r="BL36" s="611"/>
      <c r="BM36" s="611"/>
      <c r="BN36" s="611"/>
      <c r="BO36" s="611"/>
      <c r="BP36" s="611"/>
      <c r="BQ36" s="611"/>
      <c r="BR36" s="611"/>
      <c r="BS36" s="611"/>
      <c r="BT36" s="611"/>
      <c r="BU36" s="611"/>
      <c r="BV36" s="175"/>
      <c r="BW36" s="610">
        <f t="shared" si="2"/>
        <v>17</v>
      </c>
      <c r="BX36" s="610"/>
      <c r="BY36" s="611" t="str">
        <f>IF('各会計、関係団体の財政状況及び健全化判断比率'!B70="","",'各会計、関係団体の財政状況及び健全化判断比率'!B70)</f>
        <v>宮崎県市町村総合事務組合　自治会館管理運営特別会計</v>
      </c>
      <c r="BZ36" s="611"/>
      <c r="CA36" s="611"/>
      <c r="CB36" s="611"/>
      <c r="CC36" s="611"/>
      <c r="CD36" s="611"/>
      <c r="CE36" s="611"/>
      <c r="CF36" s="611"/>
      <c r="CG36" s="611"/>
      <c r="CH36" s="611"/>
      <c r="CI36" s="611"/>
      <c r="CJ36" s="611"/>
      <c r="CK36" s="611"/>
      <c r="CL36" s="611"/>
      <c r="CM36" s="611"/>
      <c r="CN36" s="175"/>
      <c r="CO36" s="610">
        <f t="shared" si="3"/>
        <v>22</v>
      </c>
      <c r="CP36" s="610"/>
      <c r="CQ36" s="611" t="str">
        <f>IF('各会計、関係団体の財政状況及び健全化判断比率'!BS9="","",'各会計、関係団体の財政状況及び健全化判断比率'!BS9)</f>
        <v>一般社団法人都城圏域地場産業センター</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都城市介護保険特別会計</v>
      </c>
      <c r="X37" s="611"/>
      <c r="Y37" s="611"/>
      <c r="Z37" s="611"/>
      <c r="AA37" s="611"/>
      <c r="AB37" s="611"/>
      <c r="AC37" s="611"/>
      <c r="AD37" s="611"/>
      <c r="AE37" s="611"/>
      <c r="AF37" s="611"/>
      <c r="AG37" s="611"/>
      <c r="AH37" s="611"/>
      <c r="AI37" s="611"/>
      <c r="AJ37" s="611"/>
      <c r="AK37" s="611"/>
      <c r="AL37" s="175"/>
      <c r="AM37" s="610">
        <f t="shared" si="0"/>
        <v>10</v>
      </c>
      <c r="AN37" s="610"/>
      <c r="AO37" s="611" t="str">
        <f>IF('各会計、関係団体の財政状況及び健全化判断比率'!B35="","",'各会計、関係団体の財政状況及び健全化判断比率'!B35)</f>
        <v>都城市御池簡易水道事業会計</v>
      </c>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18</v>
      </c>
      <c r="BX37" s="610"/>
      <c r="BY37" s="611" t="str">
        <f>IF('各会計、関係団体の財政状況及び健全化判断比率'!B71="","",'各会計、関係団体の財政状況及び健全化判断比率'!B71)</f>
        <v>宮崎県後期高齢者医療連合　一般会計</v>
      </c>
      <c r="BZ37" s="611"/>
      <c r="CA37" s="611"/>
      <c r="CB37" s="611"/>
      <c r="CC37" s="611"/>
      <c r="CD37" s="611"/>
      <c r="CE37" s="611"/>
      <c r="CF37" s="611"/>
      <c r="CG37" s="611"/>
      <c r="CH37" s="611"/>
      <c r="CI37" s="611"/>
      <c r="CJ37" s="611"/>
      <c r="CK37" s="611"/>
      <c r="CL37" s="611"/>
      <c r="CM37" s="611"/>
      <c r="CN37" s="175"/>
      <c r="CO37" s="610">
        <f t="shared" si="3"/>
        <v>23</v>
      </c>
      <c r="CP37" s="610"/>
      <c r="CQ37" s="611" t="str">
        <f>IF('各会計、関係団体の財政状況及び健全化判断比率'!BS10="","",'各会計、関係団体の財政状況及び健全化判断比率'!BS10)</f>
        <v>公益財団法人都城市文化振興財団</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f t="shared" si="0"/>
        <v>11</v>
      </c>
      <c r="AN38" s="610"/>
      <c r="AO38" s="611" t="str">
        <f>IF('各会計、関係団体の財政状況及び健全化判断比率'!B36="","",'各会計、関係団体の財政状況及び健全化判断比率'!B36)</f>
        <v>都城市簡易水道事業会計</v>
      </c>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19</v>
      </c>
      <c r="BX38" s="610"/>
      <c r="BY38" s="611" t="str">
        <f>IF('各会計、関係団体の財政状況及び健全化判断比率'!B72="","",'各会計、関係団体の財政状況及び健全化判断比率'!B72)</f>
        <v>宮崎県後期高齢者医療連合　後期高齢者医療特別会計</v>
      </c>
      <c r="BZ38" s="611"/>
      <c r="CA38" s="611"/>
      <c r="CB38" s="611"/>
      <c r="CC38" s="611"/>
      <c r="CD38" s="611"/>
      <c r="CE38" s="611"/>
      <c r="CF38" s="611"/>
      <c r="CG38" s="611"/>
      <c r="CH38" s="611"/>
      <c r="CI38" s="611"/>
      <c r="CJ38" s="611"/>
      <c r="CK38" s="611"/>
      <c r="CL38" s="611"/>
      <c r="CM38" s="611"/>
      <c r="CN38" s="175"/>
      <c r="CO38" s="610">
        <f t="shared" si="3"/>
        <v>24</v>
      </c>
      <c r="CP38" s="610"/>
      <c r="CQ38" s="611" t="str">
        <f>IF('各会計、関係団体の財政状況及び健全化判断比率'!BS11="","",'各会計、関係団体の財政状況及び健全化判断比率'!BS11)</f>
        <v>都城まちづくり株式会社</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25</v>
      </c>
      <c r="CP39" s="610"/>
      <c r="CQ39" s="611" t="str">
        <f>IF('各会計、関係団体の財政状況及び健全化判断比率'!BS12="","",'各会計、関係団体の財政状況及び健全化判断比率'!BS12)</f>
        <v>道の駅山之口株式会社</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26</v>
      </c>
      <c r="CP40" s="610"/>
      <c r="CQ40" s="611" t="str">
        <f>IF('各会計、関係団体の財政状況及び健全化判断比率'!BS13="","",'各会計、関係団体の財政状況及び健全化判断比率'!BS13)</f>
        <v>都城ぼんち地域振興株式会社</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27</v>
      </c>
      <c r="CP41" s="610"/>
      <c r="CQ41" s="611" t="str">
        <f>IF('各会計、関係団体の財政状況及び健全化判断比率'!BS14="","",'各会計、関係団体の財政状況及び健全化判断比率'!BS14)</f>
        <v>一般財団法人都城市スポーツ協会</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f t="shared" si="3"/>
        <v>28</v>
      </c>
      <c r="CP42" s="610"/>
      <c r="CQ42" s="611" t="str">
        <f>IF('各会計、関係団体の財政状況及び健全化判断比率'!BS15="","",'各会計、関係団体の財政状況及び健全化判断比率'!BS15)</f>
        <v>株式会社ココニクル都城</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f t="shared" si="3"/>
        <v>29</v>
      </c>
      <c r="CP43" s="610"/>
      <c r="CQ43" s="611" t="str">
        <f>IF('各会計、関係団体の財政状況及び健全化判断比率'!BS16="","",'各会計、関係団体の財政状況及び健全化判断比率'!BS16)</f>
        <v>一般社団法人都城スポーツコミッション</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ddstuac//amC+BjQxNEnK1LnogV4fisQLaZuRLd1H7hgT9Y5K5r5VNLvhnvy17q73iKG1pE7PpdwLwlZdQu+pg==" saltValue="GKKNJIGMBKbIlHqHyniIW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2">
      <c r="A34" s="22"/>
      <c r="B34" s="31"/>
      <c r="C34" s="1162" t="s">
        <v>538</v>
      </c>
      <c r="D34" s="1162"/>
      <c r="E34" s="1163"/>
      <c r="F34" s="32">
        <v>6.66</v>
      </c>
      <c r="G34" s="33">
        <v>7.85</v>
      </c>
      <c r="H34" s="33">
        <v>7.45</v>
      </c>
      <c r="I34" s="33">
        <v>7.64</v>
      </c>
      <c r="J34" s="34">
        <v>7.24</v>
      </c>
      <c r="K34" s="22"/>
      <c r="L34" s="22"/>
      <c r="M34" s="22"/>
      <c r="N34" s="22"/>
      <c r="O34" s="22"/>
      <c r="P34" s="22"/>
    </row>
    <row r="35" spans="1:16" ht="39" customHeight="1" x14ac:dyDescent="0.2">
      <c r="A35" s="22"/>
      <c r="B35" s="35"/>
      <c r="C35" s="1158" t="s">
        <v>539</v>
      </c>
      <c r="D35" s="1158"/>
      <c r="E35" s="1159"/>
      <c r="F35" s="36">
        <v>3.47</v>
      </c>
      <c r="G35" s="37">
        <v>3.54</v>
      </c>
      <c r="H35" s="37">
        <v>3.52</v>
      </c>
      <c r="I35" s="37">
        <v>3.65</v>
      </c>
      <c r="J35" s="38">
        <v>3.66</v>
      </c>
      <c r="K35" s="22"/>
      <c r="L35" s="22"/>
      <c r="M35" s="22"/>
      <c r="N35" s="22"/>
      <c r="O35" s="22"/>
      <c r="P35" s="22"/>
    </row>
    <row r="36" spans="1:16" ht="39" customHeight="1" x14ac:dyDescent="0.2">
      <c r="A36" s="22"/>
      <c r="B36" s="35"/>
      <c r="C36" s="1158" t="s">
        <v>540</v>
      </c>
      <c r="D36" s="1158"/>
      <c r="E36" s="1159"/>
      <c r="F36" s="36">
        <v>0.33</v>
      </c>
      <c r="G36" s="37">
        <v>0.64</v>
      </c>
      <c r="H36" s="37">
        <v>0.88</v>
      </c>
      <c r="I36" s="37">
        <v>1.2</v>
      </c>
      <c r="J36" s="38">
        <v>1.62</v>
      </c>
      <c r="K36" s="22"/>
      <c r="L36" s="22"/>
      <c r="M36" s="22"/>
      <c r="N36" s="22"/>
      <c r="O36" s="22"/>
      <c r="P36" s="22"/>
    </row>
    <row r="37" spans="1:16" ht="39" customHeight="1" x14ac:dyDescent="0.2">
      <c r="A37" s="22"/>
      <c r="B37" s="35"/>
      <c r="C37" s="1158" t="s">
        <v>541</v>
      </c>
      <c r="D37" s="1158"/>
      <c r="E37" s="1159"/>
      <c r="F37" s="36">
        <v>0.56999999999999995</v>
      </c>
      <c r="G37" s="37">
        <v>0.59</v>
      </c>
      <c r="H37" s="37">
        <v>0.8</v>
      </c>
      <c r="I37" s="37">
        <v>0.96</v>
      </c>
      <c r="J37" s="38">
        <v>1.29</v>
      </c>
      <c r="K37" s="22"/>
      <c r="L37" s="22"/>
      <c r="M37" s="22"/>
      <c r="N37" s="22"/>
      <c r="O37" s="22"/>
      <c r="P37" s="22"/>
    </row>
    <row r="38" spans="1:16" ht="39" customHeight="1" x14ac:dyDescent="0.2">
      <c r="A38" s="22"/>
      <c r="B38" s="35"/>
      <c r="C38" s="1158" t="s">
        <v>542</v>
      </c>
      <c r="D38" s="1158"/>
      <c r="E38" s="1159"/>
      <c r="F38" s="36">
        <v>0.54</v>
      </c>
      <c r="G38" s="37">
        <v>0.9</v>
      </c>
      <c r="H38" s="37">
        <v>1.29</v>
      </c>
      <c r="I38" s="37">
        <v>2.13</v>
      </c>
      <c r="J38" s="38">
        <v>1.26</v>
      </c>
      <c r="K38" s="22"/>
      <c r="L38" s="22"/>
      <c r="M38" s="22"/>
      <c r="N38" s="22"/>
      <c r="O38" s="22"/>
      <c r="P38" s="22"/>
    </row>
    <row r="39" spans="1:16" ht="39" customHeight="1" x14ac:dyDescent="0.2">
      <c r="A39" s="22"/>
      <c r="B39" s="35"/>
      <c r="C39" s="1158" t="s">
        <v>543</v>
      </c>
      <c r="D39" s="1158"/>
      <c r="E39" s="1159"/>
      <c r="F39" s="36">
        <v>0.08</v>
      </c>
      <c r="G39" s="37">
        <v>7.0000000000000007E-2</v>
      </c>
      <c r="H39" s="37">
        <v>0.14000000000000001</v>
      </c>
      <c r="I39" s="37">
        <v>0.17</v>
      </c>
      <c r="J39" s="38">
        <v>0.21</v>
      </c>
      <c r="K39" s="22"/>
      <c r="L39" s="22"/>
      <c r="M39" s="22"/>
      <c r="N39" s="22"/>
      <c r="O39" s="22"/>
      <c r="P39" s="22"/>
    </row>
    <row r="40" spans="1:16" ht="39" customHeight="1" x14ac:dyDescent="0.2">
      <c r="A40" s="22"/>
      <c r="B40" s="35"/>
      <c r="C40" s="1158" t="s">
        <v>544</v>
      </c>
      <c r="D40" s="1158"/>
      <c r="E40" s="1159"/>
      <c r="F40" s="36">
        <v>0.05</v>
      </c>
      <c r="G40" s="37">
        <v>0.06</v>
      </c>
      <c r="H40" s="37">
        <v>0.05</v>
      </c>
      <c r="I40" s="37">
        <v>0.06</v>
      </c>
      <c r="J40" s="38">
        <v>0.06</v>
      </c>
      <c r="K40" s="22"/>
      <c r="L40" s="22"/>
      <c r="M40" s="22"/>
      <c r="N40" s="22"/>
      <c r="O40" s="22"/>
      <c r="P40" s="22"/>
    </row>
    <row r="41" spans="1:16" ht="39" customHeight="1" x14ac:dyDescent="0.2">
      <c r="A41" s="22"/>
      <c r="B41" s="35"/>
      <c r="C41" s="1158" t="s">
        <v>545</v>
      </c>
      <c r="D41" s="1158"/>
      <c r="E41" s="1159"/>
      <c r="F41" s="36">
        <v>0.01</v>
      </c>
      <c r="G41" s="37">
        <v>0.01</v>
      </c>
      <c r="H41" s="37">
        <v>0.01</v>
      </c>
      <c r="I41" s="37">
        <v>0.01</v>
      </c>
      <c r="J41" s="38">
        <v>0.01</v>
      </c>
      <c r="K41" s="22"/>
      <c r="L41" s="22"/>
      <c r="M41" s="22"/>
      <c r="N41" s="22"/>
      <c r="O41" s="22"/>
      <c r="P41" s="22"/>
    </row>
    <row r="42" spans="1:16" ht="39" customHeight="1" x14ac:dyDescent="0.2">
      <c r="A42" s="22"/>
      <c r="B42" s="39"/>
      <c r="C42" s="1158" t="s">
        <v>546</v>
      </c>
      <c r="D42" s="1158"/>
      <c r="E42" s="1159"/>
      <c r="F42" s="36" t="s">
        <v>509</v>
      </c>
      <c r="G42" s="37" t="s">
        <v>509</v>
      </c>
      <c r="H42" s="37" t="s">
        <v>509</v>
      </c>
      <c r="I42" s="37" t="s">
        <v>509</v>
      </c>
      <c r="J42" s="38" t="s">
        <v>509</v>
      </c>
      <c r="K42" s="22"/>
      <c r="L42" s="22"/>
      <c r="M42" s="22"/>
      <c r="N42" s="22"/>
      <c r="O42" s="22"/>
      <c r="P42" s="22"/>
    </row>
    <row r="43" spans="1:16" ht="39" customHeight="1" thickBot="1" x14ac:dyDescent="0.25">
      <c r="A43" s="22"/>
      <c r="B43" s="40"/>
      <c r="C43" s="1160" t="s">
        <v>547</v>
      </c>
      <c r="D43" s="1160"/>
      <c r="E43" s="1161"/>
      <c r="F43" s="41">
        <v>0.03</v>
      </c>
      <c r="G43" s="42">
        <v>0.33</v>
      </c>
      <c r="H43" s="42">
        <v>0.97</v>
      </c>
      <c r="I43" s="42">
        <v>0.49</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Lvy3pjttJGbNl7JJfB8qEeRTcVXiALIba5hj+Wn4Ux2Kg5EgD1z87xLT/Awgtmf6RRYH9fPoE8ig68ZQuyAkg==" saltValue="SFKFBJVcYAJLSbfoPYWv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533</v>
      </c>
      <c r="L44" s="54" t="s">
        <v>534</v>
      </c>
      <c r="M44" s="54" t="s">
        <v>535</v>
      </c>
      <c r="N44" s="54" t="s">
        <v>536</v>
      </c>
      <c r="O44" s="55" t="s">
        <v>537</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7696</v>
      </c>
      <c r="L45" s="58">
        <v>7372</v>
      </c>
      <c r="M45" s="58">
        <v>7324</v>
      </c>
      <c r="N45" s="58">
        <v>7285</v>
      </c>
      <c r="O45" s="59">
        <v>7393</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509</v>
      </c>
      <c r="L46" s="62" t="s">
        <v>509</v>
      </c>
      <c r="M46" s="62" t="s">
        <v>509</v>
      </c>
      <c r="N46" s="62" t="s">
        <v>509</v>
      </c>
      <c r="O46" s="63" t="s">
        <v>509</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509</v>
      </c>
      <c r="L47" s="62" t="s">
        <v>509</v>
      </c>
      <c r="M47" s="62" t="s">
        <v>509</v>
      </c>
      <c r="N47" s="62" t="s">
        <v>509</v>
      </c>
      <c r="O47" s="63" t="s">
        <v>509</v>
      </c>
      <c r="P47" s="46"/>
      <c r="Q47" s="46"/>
      <c r="R47" s="46"/>
      <c r="S47" s="46"/>
      <c r="T47" s="46"/>
      <c r="U47" s="46"/>
    </row>
    <row r="48" spans="1:21" ht="30.75" customHeight="1" x14ac:dyDescent="0.2">
      <c r="A48" s="46"/>
      <c r="B48" s="1166"/>
      <c r="C48" s="1167"/>
      <c r="D48" s="60"/>
      <c r="E48" s="1172" t="s">
        <v>13</v>
      </c>
      <c r="F48" s="1172"/>
      <c r="G48" s="1172"/>
      <c r="H48" s="1172"/>
      <c r="I48" s="1172"/>
      <c r="J48" s="1173"/>
      <c r="K48" s="61">
        <v>1260</v>
      </c>
      <c r="L48" s="62">
        <v>1136</v>
      </c>
      <c r="M48" s="62">
        <v>1138</v>
      </c>
      <c r="N48" s="62">
        <v>1152</v>
      </c>
      <c r="O48" s="63">
        <v>1157</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509</v>
      </c>
      <c r="L49" s="62" t="s">
        <v>509</v>
      </c>
      <c r="M49" s="62" t="s">
        <v>509</v>
      </c>
      <c r="N49" s="62" t="s">
        <v>509</v>
      </c>
      <c r="O49" s="63" t="s">
        <v>509</v>
      </c>
      <c r="P49" s="46"/>
      <c r="Q49" s="46"/>
      <c r="R49" s="46"/>
      <c r="S49" s="46"/>
      <c r="T49" s="46"/>
      <c r="U49" s="46"/>
    </row>
    <row r="50" spans="1:21" ht="30.75" customHeight="1" x14ac:dyDescent="0.2">
      <c r="A50" s="46"/>
      <c r="B50" s="1166"/>
      <c r="C50" s="1167"/>
      <c r="D50" s="60"/>
      <c r="E50" s="1172" t="s">
        <v>15</v>
      </c>
      <c r="F50" s="1172"/>
      <c r="G50" s="1172"/>
      <c r="H50" s="1172"/>
      <c r="I50" s="1172"/>
      <c r="J50" s="1173"/>
      <c r="K50" s="61">
        <v>1</v>
      </c>
      <c r="L50" s="62" t="s">
        <v>509</v>
      </c>
      <c r="M50" s="62" t="s">
        <v>509</v>
      </c>
      <c r="N50" s="62" t="s">
        <v>509</v>
      </c>
      <c r="O50" s="63" t="s">
        <v>509</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509</v>
      </c>
      <c r="L51" s="62" t="s">
        <v>509</v>
      </c>
      <c r="M51" s="62" t="s">
        <v>509</v>
      </c>
      <c r="N51" s="62" t="s">
        <v>509</v>
      </c>
      <c r="O51" s="63" t="s">
        <v>509</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7145</v>
      </c>
      <c r="L52" s="62">
        <v>7001</v>
      </c>
      <c r="M52" s="62">
        <v>6656</v>
      </c>
      <c r="N52" s="62">
        <v>6386</v>
      </c>
      <c r="O52" s="63">
        <v>6129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1812</v>
      </c>
      <c r="L53" s="67">
        <v>1507</v>
      </c>
      <c r="M53" s="67">
        <v>1806</v>
      </c>
      <c r="N53" s="67">
        <v>2051</v>
      </c>
      <c r="O53" s="68">
        <v>2421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R5+EebZGBNwRow7e2sfmxKZZET+/wvzzVZh5KUFrC/t2CTUB17ivufGOPHkpOLuDcKFid4Ml1+9QhYuTPhG9Q==" saltValue="oV7ueRWJ6XpobNG8ZqnS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533</v>
      </c>
      <c r="J40" s="101" t="s">
        <v>534</v>
      </c>
      <c r="K40" s="101" t="s">
        <v>535</v>
      </c>
      <c r="L40" s="101" t="s">
        <v>536</v>
      </c>
      <c r="M40" s="102" t="s">
        <v>537</v>
      </c>
    </row>
    <row r="41" spans="2:13" ht="27.75" customHeight="1" x14ac:dyDescent="0.2">
      <c r="B41" s="1195" t="s">
        <v>30</v>
      </c>
      <c r="C41" s="1196"/>
      <c r="D41" s="103"/>
      <c r="E41" s="1201" t="s">
        <v>31</v>
      </c>
      <c r="F41" s="1201"/>
      <c r="G41" s="1201"/>
      <c r="H41" s="1202"/>
      <c r="I41" s="342">
        <v>71334</v>
      </c>
      <c r="J41" s="343">
        <v>70501</v>
      </c>
      <c r="K41" s="343">
        <v>69348</v>
      </c>
      <c r="L41" s="343">
        <v>68279</v>
      </c>
      <c r="M41" s="344">
        <v>64978</v>
      </c>
    </row>
    <row r="42" spans="2:13" ht="27.75" customHeight="1" x14ac:dyDescent="0.2">
      <c r="B42" s="1197"/>
      <c r="C42" s="1198"/>
      <c r="D42" s="104"/>
      <c r="E42" s="1203" t="s">
        <v>32</v>
      </c>
      <c r="F42" s="1203"/>
      <c r="G42" s="1203"/>
      <c r="H42" s="1204"/>
      <c r="I42" s="345" t="s">
        <v>509</v>
      </c>
      <c r="J42" s="346" t="s">
        <v>509</v>
      </c>
      <c r="K42" s="346" t="s">
        <v>509</v>
      </c>
      <c r="L42" s="346" t="s">
        <v>509</v>
      </c>
      <c r="M42" s="347" t="s">
        <v>509</v>
      </c>
    </row>
    <row r="43" spans="2:13" ht="27.75" customHeight="1" x14ac:dyDescent="0.2">
      <c r="B43" s="1197"/>
      <c r="C43" s="1198"/>
      <c r="D43" s="104"/>
      <c r="E43" s="1203" t="s">
        <v>33</v>
      </c>
      <c r="F43" s="1203"/>
      <c r="G43" s="1203"/>
      <c r="H43" s="1204"/>
      <c r="I43" s="345">
        <v>13941</v>
      </c>
      <c r="J43" s="346">
        <v>14285</v>
      </c>
      <c r="K43" s="346">
        <v>15551</v>
      </c>
      <c r="L43" s="346">
        <v>14555</v>
      </c>
      <c r="M43" s="347">
        <v>15005</v>
      </c>
    </row>
    <row r="44" spans="2:13" ht="27.75" customHeight="1" x14ac:dyDescent="0.2">
      <c r="B44" s="1197"/>
      <c r="C44" s="1198"/>
      <c r="D44" s="104"/>
      <c r="E44" s="1203" t="s">
        <v>34</v>
      </c>
      <c r="F44" s="1203"/>
      <c r="G44" s="1203"/>
      <c r="H44" s="1204"/>
      <c r="I44" s="345" t="s">
        <v>509</v>
      </c>
      <c r="J44" s="346" t="s">
        <v>509</v>
      </c>
      <c r="K44" s="346" t="s">
        <v>509</v>
      </c>
      <c r="L44" s="346" t="s">
        <v>509</v>
      </c>
      <c r="M44" s="347" t="s">
        <v>509</v>
      </c>
    </row>
    <row r="45" spans="2:13" ht="27.75" customHeight="1" x14ac:dyDescent="0.2">
      <c r="B45" s="1197"/>
      <c r="C45" s="1198"/>
      <c r="D45" s="104"/>
      <c r="E45" s="1203" t="s">
        <v>35</v>
      </c>
      <c r="F45" s="1203"/>
      <c r="G45" s="1203"/>
      <c r="H45" s="1204"/>
      <c r="I45" s="345">
        <v>10421</v>
      </c>
      <c r="J45" s="346">
        <v>10328</v>
      </c>
      <c r="K45" s="346">
        <v>10021</v>
      </c>
      <c r="L45" s="346">
        <v>9737</v>
      </c>
      <c r="M45" s="347">
        <v>10223</v>
      </c>
    </row>
    <row r="46" spans="2:13" ht="27.75" customHeight="1" x14ac:dyDescent="0.2">
      <c r="B46" s="1197"/>
      <c r="C46" s="1198"/>
      <c r="D46" s="105"/>
      <c r="E46" s="1203" t="s">
        <v>36</v>
      </c>
      <c r="F46" s="1203"/>
      <c r="G46" s="1203"/>
      <c r="H46" s="1204"/>
      <c r="I46" s="345" t="s">
        <v>509</v>
      </c>
      <c r="J46" s="346" t="s">
        <v>509</v>
      </c>
      <c r="K46" s="346" t="s">
        <v>509</v>
      </c>
      <c r="L46" s="346" t="s">
        <v>509</v>
      </c>
      <c r="M46" s="347" t="s">
        <v>509</v>
      </c>
    </row>
    <row r="47" spans="2:13" ht="27.75" customHeight="1" x14ac:dyDescent="0.2">
      <c r="B47" s="1197"/>
      <c r="C47" s="1198"/>
      <c r="D47" s="106"/>
      <c r="E47" s="1205" t="s">
        <v>37</v>
      </c>
      <c r="F47" s="1206"/>
      <c r="G47" s="1206"/>
      <c r="H47" s="1207"/>
      <c r="I47" s="345" t="s">
        <v>509</v>
      </c>
      <c r="J47" s="346" t="s">
        <v>509</v>
      </c>
      <c r="K47" s="346" t="s">
        <v>509</v>
      </c>
      <c r="L47" s="346" t="s">
        <v>509</v>
      </c>
      <c r="M47" s="347" t="s">
        <v>509</v>
      </c>
    </row>
    <row r="48" spans="2:13" ht="27.75" customHeight="1" x14ac:dyDescent="0.2">
      <c r="B48" s="1197"/>
      <c r="C48" s="1198"/>
      <c r="D48" s="104"/>
      <c r="E48" s="1203" t="s">
        <v>38</v>
      </c>
      <c r="F48" s="1203"/>
      <c r="G48" s="1203"/>
      <c r="H48" s="1204"/>
      <c r="I48" s="345" t="s">
        <v>509</v>
      </c>
      <c r="J48" s="346" t="s">
        <v>509</v>
      </c>
      <c r="K48" s="346" t="s">
        <v>509</v>
      </c>
      <c r="L48" s="346" t="s">
        <v>509</v>
      </c>
      <c r="M48" s="347" t="s">
        <v>509</v>
      </c>
    </row>
    <row r="49" spans="2:13" ht="27.75" customHeight="1" x14ac:dyDescent="0.2">
      <c r="B49" s="1199"/>
      <c r="C49" s="1200"/>
      <c r="D49" s="104"/>
      <c r="E49" s="1203" t="s">
        <v>39</v>
      </c>
      <c r="F49" s="1203"/>
      <c r="G49" s="1203"/>
      <c r="H49" s="1204"/>
      <c r="I49" s="345" t="s">
        <v>509</v>
      </c>
      <c r="J49" s="346" t="s">
        <v>509</v>
      </c>
      <c r="K49" s="346" t="s">
        <v>509</v>
      </c>
      <c r="L49" s="346" t="s">
        <v>509</v>
      </c>
      <c r="M49" s="347" t="s">
        <v>509</v>
      </c>
    </row>
    <row r="50" spans="2:13" ht="27.75" customHeight="1" x14ac:dyDescent="0.2">
      <c r="B50" s="1208" t="s">
        <v>40</v>
      </c>
      <c r="C50" s="1209"/>
      <c r="D50" s="107"/>
      <c r="E50" s="1203" t="s">
        <v>41</v>
      </c>
      <c r="F50" s="1203"/>
      <c r="G50" s="1203"/>
      <c r="H50" s="1204"/>
      <c r="I50" s="345">
        <v>40030</v>
      </c>
      <c r="J50" s="346">
        <v>44380</v>
      </c>
      <c r="K50" s="346">
        <v>52554</v>
      </c>
      <c r="L50" s="346">
        <v>58265</v>
      </c>
      <c r="M50" s="347">
        <v>65484</v>
      </c>
    </row>
    <row r="51" spans="2:13" ht="27.75" customHeight="1" x14ac:dyDescent="0.2">
      <c r="B51" s="1197"/>
      <c r="C51" s="1198"/>
      <c r="D51" s="104"/>
      <c r="E51" s="1203" t="s">
        <v>42</v>
      </c>
      <c r="F51" s="1203"/>
      <c r="G51" s="1203"/>
      <c r="H51" s="1204"/>
      <c r="I51" s="345">
        <v>7344</v>
      </c>
      <c r="J51" s="346">
        <v>7308</v>
      </c>
      <c r="K51" s="346">
        <v>7605</v>
      </c>
      <c r="L51" s="346">
        <v>8162</v>
      </c>
      <c r="M51" s="347">
        <v>8445</v>
      </c>
    </row>
    <row r="52" spans="2:13" ht="27.75" customHeight="1" x14ac:dyDescent="0.2">
      <c r="B52" s="1199"/>
      <c r="C52" s="1200"/>
      <c r="D52" s="104"/>
      <c r="E52" s="1203" t="s">
        <v>43</v>
      </c>
      <c r="F52" s="1203"/>
      <c r="G52" s="1203"/>
      <c r="H52" s="1204"/>
      <c r="I52" s="345">
        <v>65508</v>
      </c>
      <c r="J52" s="346">
        <v>64878</v>
      </c>
      <c r="K52" s="346">
        <v>62500</v>
      </c>
      <c r="L52" s="346">
        <v>59365</v>
      </c>
      <c r="M52" s="347">
        <v>56144</v>
      </c>
    </row>
    <row r="53" spans="2:13" ht="27.75" customHeight="1" thickBot="1" x14ac:dyDescent="0.25">
      <c r="B53" s="1210" t="s">
        <v>19</v>
      </c>
      <c r="C53" s="1211"/>
      <c r="D53" s="108"/>
      <c r="E53" s="1212" t="s">
        <v>44</v>
      </c>
      <c r="F53" s="1212"/>
      <c r="G53" s="1212"/>
      <c r="H53" s="1213"/>
      <c r="I53" s="348">
        <v>-17185</v>
      </c>
      <c r="J53" s="349">
        <v>-21451</v>
      </c>
      <c r="K53" s="349">
        <v>-27739</v>
      </c>
      <c r="L53" s="349">
        <v>-33220</v>
      </c>
      <c r="M53" s="350">
        <v>-39866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ZUxPxLS3402IGRg/Eq1ka3V8B8WB/9mu4jLf/Scg0m/dcXHc0Y6SzSJJqyY3NdRYxOhRYrkNVZNv3cSMV88zw==" saltValue="BFKhj0IPDqQZWdBzNc5/c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535</v>
      </c>
      <c r="G54" s="117" t="s">
        <v>536</v>
      </c>
      <c r="H54" s="118" t="s">
        <v>537</v>
      </c>
    </row>
    <row r="55" spans="2:8" ht="52.5" customHeight="1" x14ac:dyDescent="0.2">
      <c r="B55" s="119"/>
      <c r="C55" s="1222" t="s">
        <v>46</v>
      </c>
      <c r="D55" s="1222"/>
      <c r="E55" s="1223"/>
      <c r="F55" s="120">
        <v>4398</v>
      </c>
      <c r="G55" s="120">
        <v>5204</v>
      </c>
      <c r="H55" s="121">
        <v>6721</v>
      </c>
    </row>
    <row r="56" spans="2:8" ht="52.5" customHeight="1" x14ac:dyDescent="0.2">
      <c r="B56" s="122"/>
      <c r="C56" s="1224" t="s">
        <v>47</v>
      </c>
      <c r="D56" s="1224"/>
      <c r="E56" s="1225"/>
      <c r="F56" s="123">
        <v>6858</v>
      </c>
      <c r="G56" s="123">
        <v>6857</v>
      </c>
      <c r="H56" s="124">
        <v>7042</v>
      </c>
    </row>
    <row r="57" spans="2:8" ht="53.25" customHeight="1" x14ac:dyDescent="0.2">
      <c r="B57" s="122"/>
      <c r="C57" s="1226" t="s">
        <v>48</v>
      </c>
      <c r="D57" s="1226"/>
      <c r="E57" s="1227"/>
      <c r="F57" s="125">
        <v>40184</v>
      </c>
      <c r="G57" s="125">
        <v>44125</v>
      </c>
      <c r="H57" s="126">
        <v>44864</v>
      </c>
    </row>
    <row r="58" spans="2:8" ht="45.75" customHeight="1" x14ac:dyDescent="0.2">
      <c r="B58" s="127"/>
      <c r="C58" s="1214" t="s">
        <v>560</v>
      </c>
      <c r="D58" s="1215"/>
      <c r="E58" s="1216"/>
      <c r="F58" s="128">
        <v>14602</v>
      </c>
      <c r="G58" s="128">
        <v>19579</v>
      </c>
      <c r="H58" s="129">
        <v>19382</v>
      </c>
    </row>
    <row r="59" spans="2:8" ht="45.75" customHeight="1" x14ac:dyDescent="0.2">
      <c r="B59" s="127"/>
      <c r="C59" s="1214" t="s">
        <v>561</v>
      </c>
      <c r="D59" s="1215"/>
      <c r="E59" s="1216"/>
      <c r="F59" s="128">
        <v>8302</v>
      </c>
      <c r="G59" s="128">
        <v>8600</v>
      </c>
      <c r="H59" s="129">
        <v>9101</v>
      </c>
    </row>
    <row r="60" spans="2:8" ht="45.75" customHeight="1" x14ac:dyDescent="0.2">
      <c r="B60" s="127"/>
      <c r="C60" s="1214" t="s">
        <v>562</v>
      </c>
      <c r="D60" s="1215"/>
      <c r="E60" s="1216"/>
      <c r="F60" s="128">
        <v>6843</v>
      </c>
      <c r="G60" s="128">
        <v>6722</v>
      </c>
      <c r="H60" s="129">
        <v>7287</v>
      </c>
    </row>
    <row r="61" spans="2:8" ht="45.75" customHeight="1" x14ac:dyDescent="0.2">
      <c r="B61" s="127"/>
      <c r="C61" s="1214" t="s">
        <v>563</v>
      </c>
      <c r="D61" s="1215"/>
      <c r="E61" s="1216"/>
      <c r="F61" s="128">
        <v>4182</v>
      </c>
      <c r="G61" s="128">
        <v>4155</v>
      </c>
      <c r="H61" s="129">
        <v>4101</v>
      </c>
    </row>
    <row r="62" spans="2:8" ht="45.75" customHeight="1" thickBot="1" x14ac:dyDescent="0.25">
      <c r="B62" s="130"/>
      <c r="C62" s="1217" t="s">
        <v>564</v>
      </c>
      <c r="D62" s="1218"/>
      <c r="E62" s="1219"/>
      <c r="F62" s="131">
        <v>1546</v>
      </c>
      <c r="G62" s="131">
        <v>1542</v>
      </c>
      <c r="H62" s="132">
        <v>1543</v>
      </c>
    </row>
    <row r="63" spans="2:8" ht="52.5" customHeight="1" thickBot="1" x14ac:dyDescent="0.25">
      <c r="B63" s="133"/>
      <c r="C63" s="1220" t="s">
        <v>49</v>
      </c>
      <c r="D63" s="1220"/>
      <c r="E63" s="1221"/>
      <c r="F63" s="134">
        <v>51440</v>
      </c>
      <c r="G63" s="134">
        <v>56186</v>
      </c>
      <c r="H63" s="135">
        <v>58626</v>
      </c>
    </row>
    <row r="64" spans="2:8" ht="13.2" x14ac:dyDescent="0.2"/>
  </sheetData>
  <sheetProtection algorithmName="SHA-512" hashValue="HZEwRMPGrw6gfVziCH6dw8p6+Al3G7Ir/KHSHl0BtsZmDqtea0fl3MCw4fD6z7bp5dl8WioGjxAah3DorQSXKA==" saltValue="IH4BBVRpHx4IQkzpLV37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585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586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587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588</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533</v>
      </c>
      <c r="BQ50" s="1234"/>
      <c r="BR50" s="1234"/>
      <c r="BS50" s="1234"/>
      <c r="BT50" s="1234"/>
      <c r="BU50" s="1234"/>
      <c r="BV50" s="1234"/>
      <c r="BW50" s="1234"/>
      <c r="BX50" s="1234" t="s">
        <v>534</v>
      </c>
      <c r="BY50" s="1234"/>
      <c r="BZ50" s="1234"/>
      <c r="CA50" s="1234"/>
      <c r="CB50" s="1234"/>
      <c r="CC50" s="1234"/>
      <c r="CD50" s="1234"/>
      <c r="CE50" s="1234"/>
      <c r="CF50" s="1234" t="s">
        <v>535</v>
      </c>
      <c r="CG50" s="1234"/>
      <c r="CH50" s="1234"/>
      <c r="CI50" s="1234"/>
      <c r="CJ50" s="1234"/>
      <c r="CK50" s="1234"/>
      <c r="CL50" s="1234"/>
      <c r="CM50" s="1234"/>
      <c r="CN50" s="1234" t="s">
        <v>536</v>
      </c>
      <c r="CO50" s="1234"/>
      <c r="CP50" s="1234"/>
      <c r="CQ50" s="1234"/>
      <c r="CR50" s="1234"/>
      <c r="CS50" s="1234"/>
      <c r="CT50" s="1234"/>
      <c r="CU50" s="1234"/>
      <c r="CV50" s="1234" t="s">
        <v>537</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589</v>
      </c>
      <c r="AO51" s="1233"/>
      <c r="AP51" s="1233"/>
      <c r="AQ51" s="1233"/>
      <c r="AR51" s="1233"/>
      <c r="AS51" s="1233"/>
      <c r="AT51" s="1233"/>
      <c r="AU51" s="1233"/>
      <c r="AV51" s="1233"/>
      <c r="AW51" s="1233"/>
      <c r="AX51" s="1233"/>
      <c r="AY51" s="1233"/>
      <c r="AZ51" s="1233"/>
      <c r="BA51" s="1233"/>
      <c r="BB51" s="1233" t="s">
        <v>590</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591</v>
      </c>
      <c r="BC53" s="1233"/>
      <c r="BD53" s="1233"/>
      <c r="BE53" s="1233"/>
      <c r="BF53" s="1233"/>
      <c r="BG53" s="1233"/>
      <c r="BH53" s="1233"/>
      <c r="BI53" s="1233"/>
      <c r="BJ53" s="1233"/>
      <c r="BK53" s="1233"/>
      <c r="BL53" s="1233"/>
      <c r="BM53" s="1233"/>
      <c r="BN53" s="1233"/>
      <c r="BO53" s="1233"/>
      <c r="BP53" s="1230">
        <v>59.3</v>
      </c>
      <c r="BQ53" s="1230"/>
      <c r="BR53" s="1230"/>
      <c r="BS53" s="1230"/>
      <c r="BT53" s="1230"/>
      <c r="BU53" s="1230"/>
      <c r="BV53" s="1230"/>
      <c r="BW53" s="1230"/>
      <c r="BX53" s="1230">
        <v>60.6</v>
      </c>
      <c r="BY53" s="1230"/>
      <c r="BZ53" s="1230"/>
      <c r="CA53" s="1230"/>
      <c r="CB53" s="1230"/>
      <c r="CC53" s="1230"/>
      <c r="CD53" s="1230"/>
      <c r="CE53" s="1230"/>
      <c r="CF53" s="1230">
        <v>62.1</v>
      </c>
      <c r="CG53" s="1230"/>
      <c r="CH53" s="1230"/>
      <c r="CI53" s="1230"/>
      <c r="CJ53" s="1230"/>
      <c r="CK53" s="1230"/>
      <c r="CL53" s="1230"/>
      <c r="CM53" s="1230"/>
      <c r="CN53" s="1230">
        <v>62.6</v>
      </c>
      <c r="CO53" s="1230"/>
      <c r="CP53" s="1230"/>
      <c r="CQ53" s="1230"/>
      <c r="CR53" s="1230"/>
      <c r="CS53" s="1230"/>
      <c r="CT53" s="1230"/>
      <c r="CU53" s="1230"/>
      <c r="CV53" s="1230">
        <v>63.9</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592</v>
      </c>
      <c r="AO55" s="1234"/>
      <c r="AP55" s="1234"/>
      <c r="AQ55" s="1234"/>
      <c r="AR55" s="1234"/>
      <c r="AS55" s="1234"/>
      <c r="AT55" s="1234"/>
      <c r="AU55" s="1234"/>
      <c r="AV55" s="1234"/>
      <c r="AW55" s="1234"/>
      <c r="AX55" s="1234"/>
      <c r="AY55" s="1234"/>
      <c r="AZ55" s="1234"/>
      <c r="BA55" s="1234"/>
      <c r="BB55" s="1233" t="s">
        <v>593</v>
      </c>
      <c r="BC55" s="1233"/>
      <c r="BD55" s="1233"/>
      <c r="BE55" s="1233"/>
      <c r="BF55" s="1233"/>
      <c r="BG55" s="1233"/>
      <c r="BH55" s="1233"/>
      <c r="BI55" s="1233"/>
      <c r="BJ55" s="1233"/>
      <c r="BK55" s="1233"/>
      <c r="BL55" s="1233"/>
      <c r="BM55" s="1233"/>
      <c r="BN55" s="1233"/>
      <c r="BO55" s="1233"/>
      <c r="BP55" s="1230">
        <v>20</v>
      </c>
      <c r="BQ55" s="1230"/>
      <c r="BR55" s="1230"/>
      <c r="BS55" s="1230"/>
      <c r="BT55" s="1230"/>
      <c r="BU55" s="1230"/>
      <c r="BV55" s="1230"/>
      <c r="BW55" s="1230"/>
      <c r="BX55" s="1230">
        <v>14.7</v>
      </c>
      <c r="BY55" s="1230"/>
      <c r="BZ55" s="1230"/>
      <c r="CA55" s="1230"/>
      <c r="CB55" s="1230"/>
      <c r="CC55" s="1230"/>
      <c r="CD55" s="1230"/>
      <c r="CE55" s="1230"/>
      <c r="CF55" s="1230">
        <v>9.3000000000000007</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591</v>
      </c>
      <c r="BC57" s="1233"/>
      <c r="BD57" s="1233"/>
      <c r="BE57" s="1233"/>
      <c r="BF57" s="1233"/>
      <c r="BG57" s="1233"/>
      <c r="BH57" s="1233"/>
      <c r="BI57" s="1233"/>
      <c r="BJ57" s="1233"/>
      <c r="BK57" s="1233"/>
      <c r="BL57" s="1233"/>
      <c r="BM57" s="1233"/>
      <c r="BN57" s="1233"/>
      <c r="BO57" s="1233"/>
      <c r="BP57" s="1230">
        <v>61.4</v>
      </c>
      <c r="BQ57" s="1230"/>
      <c r="BR57" s="1230"/>
      <c r="BS57" s="1230"/>
      <c r="BT57" s="1230"/>
      <c r="BU57" s="1230"/>
      <c r="BV57" s="1230"/>
      <c r="BW57" s="1230"/>
      <c r="BX57" s="1230">
        <v>62.7</v>
      </c>
      <c r="BY57" s="1230"/>
      <c r="BZ57" s="1230"/>
      <c r="CA57" s="1230"/>
      <c r="CB57" s="1230"/>
      <c r="CC57" s="1230"/>
      <c r="CD57" s="1230"/>
      <c r="CE57" s="1230"/>
      <c r="CF57" s="1230">
        <v>63.8</v>
      </c>
      <c r="CG57" s="1230"/>
      <c r="CH57" s="1230"/>
      <c r="CI57" s="1230"/>
      <c r="CJ57" s="1230"/>
      <c r="CK57" s="1230"/>
      <c r="CL57" s="1230"/>
      <c r="CM57" s="1230"/>
      <c r="CN57" s="1230">
        <v>64.900000000000006</v>
      </c>
      <c r="CO57" s="1230"/>
      <c r="CP57" s="1230"/>
      <c r="CQ57" s="1230"/>
      <c r="CR57" s="1230"/>
      <c r="CS57" s="1230"/>
      <c r="CT57" s="1230"/>
      <c r="CU57" s="1230"/>
      <c r="CV57" s="1230">
        <v>66.3</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594</v>
      </c>
    </row>
    <row r="64" spans="1:109" ht="13.2" x14ac:dyDescent="0.2">
      <c r="B64" s="259"/>
      <c r="G64" s="357"/>
      <c r="I64" s="369"/>
      <c r="J64" s="369"/>
      <c r="K64" s="369"/>
      <c r="L64" s="369"/>
      <c r="M64" s="369"/>
      <c r="N64" s="370"/>
      <c r="AM64" s="357"/>
      <c r="AN64" s="357" t="s">
        <v>586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599</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588</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533</v>
      </c>
      <c r="BQ72" s="1234"/>
      <c r="BR72" s="1234"/>
      <c r="BS72" s="1234"/>
      <c r="BT72" s="1234"/>
      <c r="BU72" s="1234"/>
      <c r="BV72" s="1234"/>
      <c r="BW72" s="1234"/>
      <c r="BX72" s="1234" t="s">
        <v>534</v>
      </c>
      <c r="BY72" s="1234"/>
      <c r="BZ72" s="1234"/>
      <c r="CA72" s="1234"/>
      <c r="CB72" s="1234"/>
      <c r="CC72" s="1234"/>
      <c r="CD72" s="1234"/>
      <c r="CE72" s="1234"/>
      <c r="CF72" s="1234" t="s">
        <v>535</v>
      </c>
      <c r="CG72" s="1234"/>
      <c r="CH72" s="1234"/>
      <c r="CI72" s="1234"/>
      <c r="CJ72" s="1234"/>
      <c r="CK72" s="1234"/>
      <c r="CL72" s="1234"/>
      <c r="CM72" s="1234"/>
      <c r="CN72" s="1234" t="s">
        <v>536</v>
      </c>
      <c r="CO72" s="1234"/>
      <c r="CP72" s="1234"/>
      <c r="CQ72" s="1234"/>
      <c r="CR72" s="1234"/>
      <c r="CS72" s="1234"/>
      <c r="CT72" s="1234"/>
      <c r="CU72" s="1234"/>
      <c r="CV72" s="1234" t="s">
        <v>537</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589</v>
      </c>
      <c r="AO73" s="1233"/>
      <c r="AP73" s="1233"/>
      <c r="AQ73" s="1233"/>
      <c r="AR73" s="1233"/>
      <c r="AS73" s="1233"/>
      <c r="AT73" s="1233"/>
      <c r="AU73" s="1233"/>
      <c r="AV73" s="1233"/>
      <c r="AW73" s="1233"/>
      <c r="AX73" s="1233"/>
      <c r="AY73" s="1233"/>
      <c r="AZ73" s="1233"/>
      <c r="BA73" s="1233"/>
      <c r="BB73" s="1233" t="s">
        <v>593</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595</v>
      </c>
      <c r="BC75" s="1233"/>
      <c r="BD75" s="1233"/>
      <c r="BE75" s="1233"/>
      <c r="BF75" s="1233"/>
      <c r="BG75" s="1233"/>
      <c r="BH75" s="1233"/>
      <c r="BI75" s="1233"/>
      <c r="BJ75" s="1233"/>
      <c r="BK75" s="1233"/>
      <c r="BL75" s="1233"/>
      <c r="BM75" s="1233"/>
      <c r="BN75" s="1233"/>
      <c r="BO75" s="1233"/>
      <c r="BP75" s="1230">
        <v>5.2</v>
      </c>
      <c r="BQ75" s="1230"/>
      <c r="BR75" s="1230"/>
      <c r="BS75" s="1230"/>
      <c r="BT75" s="1230"/>
      <c r="BU75" s="1230"/>
      <c r="BV75" s="1230"/>
      <c r="BW75" s="1230"/>
      <c r="BX75" s="1230">
        <v>4.9000000000000004</v>
      </c>
      <c r="BY75" s="1230"/>
      <c r="BZ75" s="1230"/>
      <c r="CA75" s="1230"/>
      <c r="CB75" s="1230"/>
      <c r="CC75" s="1230"/>
      <c r="CD75" s="1230"/>
      <c r="CE75" s="1230"/>
      <c r="CF75" s="1230">
        <v>4.8</v>
      </c>
      <c r="CG75" s="1230"/>
      <c r="CH75" s="1230"/>
      <c r="CI75" s="1230"/>
      <c r="CJ75" s="1230"/>
      <c r="CK75" s="1230"/>
      <c r="CL75" s="1230"/>
      <c r="CM75" s="1230"/>
      <c r="CN75" s="1230">
        <v>4.9000000000000004</v>
      </c>
      <c r="CO75" s="1230"/>
      <c r="CP75" s="1230"/>
      <c r="CQ75" s="1230"/>
      <c r="CR75" s="1230"/>
      <c r="CS75" s="1230"/>
      <c r="CT75" s="1230"/>
      <c r="CU75" s="1230"/>
      <c r="CV75" s="1230">
        <v>5.7</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592</v>
      </c>
      <c r="AO77" s="1234"/>
      <c r="AP77" s="1234"/>
      <c r="AQ77" s="1234"/>
      <c r="AR77" s="1234"/>
      <c r="AS77" s="1234"/>
      <c r="AT77" s="1234"/>
      <c r="AU77" s="1234"/>
      <c r="AV77" s="1234"/>
      <c r="AW77" s="1234"/>
      <c r="AX77" s="1234"/>
      <c r="AY77" s="1234"/>
      <c r="AZ77" s="1234"/>
      <c r="BA77" s="1234"/>
      <c r="BB77" s="1233" t="s">
        <v>593</v>
      </c>
      <c r="BC77" s="1233"/>
      <c r="BD77" s="1233"/>
      <c r="BE77" s="1233"/>
      <c r="BF77" s="1233"/>
      <c r="BG77" s="1233"/>
      <c r="BH77" s="1233"/>
      <c r="BI77" s="1233"/>
      <c r="BJ77" s="1233"/>
      <c r="BK77" s="1233"/>
      <c r="BL77" s="1233"/>
      <c r="BM77" s="1233"/>
      <c r="BN77" s="1233"/>
      <c r="BO77" s="1233"/>
      <c r="BP77" s="1230">
        <v>20</v>
      </c>
      <c r="BQ77" s="1230"/>
      <c r="BR77" s="1230"/>
      <c r="BS77" s="1230"/>
      <c r="BT77" s="1230"/>
      <c r="BU77" s="1230"/>
      <c r="BV77" s="1230"/>
      <c r="BW77" s="1230"/>
      <c r="BX77" s="1230">
        <v>14.7</v>
      </c>
      <c r="BY77" s="1230"/>
      <c r="BZ77" s="1230"/>
      <c r="CA77" s="1230"/>
      <c r="CB77" s="1230"/>
      <c r="CC77" s="1230"/>
      <c r="CD77" s="1230"/>
      <c r="CE77" s="1230"/>
      <c r="CF77" s="1230">
        <v>9.3000000000000007</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596</v>
      </c>
      <c r="BC79" s="1233"/>
      <c r="BD79" s="1233"/>
      <c r="BE79" s="1233"/>
      <c r="BF79" s="1233"/>
      <c r="BG79" s="1233"/>
      <c r="BH79" s="1233"/>
      <c r="BI79" s="1233"/>
      <c r="BJ79" s="1233"/>
      <c r="BK79" s="1233"/>
      <c r="BL79" s="1233"/>
      <c r="BM79" s="1233"/>
      <c r="BN79" s="1233"/>
      <c r="BO79" s="1233"/>
      <c r="BP79" s="1230">
        <v>4.3</v>
      </c>
      <c r="BQ79" s="1230"/>
      <c r="BR79" s="1230"/>
      <c r="BS79" s="1230"/>
      <c r="BT79" s="1230"/>
      <c r="BU79" s="1230"/>
      <c r="BV79" s="1230"/>
      <c r="BW79" s="1230"/>
      <c r="BX79" s="1230">
        <v>4.0999999999999996</v>
      </c>
      <c r="BY79" s="1230"/>
      <c r="BZ79" s="1230"/>
      <c r="CA79" s="1230"/>
      <c r="CB79" s="1230"/>
      <c r="CC79" s="1230"/>
      <c r="CD79" s="1230"/>
      <c r="CE79" s="1230"/>
      <c r="CF79" s="1230">
        <v>6.6</v>
      </c>
      <c r="CG79" s="1230"/>
      <c r="CH79" s="1230"/>
      <c r="CI79" s="1230"/>
      <c r="CJ79" s="1230"/>
      <c r="CK79" s="1230"/>
      <c r="CL79" s="1230"/>
      <c r="CM79" s="1230"/>
      <c r="CN79" s="1230">
        <v>6.6</v>
      </c>
      <c r="CO79" s="1230"/>
      <c r="CP79" s="1230"/>
      <c r="CQ79" s="1230"/>
      <c r="CR79" s="1230"/>
      <c r="CS79" s="1230"/>
      <c r="CT79" s="1230"/>
      <c r="CU79" s="1230"/>
      <c r="CV79" s="1230">
        <v>6.9</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1G7gE5S4+UepFKWS7BYY9suXQaB7KsmejNXE+E37WD9PRdlqSon2M/jz3vuVA1eQyCKkLbX5YhJmJEWhQpBqg==" saltValue="+tK7cZbzysiHK/Wni4RP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A94"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597</v>
      </c>
    </row>
  </sheetData>
  <sheetProtection algorithmName="SHA-512" hashValue="99PvcxaIV5goe8EXHHVDgXOVBnJQpwufthlYx47j0LrR2kqDXB++vjNueI51+EqTmv8OmJ4DwrmxGGGqDQBm9Q==" saltValue="LU9aXCs2SihNYxJTlQ+pp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598</v>
      </c>
    </row>
  </sheetData>
  <sheetProtection algorithmName="SHA-512" hashValue="knvlCBbd+WwlnopUDrScQaRWolDMlScIlCvdVmNwJugD9pBLP7r+u81rMl2klTdbP7gGgFsPHU/GdH6cVChzBw==" saltValue="5YDXpgs3AN2t9JjpjVbo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532</v>
      </c>
      <c r="G2" s="149"/>
      <c r="H2" s="150"/>
    </row>
    <row r="3" spans="1:8" x14ac:dyDescent="0.2">
      <c r="A3" s="146" t="s">
        <v>525</v>
      </c>
      <c r="B3" s="151"/>
      <c r="C3" s="152"/>
      <c r="D3" s="153">
        <v>82685</v>
      </c>
      <c r="E3" s="154"/>
      <c r="F3" s="155">
        <v>51043</v>
      </c>
      <c r="G3" s="156"/>
      <c r="H3" s="157"/>
    </row>
    <row r="4" spans="1:8" x14ac:dyDescent="0.2">
      <c r="A4" s="158"/>
      <c r="B4" s="159"/>
      <c r="C4" s="160"/>
      <c r="D4" s="161">
        <v>32900</v>
      </c>
      <c r="E4" s="162"/>
      <c r="F4" s="163">
        <v>23378</v>
      </c>
      <c r="G4" s="164"/>
      <c r="H4" s="165"/>
    </row>
    <row r="5" spans="1:8" x14ac:dyDescent="0.2">
      <c r="A5" s="146" t="s">
        <v>527</v>
      </c>
      <c r="B5" s="151"/>
      <c r="C5" s="152"/>
      <c r="D5" s="153">
        <v>74622</v>
      </c>
      <c r="E5" s="154"/>
      <c r="F5" s="155">
        <v>42898</v>
      </c>
      <c r="G5" s="156"/>
      <c r="H5" s="157"/>
    </row>
    <row r="6" spans="1:8" x14ac:dyDescent="0.2">
      <c r="A6" s="158"/>
      <c r="B6" s="159"/>
      <c r="C6" s="160"/>
      <c r="D6" s="161">
        <v>29668</v>
      </c>
      <c r="E6" s="162"/>
      <c r="F6" s="163">
        <v>21022</v>
      </c>
      <c r="G6" s="164"/>
      <c r="H6" s="165"/>
    </row>
    <row r="7" spans="1:8" x14ac:dyDescent="0.2">
      <c r="A7" s="146" t="s">
        <v>528</v>
      </c>
      <c r="B7" s="151"/>
      <c r="C7" s="152"/>
      <c r="D7" s="153">
        <v>76444</v>
      </c>
      <c r="E7" s="154"/>
      <c r="F7" s="155">
        <v>57604</v>
      </c>
      <c r="G7" s="156"/>
      <c r="H7" s="157"/>
    </row>
    <row r="8" spans="1:8" x14ac:dyDescent="0.2">
      <c r="A8" s="158"/>
      <c r="B8" s="159"/>
      <c r="C8" s="160"/>
      <c r="D8" s="161">
        <v>30373</v>
      </c>
      <c r="E8" s="162"/>
      <c r="F8" s="163">
        <v>25635</v>
      </c>
      <c r="G8" s="164"/>
      <c r="H8" s="165"/>
    </row>
    <row r="9" spans="1:8" x14ac:dyDescent="0.2">
      <c r="A9" s="146" t="s">
        <v>529</v>
      </c>
      <c r="B9" s="151"/>
      <c r="C9" s="152"/>
      <c r="D9" s="153">
        <v>99137</v>
      </c>
      <c r="E9" s="154"/>
      <c r="F9" s="155">
        <v>58103</v>
      </c>
      <c r="G9" s="156"/>
      <c r="H9" s="157"/>
    </row>
    <row r="10" spans="1:8" x14ac:dyDescent="0.2">
      <c r="A10" s="158"/>
      <c r="B10" s="159"/>
      <c r="C10" s="160"/>
      <c r="D10" s="161">
        <v>36431</v>
      </c>
      <c r="E10" s="162"/>
      <c r="F10" s="163">
        <v>25241</v>
      </c>
      <c r="G10" s="164"/>
      <c r="H10" s="165"/>
    </row>
    <row r="11" spans="1:8" x14ac:dyDescent="0.2">
      <c r="A11" s="146" t="s">
        <v>530</v>
      </c>
      <c r="B11" s="151"/>
      <c r="C11" s="152"/>
      <c r="D11" s="153">
        <v>85397</v>
      </c>
      <c r="E11" s="154"/>
      <c r="F11" s="155">
        <v>56415</v>
      </c>
      <c r="G11" s="156"/>
      <c r="H11" s="157"/>
    </row>
    <row r="12" spans="1:8" x14ac:dyDescent="0.2">
      <c r="A12" s="158"/>
      <c r="B12" s="159"/>
      <c r="C12" s="166"/>
      <c r="D12" s="161">
        <v>27304</v>
      </c>
      <c r="E12" s="162"/>
      <c r="F12" s="163">
        <v>22190</v>
      </c>
      <c r="G12" s="164"/>
      <c r="H12" s="165"/>
    </row>
    <row r="13" spans="1:8" x14ac:dyDescent="0.2">
      <c r="A13" s="146"/>
      <c r="B13" s="151"/>
      <c r="C13" s="152"/>
      <c r="D13" s="153">
        <v>83657</v>
      </c>
      <c r="E13" s="154"/>
      <c r="F13" s="155">
        <v>53213</v>
      </c>
      <c r="G13" s="167"/>
      <c r="H13" s="157"/>
    </row>
    <row r="14" spans="1:8" x14ac:dyDescent="0.2">
      <c r="A14" s="158"/>
      <c r="B14" s="159"/>
      <c r="C14" s="160"/>
      <c r="D14" s="161">
        <v>31335</v>
      </c>
      <c r="E14" s="162"/>
      <c r="F14" s="163">
        <v>23493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3.48</v>
      </c>
      <c r="C19" s="168">
        <f>ROUND(VALUE(SUBSTITUTE(実質収支比率等に係る経年分析!G$48,"▲","-")),2)</f>
        <v>3.55</v>
      </c>
      <c r="D19" s="168">
        <f>ROUND(VALUE(SUBSTITUTE(実質収支比率等に係る経年分析!H$48,"▲","-")),2)</f>
        <v>3.53</v>
      </c>
      <c r="E19" s="168">
        <f>ROUND(VALUE(SUBSTITUTE(実質収支比率等に係る経年分析!I$48,"▲","-")),2)</f>
        <v>3.66</v>
      </c>
      <c r="F19" s="168">
        <f>ROUND(VALUE(SUBSTITUTE(実質収支比率等に係る経年分析!J$48,"▲","-")),2)</f>
        <v>3.67</v>
      </c>
    </row>
    <row r="20" spans="1:11" x14ac:dyDescent="0.2">
      <c r="A20" s="168" t="s">
        <v>53</v>
      </c>
      <c r="B20" s="168">
        <f>ROUND(VALUE(SUBSTITUTE(実質収支比率等に係る経年分析!F$47,"▲","-")),2)</f>
        <v>9.18</v>
      </c>
      <c r="C20" s="168">
        <f>ROUND(VALUE(SUBSTITUTE(実質収支比率等に係る経年分析!G$47,"▲","-")),2)</f>
        <v>9.14</v>
      </c>
      <c r="D20" s="168">
        <f>ROUND(VALUE(SUBSTITUTE(実質収支比率等に係る経年分析!H$47,"▲","-")),2)</f>
        <v>10.38</v>
      </c>
      <c r="E20" s="168">
        <f>ROUND(VALUE(SUBSTITUTE(実質収支比率等に係る経年分析!I$47,"▲","-")),2)</f>
        <v>12.51</v>
      </c>
      <c r="F20" s="168">
        <f>ROUND(VALUE(SUBSTITUTE(実質収支比率等に係る経年分析!J$47,"▲","-")),2)</f>
        <v>15.95</v>
      </c>
    </row>
    <row r="21" spans="1:11" x14ac:dyDescent="0.2">
      <c r="A21" s="168" t="s">
        <v>54</v>
      </c>
      <c r="B21" s="168">
        <f>IF(ISNUMBER(VALUE(SUBSTITUTE(実質収支比率等に係る経年分析!F$49,"▲","-"))),ROUND(VALUE(SUBSTITUTE(実質収支比率等に係る経年分析!F$49,"▲","-")),2),NA())</f>
        <v>2.63</v>
      </c>
      <c r="C21" s="168">
        <f>IF(ISNUMBER(VALUE(SUBSTITUTE(実質収支比率等に係る経年分析!G$49,"▲","-"))),ROUND(VALUE(SUBSTITUTE(実質収支比率等に係る経年分析!G$49,"▲","-")),2),NA())</f>
        <v>0.09</v>
      </c>
      <c r="D21" s="168">
        <f>IF(ISNUMBER(VALUE(SUBSTITUTE(実質収支比率等に係る経年分析!H$49,"▲","-"))),ROUND(VALUE(SUBSTITUTE(実質収支比率等に係る経年分析!H$49,"▲","-")),2),NA())</f>
        <v>1.52</v>
      </c>
      <c r="E21" s="168">
        <f>IF(ISNUMBER(VALUE(SUBSTITUTE(実質収支比率等に係る経年分析!I$49,"▲","-"))),ROUND(VALUE(SUBSTITUTE(実質収支比率等に係る経年分析!I$49,"▲","-")),2),NA())</f>
        <v>2</v>
      </c>
      <c r="F21" s="168">
        <f>IF(ISNUMBER(VALUE(SUBSTITUTE(実質収支比率等に係る経年分析!J$49,"▲","-"))),ROUND(VALUE(SUBSTITUTE(実質収支比率等に係る経年分析!J$49,"▲","-")),2),NA())</f>
        <v>3.66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0.33</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0.97</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0.49</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0.01</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都城市後期高齢者医療特別会計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都城市御池簡易水道事業会計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0.06</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0.06</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0.06</v>
      </c>
    </row>
    <row r="31" spans="1:11" x14ac:dyDescent="0.2">
      <c r="A31" s="169" t="str">
        <f>IF(連結実質赤字比率に係る赤字・黒字の構成分析!C$39="",NA(),連結実質赤字比率に係る赤字・黒字の構成分析!C$39)</f>
        <v>都城市農業集落排水事業会計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0.08</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7.0000000000000007E-2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0.17</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0.21</v>
      </c>
    </row>
    <row r="32" spans="1:11" x14ac:dyDescent="0.2">
      <c r="A32" s="169" t="str">
        <f>IF(連結実質赤字比率に係る赤字・黒字の構成分析!C$38="",NA(),連結実質赤字比率に係る赤字・黒字の構成分析!C$38)</f>
        <v>都城市介護保険特別会計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0.54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1.29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1.26</v>
      </c>
    </row>
    <row r="33" spans="1:16" x14ac:dyDescent="0.2">
      <c r="A33" s="169" t="str">
        <f>IF(連結実質赤字比率に係る赤字・黒字の構成分析!C$37="",NA(),連結実質赤字比率に係る赤字・黒字の構成分析!C$37)</f>
        <v>都城市公共下水道事業会計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0.56999999999999995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0.96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1.29</v>
      </c>
    </row>
    <row r="34" spans="1:16" x14ac:dyDescent="0.2">
      <c r="A34" s="169" t="str">
        <f>IF(連結実質赤字比率に係る赤字・黒字の構成分析!C$36="",NA(),連結実質赤字比率に係る赤字・黒字の構成分析!C$36)</f>
        <v>都城市簡易水道事業会計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0.88</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1.62</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3.47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3.52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3.65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3.66</v>
      </c>
    </row>
    <row r="36" spans="1:16" x14ac:dyDescent="0.2">
      <c r="A36" s="169" t="str">
        <f>IF(連結実質赤字比率に係る赤字・黒字の構成分析!C$34="",NA(),連結実質赤字比率に係る赤字・黒字の構成分析!C$34)</f>
        <v>都城市水道事業会計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6.66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7.85</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7.45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7.64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7.24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7145</v>
      </c>
      <c r="E42" s="170"/>
      <c r="F42" s="170"/>
      <c r="G42" s="170">
        <f>'実質公債費比率（分子）の構造'!L$52</f>
        <v>7001</v>
      </c>
      <c r="H42" s="170"/>
      <c r="I42" s="170"/>
      <c r="J42" s="170">
        <f>'実質公債費比率（分子）の構造'!M$52</f>
        <v>6656</v>
      </c>
      <c r="K42" s="170"/>
      <c r="L42" s="170"/>
      <c r="M42" s="170">
        <f>'実質公債費比率（分子）の構造'!N$52</f>
        <v>6386</v>
      </c>
      <c r="N42" s="170"/>
      <c r="O42" s="170"/>
      <c r="P42" s="170">
        <f>'実質公債費比率（分子）の構造'!O$52</f>
        <v>6129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1260</v>
      </c>
      <c r="C46" s="170"/>
      <c r="D46" s="170"/>
      <c r="E46" s="170">
        <f>'実質公債費比率（分子）の構造'!L$48</f>
        <v>1136</v>
      </c>
      <c r="F46" s="170"/>
      <c r="G46" s="170"/>
      <c r="H46" s="170">
        <f>'実質公債費比率（分子）の構造'!M$48</f>
        <v>1138</v>
      </c>
      <c r="I46" s="170"/>
      <c r="J46" s="170"/>
      <c r="K46" s="170">
        <f>'実質公債費比率（分子）の構造'!N$48</f>
        <v>1152</v>
      </c>
      <c r="L46" s="170"/>
      <c r="M46" s="170"/>
      <c r="N46" s="170">
        <f>'実質公債費比率（分子）の構造'!O$48</f>
        <v>1157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7696</v>
      </c>
      <c r="C49" s="170"/>
      <c r="D49" s="170"/>
      <c r="E49" s="170">
        <f>'実質公債費比率（分子）の構造'!L$45</f>
        <v>7372</v>
      </c>
      <c r="F49" s="170"/>
      <c r="G49" s="170"/>
      <c r="H49" s="170">
        <f>'実質公債費比率（分子）の構造'!M$45</f>
        <v>7324</v>
      </c>
      <c r="I49" s="170"/>
      <c r="J49" s="170"/>
      <c r="K49" s="170">
        <f>'実質公債費比率（分子）の構造'!N$45</f>
        <v>7285</v>
      </c>
      <c r="L49" s="170"/>
      <c r="M49" s="170"/>
      <c r="N49" s="170">
        <f>'実質公債費比率（分子）の構造'!O$45</f>
        <v>7393</v>
      </c>
      <c r="O49" s="170"/>
      <c r="P49" s="170"/>
    </row>
    <row r="50" spans="1:16" x14ac:dyDescent="0.2">
      <c r="A50" s="170" t="s">
        <v>67</v>
      </c>
      <c r="B50" s="170" t="e">
        <f>NA()</f>
        <v>#N/A</v>
      </c>
      <c r="C50" s="170">
        <f>IF(ISNUMBER('実質公債費比率（分子）の構造'!K$53),'実質公債費比率（分子）の構造'!K$53,NA())</f>
        <v>1812</v>
      </c>
      <c r="D50" s="170" t="e">
        <f>NA()</f>
        <v>#N/A</v>
      </c>
      <c r="E50" s="170" t="e">
        <f>NA()</f>
        <v>#N/A</v>
      </c>
      <c r="F50" s="170">
        <f>IF(ISNUMBER('実質公債費比率（分子）の構造'!L$53),'実質公債費比率（分子）の構造'!L$53,NA())</f>
        <v>1507</v>
      </c>
      <c r="G50" s="170" t="e">
        <f>NA()</f>
        <v>#N/A</v>
      </c>
      <c r="H50" s="170" t="e">
        <f>NA()</f>
        <v>#N/A</v>
      </c>
      <c r="I50" s="170">
        <f>IF(ISNUMBER('実質公債費比率（分子）の構造'!M$53),'実質公債費比率（分子）の構造'!M$53,NA())</f>
        <v>1806</v>
      </c>
      <c r="J50" s="170" t="e">
        <f>NA()</f>
        <v>#N/A</v>
      </c>
      <c r="K50" s="170" t="e">
        <f>NA()</f>
        <v>#N/A</v>
      </c>
      <c r="L50" s="170">
        <f>IF(ISNUMBER('実質公債費比率（分子）の構造'!N$53),'実質公債費比率（分子）の構造'!N$53,NA())</f>
        <v>2051</v>
      </c>
      <c r="M50" s="170" t="e">
        <f>NA()</f>
        <v>#N/A</v>
      </c>
      <c r="N50" s="170" t="e">
        <f>NA()</f>
        <v>#N/A</v>
      </c>
      <c r="O50" s="170">
        <f>IF(ISNUMBER('実質公債費比率（分子）の構造'!O$53),'実質公債費比率（分子）の構造'!O$53,NA())</f>
        <v>2421</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65508</v>
      </c>
      <c r="E56" s="169"/>
      <c r="F56" s="169"/>
      <c r="G56" s="169">
        <f>'将来負担比率（分子）の構造'!J$52</f>
        <v>64878</v>
      </c>
      <c r="H56" s="169"/>
      <c r="I56" s="169"/>
      <c r="J56" s="169">
        <f>'将来負担比率（分子）の構造'!K$52</f>
        <v>62500</v>
      </c>
      <c r="K56" s="169"/>
      <c r="L56" s="169"/>
      <c r="M56" s="169">
        <f>'将来負担比率（分子）の構造'!L$52</f>
        <v>59365</v>
      </c>
      <c r="N56" s="169"/>
      <c r="O56" s="169"/>
      <c r="P56" s="169">
        <f>'将来負担比率（分子）の構造'!M$52</f>
        <v>56144</v>
      </c>
    </row>
    <row r="57" spans="1:16" x14ac:dyDescent="0.2">
      <c r="A57" s="169" t="s">
        <v>42</v>
      </c>
      <c r="B57" s="169"/>
      <c r="C57" s="169"/>
      <c r="D57" s="169">
        <f>'将来負担比率（分子）の構造'!I$51</f>
        <v>7344</v>
      </c>
      <c r="E57" s="169"/>
      <c r="F57" s="169"/>
      <c r="G57" s="169">
        <f>'将来負担比率（分子）の構造'!J$51</f>
        <v>7308</v>
      </c>
      <c r="H57" s="169"/>
      <c r="I57" s="169"/>
      <c r="J57" s="169">
        <f>'将来負担比率（分子）の構造'!K$51</f>
        <v>7605</v>
      </c>
      <c r="K57" s="169"/>
      <c r="L57" s="169"/>
      <c r="M57" s="169">
        <f>'将来負担比率（分子）の構造'!L$51</f>
        <v>8162</v>
      </c>
      <c r="N57" s="169"/>
      <c r="O57" s="169"/>
      <c r="P57" s="169">
        <f>'将来負担比率（分子）の構造'!M$51</f>
        <v>8445</v>
      </c>
    </row>
    <row r="58" spans="1:16" x14ac:dyDescent="0.2">
      <c r="A58" s="169" t="s">
        <v>41</v>
      </c>
      <c r="B58" s="169"/>
      <c r="C58" s="169"/>
      <c r="D58" s="169">
        <f>'将来負担比率（分子）の構造'!I$50</f>
        <v>40030</v>
      </c>
      <c r="E58" s="169"/>
      <c r="F58" s="169"/>
      <c r="G58" s="169">
        <f>'将来負担比率（分子）の構造'!J$50</f>
        <v>44380</v>
      </c>
      <c r="H58" s="169"/>
      <c r="I58" s="169"/>
      <c r="J58" s="169">
        <f>'将来負担比率（分子）の構造'!K$50</f>
        <v>52554</v>
      </c>
      <c r="K58" s="169"/>
      <c r="L58" s="169"/>
      <c r="M58" s="169">
        <f>'将来負担比率（分子）の構造'!L$50</f>
        <v>58265</v>
      </c>
      <c r="N58" s="169"/>
      <c r="O58" s="169"/>
      <c r="P58" s="169">
        <f>'将来負担比率（分子）の構造'!M$50</f>
        <v>65484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10421</v>
      </c>
      <c r="C62" s="169"/>
      <c r="D62" s="169"/>
      <c r="E62" s="169">
        <f>'将来負担比率（分子）の構造'!J$45</f>
        <v>10328</v>
      </c>
      <c r="F62" s="169"/>
      <c r="G62" s="169"/>
      <c r="H62" s="169">
        <f>'将来負担比率（分子）の構造'!K$45</f>
        <v>10021</v>
      </c>
      <c r="I62" s="169"/>
      <c r="J62" s="169"/>
      <c r="K62" s="169">
        <f>'将来負担比率（分子）の構造'!L$45</f>
        <v>9737</v>
      </c>
      <c r="L62" s="169"/>
      <c r="M62" s="169"/>
      <c r="N62" s="169">
        <f>'将来負担比率（分子）の構造'!M$45</f>
        <v>10223</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13941</v>
      </c>
      <c r="C64" s="169"/>
      <c r="D64" s="169"/>
      <c r="E64" s="169">
        <f>'将来負担比率（分子）の構造'!J$43</f>
        <v>14285</v>
      </c>
      <c r="F64" s="169"/>
      <c r="G64" s="169"/>
      <c r="H64" s="169">
        <f>'将来負担比率（分子）の構造'!K$43</f>
        <v>15551</v>
      </c>
      <c r="I64" s="169"/>
      <c r="J64" s="169"/>
      <c r="K64" s="169">
        <f>'将来負担比率（分子）の構造'!L$43</f>
        <v>14555</v>
      </c>
      <c r="L64" s="169"/>
      <c r="M64" s="169"/>
      <c r="N64" s="169">
        <f>'将来負担比率（分子）の構造'!M$43</f>
        <v>15005</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71334</v>
      </c>
      <c r="C66" s="169"/>
      <c r="D66" s="169"/>
      <c r="E66" s="169">
        <f>'将来負担比率（分子）の構造'!J$41</f>
        <v>70501</v>
      </c>
      <c r="F66" s="169"/>
      <c r="G66" s="169"/>
      <c r="H66" s="169">
        <f>'将来負担比率（分子）の構造'!K$41</f>
        <v>69348</v>
      </c>
      <c r="I66" s="169"/>
      <c r="J66" s="169"/>
      <c r="K66" s="169">
        <f>'将来負担比率（分子）の構造'!L$41</f>
        <v>68279</v>
      </c>
      <c r="L66" s="169"/>
      <c r="M66" s="169"/>
      <c r="N66" s="169">
        <f>'将来負担比率（分子）の構造'!M$41</f>
        <v>64978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4398</v>
      </c>
      <c r="C72" s="173">
        <f>基金残高に係る経年分析!G55</f>
        <v>5204</v>
      </c>
      <c r="D72" s="173">
        <f>基金残高に係る経年分析!H55</f>
        <v>6721</v>
      </c>
    </row>
    <row r="73" spans="1:16" x14ac:dyDescent="0.2">
      <c r="A73" s="172" t="s">
        <v>74</v>
      </c>
      <c r="B73" s="173">
        <f>基金残高に係る経年分析!F56</f>
        <v>6858</v>
      </c>
      <c r="C73" s="173">
        <f>基金残高に係る経年分析!G56</f>
        <v>6857</v>
      </c>
      <c r="D73" s="173">
        <f>基金残高に係る経年分析!H56</f>
        <v>7042</v>
      </c>
    </row>
    <row r="74" spans="1:16" x14ac:dyDescent="0.2">
      <c r="A74" s="172" t="s">
        <v>75</v>
      </c>
      <c r="B74" s="173">
        <f>基金残高に係る経年分析!F57</f>
        <v>40184</v>
      </c>
      <c r="C74" s="173">
        <f>基金残高に係る経年分析!G57</f>
        <v>44125</v>
      </c>
      <c r="D74" s="173">
        <f>基金残高に係る経年分析!H57</f>
        <v>44864</v>
      </c>
    </row>
  </sheetData>
  <sheetProtection algorithmName="SHA-512" hashValue="xufLUzcnqxFzJzCdyXT3r5+9KINHSoabkRGQRgm9PDTJZ+XFabJaJAyQfyCD3SGA6C3CRLw/oH0EYTkdfZ6DgQ==" saltValue="hpNuFYIyGO4ooHURCqe/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20736561</v>
      </c>
      <c r="S5" s="626"/>
      <c r="T5" s="626"/>
      <c r="U5" s="626"/>
      <c r="V5" s="626"/>
      <c r="W5" s="626"/>
      <c r="X5" s="626"/>
      <c r="Y5" s="627"/>
      <c r="Z5" s="628">
        <v>15.6</v>
      </c>
      <c r="AA5" s="628"/>
      <c r="AB5" s="628"/>
      <c r="AC5" s="628"/>
      <c r="AD5" s="629">
        <v>19781254</v>
      </c>
      <c r="AE5" s="629"/>
      <c r="AF5" s="629"/>
      <c r="AG5" s="629"/>
      <c r="AH5" s="629"/>
      <c r="AI5" s="629"/>
      <c r="AJ5" s="629"/>
      <c r="AK5" s="629"/>
      <c r="AL5" s="630">
        <v>46.5</v>
      </c>
      <c r="AM5" s="631"/>
      <c r="AN5" s="631"/>
      <c r="AO5" s="632"/>
      <c r="AP5" s="622" t="s">
        <v>216</v>
      </c>
      <c r="AQ5" s="623"/>
      <c r="AR5" s="623"/>
      <c r="AS5" s="623"/>
      <c r="AT5" s="623"/>
      <c r="AU5" s="623"/>
      <c r="AV5" s="623"/>
      <c r="AW5" s="623"/>
      <c r="AX5" s="623"/>
      <c r="AY5" s="623"/>
      <c r="AZ5" s="623"/>
      <c r="BA5" s="623"/>
      <c r="BB5" s="623"/>
      <c r="BC5" s="623"/>
      <c r="BD5" s="623"/>
      <c r="BE5" s="623"/>
      <c r="BF5" s="624"/>
      <c r="BG5" s="636">
        <v>19781254</v>
      </c>
      <c r="BH5" s="637"/>
      <c r="BI5" s="637"/>
      <c r="BJ5" s="637"/>
      <c r="BK5" s="637"/>
      <c r="BL5" s="637"/>
      <c r="BM5" s="637"/>
      <c r="BN5" s="638"/>
      <c r="BO5" s="639">
        <v>95.4</v>
      </c>
      <c r="BP5" s="639"/>
      <c r="BQ5" s="639"/>
      <c r="BR5" s="639"/>
      <c r="BS5" s="640">
        <v>270902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1035621</v>
      </c>
      <c r="S6" s="637"/>
      <c r="T6" s="637"/>
      <c r="U6" s="637"/>
      <c r="V6" s="637"/>
      <c r="W6" s="637"/>
      <c r="X6" s="637"/>
      <c r="Y6" s="638"/>
      <c r="Z6" s="639">
        <v>0.8</v>
      </c>
      <c r="AA6" s="639"/>
      <c r="AB6" s="639"/>
      <c r="AC6" s="639"/>
      <c r="AD6" s="640">
        <v>1035621</v>
      </c>
      <c r="AE6" s="640"/>
      <c r="AF6" s="640"/>
      <c r="AG6" s="640"/>
      <c r="AH6" s="640"/>
      <c r="AI6" s="640"/>
      <c r="AJ6" s="640"/>
      <c r="AK6" s="640"/>
      <c r="AL6" s="641">
        <v>2.4</v>
      </c>
      <c r="AM6" s="642"/>
      <c r="AN6" s="642"/>
      <c r="AO6" s="643"/>
      <c r="AP6" s="633" t="s">
        <v>221</v>
      </c>
      <c r="AQ6" s="634"/>
      <c r="AR6" s="634"/>
      <c r="AS6" s="634"/>
      <c r="AT6" s="634"/>
      <c r="AU6" s="634"/>
      <c r="AV6" s="634"/>
      <c r="AW6" s="634"/>
      <c r="AX6" s="634"/>
      <c r="AY6" s="634"/>
      <c r="AZ6" s="634"/>
      <c r="BA6" s="634"/>
      <c r="BB6" s="634"/>
      <c r="BC6" s="634"/>
      <c r="BD6" s="634"/>
      <c r="BE6" s="634"/>
      <c r="BF6" s="635"/>
      <c r="BG6" s="636">
        <v>19781254</v>
      </c>
      <c r="BH6" s="637"/>
      <c r="BI6" s="637"/>
      <c r="BJ6" s="637"/>
      <c r="BK6" s="637"/>
      <c r="BL6" s="637"/>
      <c r="BM6" s="637"/>
      <c r="BN6" s="638"/>
      <c r="BO6" s="639">
        <v>95.4</v>
      </c>
      <c r="BP6" s="639"/>
      <c r="BQ6" s="639"/>
      <c r="BR6" s="639"/>
      <c r="BS6" s="640">
        <v>270902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351502</v>
      </c>
      <c r="CS6" s="637"/>
      <c r="CT6" s="637"/>
      <c r="CU6" s="637"/>
      <c r="CV6" s="637"/>
      <c r="CW6" s="637"/>
      <c r="CX6" s="637"/>
      <c r="CY6" s="638"/>
      <c r="CZ6" s="630">
        <v>0.3</v>
      </c>
      <c r="DA6" s="631"/>
      <c r="DB6" s="631"/>
      <c r="DC6" s="647"/>
      <c r="DD6" s="645">
        <v>26223</v>
      </c>
      <c r="DE6" s="637"/>
      <c r="DF6" s="637"/>
      <c r="DG6" s="637"/>
      <c r="DH6" s="637"/>
      <c r="DI6" s="637"/>
      <c r="DJ6" s="637"/>
      <c r="DK6" s="637"/>
      <c r="DL6" s="637"/>
      <c r="DM6" s="637"/>
      <c r="DN6" s="637"/>
      <c r="DO6" s="637"/>
      <c r="DP6" s="638"/>
      <c r="DQ6" s="645">
        <v>351501</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2993</v>
      </c>
      <c r="S7" s="637"/>
      <c r="T7" s="637"/>
      <c r="U7" s="637"/>
      <c r="V7" s="637"/>
      <c r="W7" s="637"/>
      <c r="X7" s="637"/>
      <c r="Y7" s="638"/>
      <c r="Z7" s="639">
        <v>0</v>
      </c>
      <c r="AA7" s="639"/>
      <c r="AB7" s="639"/>
      <c r="AC7" s="639"/>
      <c r="AD7" s="640">
        <v>2993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8102249</v>
      </c>
      <c r="BH7" s="637"/>
      <c r="BI7" s="637"/>
      <c r="BJ7" s="637"/>
      <c r="BK7" s="637"/>
      <c r="BL7" s="637"/>
      <c r="BM7" s="637"/>
      <c r="BN7" s="638"/>
      <c r="BO7" s="639">
        <v>39.1</v>
      </c>
      <c r="BP7" s="639"/>
      <c r="BQ7" s="639"/>
      <c r="BR7" s="639"/>
      <c r="BS7" s="640">
        <v>270902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45039097</v>
      </c>
      <c r="CS7" s="637"/>
      <c r="CT7" s="637"/>
      <c r="CU7" s="637"/>
      <c r="CV7" s="637"/>
      <c r="CW7" s="637"/>
      <c r="CX7" s="637"/>
      <c r="CY7" s="638"/>
      <c r="CZ7" s="639">
        <v>34.6</v>
      </c>
      <c r="DA7" s="639"/>
      <c r="DB7" s="639"/>
      <c r="DC7" s="639"/>
      <c r="DD7" s="645">
        <v>512561</v>
      </c>
      <c r="DE7" s="637"/>
      <c r="DF7" s="637"/>
      <c r="DG7" s="637"/>
      <c r="DH7" s="637"/>
      <c r="DI7" s="637"/>
      <c r="DJ7" s="637"/>
      <c r="DK7" s="637"/>
      <c r="DL7" s="637"/>
      <c r="DM7" s="637"/>
      <c r="DN7" s="637"/>
      <c r="DO7" s="637"/>
      <c r="DP7" s="638"/>
      <c r="DQ7" s="645">
        <v>23179557</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64227</v>
      </c>
      <c r="S8" s="637"/>
      <c r="T8" s="637"/>
      <c r="U8" s="637"/>
      <c r="V8" s="637"/>
      <c r="W8" s="637"/>
      <c r="X8" s="637"/>
      <c r="Y8" s="638"/>
      <c r="Z8" s="639">
        <v>0</v>
      </c>
      <c r="AA8" s="639"/>
      <c r="AB8" s="639"/>
      <c r="AC8" s="639"/>
      <c r="AD8" s="640">
        <v>64227</v>
      </c>
      <c r="AE8" s="640"/>
      <c r="AF8" s="640"/>
      <c r="AG8" s="640"/>
      <c r="AH8" s="640"/>
      <c r="AI8" s="640"/>
      <c r="AJ8" s="640"/>
      <c r="AK8" s="640"/>
      <c r="AL8" s="641">
        <v>0.2</v>
      </c>
      <c r="AM8" s="642"/>
      <c r="AN8" s="642"/>
      <c r="AO8" s="643"/>
      <c r="AP8" s="633" t="s">
        <v>227</v>
      </c>
      <c r="AQ8" s="634"/>
      <c r="AR8" s="634"/>
      <c r="AS8" s="634"/>
      <c r="AT8" s="634"/>
      <c r="AU8" s="634"/>
      <c r="AV8" s="634"/>
      <c r="AW8" s="634"/>
      <c r="AX8" s="634"/>
      <c r="AY8" s="634"/>
      <c r="AZ8" s="634"/>
      <c r="BA8" s="634"/>
      <c r="BB8" s="634"/>
      <c r="BC8" s="634"/>
      <c r="BD8" s="634"/>
      <c r="BE8" s="634"/>
      <c r="BF8" s="635"/>
      <c r="BG8" s="636">
        <v>270401</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37587496</v>
      </c>
      <c r="CS8" s="637"/>
      <c r="CT8" s="637"/>
      <c r="CU8" s="637"/>
      <c r="CV8" s="637"/>
      <c r="CW8" s="637"/>
      <c r="CX8" s="637"/>
      <c r="CY8" s="638"/>
      <c r="CZ8" s="639">
        <v>28.9</v>
      </c>
      <c r="DA8" s="639"/>
      <c r="DB8" s="639"/>
      <c r="DC8" s="639"/>
      <c r="DD8" s="645">
        <v>224835</v>
      </c>
      <c r="DE8" s="637"/>
      <c r="DF8" s="637"/>
      <c r="DG8" s="637"/>
      <c r="DH8" s="637"/>
      <c r="DI8" s="637"/>
      <c r="DJ8" s="637"/>
      <c r="DK8" s="637"/>
      <c r="DL8" s="637"/>
      <c r="DM8" s="637"/>
      <c r="DN8" s="637"/>
      <c r="DO8" s="637"/>
      <c r="DP8" s="638"/>
      <c r="DQ8" s="645">
        <v>18228921</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70146</v>
      </c>
      <c r="S9" s="637"/>
      <c r="T9" s="637"/>
      <c r="U9" s="637"/>
      <c r="V9" s="637"/>
      <c r="W9" s="637"/>
      <c r="X9" s="637"/>
      <c r="Y9" s="638"/>
      <c r="Z9" s="639">
        <v>0.1</v>
      </c>
      <c r="AA9" s="639"/>
      <c r="AB9" s="639"/>
      <c r="AC9" s="639"/>
      <c r="AD9" s="640">
        <v>70146</v>
      </c>
      <c r="AE9" s="640"/>
      <c r="AF9" s="640"/>
      <c r="AG9" s="640"/>
      <c r="AH9" s="640"/>
      <c r="AI9" s="640"/>
      <c r="AJ9" s="640"/>
      <c r="AK9" s="640"/>
      <c r="AL9" s="641">
        <v>0.2</v>
      </c>
      <c r="AM9" s="642"/>
      <c r="AN9" s="642"/>
      <c r="AO9" s="643"/>
      <c r="AP9" s="633" t="s">
        <v>230</v>
      </c>
      <c r="AQ9" s="634"/>
      <c r="AR9" s="634"/>
      <c r="AS9" s="634"/>
      <c r="AT9" s="634"/>
      <c r="AU9" s="634"/>
      <c r="AV9" s="634"/>
      <c r="AW9" s="634"/>
      <c r="AX9" s="634"/>
      <c r="AY9" s="634"/>
      <c r="AZ9" s="634"/>
      <c r="BA9" s="634"/>
      <c r="BB9" s="634"/>
      <c r="BC9" s="634"/>
      <c r="BD9" s="634"/>
      <c r="BE9" s="634"/>
      <c r="BF9" s="635"/>
      <c r="BG9" s="636">
        <v>6461575</v>
      </c>
      <c r="BH9" s="637"/>
      <c r="BI9" s="637"/>
      <c r="BJ9" s="637"/>
      <c r="BK9" s="637"/>
      <c r="BL9" s="637"/>
      <c r="BM9" s="637"/>
      <c r="BN9" s="638"/>
      <c r="BO9" s="639">
        <v>31.2</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5458410</v>
      </c>
      <c r="CS9" s="637"/>
      <c r="CT9" s="637"/>
      <c r="CU9" s="637"/>
      <c r="CV9" s="637"/>
      <c r="CW9" s="637"/>
      <c r="CX9" s="637"/>
      <c r="CY9" s="638"/>
      <c r="CZ9" s="639">
        <v>4.2</v>
      </c>
      <c r="DA9" s="639"/>
      <c r="DB9" s="639"/>
      <c r="DC9" s="639"/>
      <c r="DD9" s="645">
        <v>381638</v>
      </c>
      <c r="DE9" s="637"/>
      <c r="DF9" s="637"/>
      <c r="DG9" s="637"/>
      <c r="DH9" s="637"/>
      <c r="DI9" s="637"/>
      <c r="DJ9" s="637"/>
      <c r="DK9" s="637"/>
      <c r="DL9" s="637"/>
      <c r="DM9" s="637"/>
      <c r="DN9" s="637"/>
      <c r="DO9" s="637"/>
      <c r="DP9" s="638"/>
      <c r="DQ9" s="645">
        <v>3659049</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422116</v>
      </c>
      <c r="BH10" s="637"/>
      <c r="BI10" s="637"/>
      <c r="BJ10" s="637"/>
      <c r="BK10" s="637"/>
      <c r="BL10" s="637"/>
      <c r="BM10" s="637"/>
      <c r="BN10" s="638"/>
      <c r="BO10" s="639">
        <v>2</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10532</v>
      </c>
      <c r="CS10" s="637"/>
      <c r="CT10" s="637"/>
      <c r="CU10" s="637"/>
      <c r="CV10" s="637"/>
      <c r="CW10" s="637"/>
      <c r="CX10" s="637"/>
      <c r="CY10" s="638"/>
      <c r="CZ10" s="639">
        <v>0</v>
      </c>
      <c r="DA10" s="639"/>
      <c r="DB10" s="639"/>
      <c r="DC10" s="639"/>
      <c r="DD10" s="645">
        <v>2398</v>
      </c>
      <c r="DE10" s="637"/>
      <c r="DF10" s="637"/>
      <c r="DG10" s="637"/>
      <c r="DH10" s="637"/>
      <c r="DI10" s="637"/>
      <c r="DJ10" s="637"/>
      <c r="DK10" s="637"/>
      <c r="DL10" s="637"/>
      <c r="DM10" s="637"/>
      <c r="DN10" s="637"/>
      <c r="DO10" s="637"/>
      <c r="DP10" s="638"/>
      <c r="DQ10" s="645">
        <v>6353</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4178830</v>
      </c>
      <c r="S11" s="637"/>
      <c r="T11" s="637"/>
      <c r="U11" s="637"/>
      <c r="V11" s="637"/>
      <c r="W11" s="637"/>
      <c r="X11" s="637"/>
      <c r="Y11" s="638"/>
      <c r="Z11" s="641">
        <v>3.1</v>
      </c>
      <c r="AA11" s="642"/>
      <c r="AB11" s="642"/>
      <c r="AC11" s="648"/>
      <c r="AD11" s="645">
        <v>4178830</v>
      </c>
      <c r="AE11" s="637"/>
      <c r="AF11" s="637"/>
      <c r="AG11" s="637"/>
      <c r="AH11" s="637"/>
      <c r="AI11" s="637"/>
      <c r="AJ11" s="637"/>
      <c r="AK11" s="638"/>
      <c r="AL11" s="641">
        <v>9.8000000000000007</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948157</v>
      </c>
      <c r="BH11" s="637"/>
      <c r="BI11" s="637"/>
      <c r="BJ11" s="637"/>
      <c r="BK11" s="637"/>
      <c r="BL11" s="637"/>
      <c r="BM11" s="637"/>
      <c r="BN11" s="638"/>
      <c r="BO11" s="639">
        <v>4.5999999999999996</v>
      </c>
      <c r="BP11" s="639"/>
      <c r="BQ11" s="639"/>
      <c r="BR11" s="639"/>
      <c r="BS11" s="640">
        <v>270902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5173968</v>
      </c>
      <c r="CS11" s="637"/>
      <c r="CT11" s="637"/>
      <c r="CU11" s="637"/>
      <c r="CV11" s="637"/>
      <c r="CW11" s="637"/>
      <c r="CX11" s="637"/>
      <c r="CY11" s="638"/>
      <c r="CZ11" s="639">
        <v>4</v>
      </c>
      <c r="DA11" s="639"/>
      <c r="DB11" s="639"/>
      <c r="DC11" s="639"/>
      <c r="DD11" s="645">
        <v>2306286</v>
      </c>
      <c r="DE11" s="637"/>
      <c r="DF11" s="637"/>
      <c r="DG11" s="637"/>
      <c r="DH11" s="637"/>
      <c r="DI11" s="637"/>
      <c r="DJ11" s="637"/>
      <c r="DK11" s="637"/>
      <c r="DL11" s="637"/>
      <c r="DM11" s="637"/>
      <c r="DN11" s="637"/>
      <c r="DO11" s="637"/>
      <c r="DP11" s="638"/>
      <c r="DQ11" s="645">
        <v>2422778</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v>25255</v>
      </c>
      <c r="S12" s="637"/>
      <c r="T12" s="637"/>
      <c r="U12" s="637"/>
      <c r="V12" s="637"/>
      <c r="W12" s="637"/>
      <c r="X12" s="637"/>
      <c r="Y12" s="638"/>
      <c r="Z12" s="639">
        <v>0</v>
      </c>
      <c r="AA12" s="639"/>
      <c r="AB12" s="639"/>
      <c r="AC12" s="639"/>
      <c r="AD12" s="640">
        <v>25255</v>
      </c>
      <c r="AE12" s="640"/>
      <c r="AF12" s="640"/>
      <c r="AG12" s="640"/>
      <c r="AH12" s="640"/>
      <c r="AI12" s="640"/>
      <c r="AJ12" s="640"/>
      <c r="AK12" s="640"/>
      <c r="AL12" s="641">
        <v>0.1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9544828</v>
      </c>
      <c r="BH12" s="637"/>
      <c r="BI12" s="637"/>
      <c r="BJ12" s="637"/>
      <c r="BK12" s="637"/>
      <c r="BL12" s="637"/>
      <c r="BM12" s="637"/>
      <c r="BN12" s="638"/>
      <c r="BO12" s="639">
        <v>46</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8573931</v>
      </c>
      <c r="CS12" s="637"/>
      <c r="CT12" s="637"/>
      <c r="CU12" s="637"/>
      <c r="CV12" s="637"/>
      <c r="CW12" s="637"/>
      <c r="CX12" s="637"/>
      <c r="CY12" s="638"/>
      <c r="CZ12" s="639">
        <v>6.6</v>
      </c>
      <c r="DA12" s="639"/>
      <c r="DB12" s="639"/>
      <c r="DC12" s="639"/>
      <c r="DD12" s="645">
        <v>2614701</v>
      </c>
      <c r="DE12" s="637"/>
      <c r="DF12" s="637"/>
      <c r="DG12" s="637"/>
      <c r="DH12" s="637"/>
      <c r="DI12" s="637"/>
      <c r="DJ12" s="637"/>
      <c r="DK12" s="637"/>
      <c r="DL12" s="637"/>
      <c r="DM12" s="637"/>
      <c r="DN12" s="637"/>
      <c r="DO12" s="637"/>
      <c r="DP12" s="638"/>
      <c r="DQ12" s="645">
        <v>3489286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9476291</v>
      </c>
      <c r="BH13" s="637"/>
      <c r="BI13" s="637"/>
      <c r="BJ13" s="637"/>
      <c r="BK13" s="637"/>
      <c r="BL13" s="637"/>
      <c r="BM13" s="637"/>
      <c r="BN13" s="638"/>
      <c r="BO13" s="639">
        <v>45.7</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8540213</v>
      </c>
      <c r="CS13" s="637"/>
      <c r="CT13" s="637"/>
      <c r="CU13" s="637"/>
      <c r="CV13" s="637"/>
      <c r="CW13" s="637"/>
      <c r="CX13" s="637"/>
      <c r="CY13" s="638"/>
      <c r="CZ13" s="639">
        <v>6.6</v>
      </c>
      <c r="DA13" s="639"/>
      <c r="DB13" s="639"/>
      <c r="DC13" s="639"/>
      <c r="DD13" s="645">
        <v>5515062</v>
      </c>
      <c r="DE13" s="637"/>
      <c r="DF13" s="637"/>
      <c r="DG13" s="637"/>
      <c r="DH13" s="637"/>
      <c r="DI13" s="637"/>
      <c r="DJ13" s="637"/>
      <c r="DK13" s="637"/>
      <c r="DL13" s="637"/>
      <c r="DM13" s="637"/>
      <c r="DN13" s="637"/>
      <c r="DO13" s="637"/>
      <c r="DP13" s="638"/>
      <c r="DQ13" s="645">
        <v>3399408</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4501</v>
      </c>
      <c r="S14" s="637"/>
      <c r="T14" s="637"/>
      <c r="U14" s="637"/>
      <c r="V14" s="637"/>
      <c r="W14" s="637"/>
      <c r="X14" s="637"/>
      <c r="Y14" s="638"/>
      <c r="Z14" s="639">
        <v>0</v>
      </c>
      <c r="AA14" s="639"/>
      <c r="AB14" s="639"/>
      <c r="AC14" s="639"/>
      <c r="AD14" s="640">
        <v>4501</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692371</v>
      </c>
      <c r="BH14" s="637"/>
      <c r="BI14" s="637"/>
      <c r="BJ14" s="637"/>
      <c r="BK14" s="637"/>
      <c r="BL14" s="637"/>
      <c r="BM14" s="637"/>
      <c r="BN14" s="638"/>
      <c r="BO14" s="639">
        <v>3.3</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2085162</v>
      </c>
      <c r="CS14" s="637"/>
      <c r="CT14" s="637"/>
      <c r="CU14" s="637"/>
      <c r="CV14" s="637"/>
      <c r="CW14" s="637"/>
      <c r="CX14" s="637"/>
      <c r="CY14" s="638"/>
      <c r="CZ14" s="639">
        <v>1.6</v>
      </c>
      <c r="DA14" s="639"/>
      <c r="DB14" s="639"/>
      <c r="DC14" s="639"/>
      <c r="DD14" s="645">
        <v>215994</v>
      </c>
      <c r="DE14" s="637"/>
      <c r="DF14" s="637"/>
      <c r="DG14" s="637"/>
      <c r="DH14" s="637"/>
      <c r="DI14" s="637"/>
      <c r="DJ14" s="637"/>
      <c r="DK14" s="637"/>
      <c r="DL14" s="637"/>
      <c r="DM14" s="637"/>
      <c r="DN14" s="637"/>
      <c r="DO14" s="637"/>
      <c r="DP14" s="638"/>
      <c r="DQ14" s="645">
        <v>1593048</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1441806</v>
      </c>
      <c r="BH15" s="637"/>
      <c r="BI15" s="637"/>
      <c r="BJ15" s="637"/>
      <c r="BK15" s="637"/>
      <c r="BL15" s="637"/>
      <c r="BM15" s="637"/>
      <c r="BN15" s="638"/>
      <c r="BO15" s="639">
        <v>7</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8907405</v>
      </c>
      <c r="CS15" s="637"/>
      <c r="CT15" s="637"/>
      <c r="CU15" s="637"/>
      <c r="CV15" s="637"/>
      <c r="CW15" s="637"/>
      <c r="CX15" s="637"/>
      <c r="CY15" s="638"/>
      <c r="CZ15" s="639">
        <v>6.9</v>
      </c>
      <c r="DA15" s="639"/>
      <c r="DB15" s="639"/>
      <c r="DC15" s="639"/>
      <c r="DD15" s="645">
        <v>1993207</v>
      </c>
      <c r="DE15" s="637"/>
      <c r="DF15" s="637"/>
      <c r="DG15" s="637"/>
      <c r="DH15" s="637"/>
      <c r="DI15" s="637"/>
      <c r="DJ15" s="637"/>
      <c r="DK15" s="637"/>
      <c r="DL15" s="637"/>
      <c r="DM15" s="637"/>
      <c r="DN15" s="637"/>
      <c r="DO15" s="637"/>
      <c r="DP15" s="638"/>
      <c r="DQ15" s="645">
        <v>5619376</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63929</v>
      </c>
      <c r="S16" s="637"/>
      <c r="T16" s="637"/>
      <c r="U16" s="637"/>
      <c r="V16" s="637"/>
      <c r="W16" s="637"/>
      <c r="X16" s="637"/>
      <c r="Y16" s="638"/>
      <c r="Z16" s="639">
        <v>0</v>
      </c>
      <c r="AA16" s="639"/>
      <c r="AB16" s="639"/>
      <c r="AC16" s="639"/>
      <c r="AD16" s="640">
        <v>63929</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867255</v>
      </c>
      <c r="CS16" s="637"/>
      <c r="CT16" s="637"/>
      <c r="CU16" s="637"/>
      <c r="CV16" s="637"/>
      <c r="CW16" s="637"/>
      <c r="CX16" s="637"/>
      <c r="CY16" s="638"/>
      <c r="CZ16" s="639">
        <v>0.7</v>
      </c>
      <c r="DA16" s="639"/>
      <c r="DB16" s="639"/>
      <c r="DC16" s="639"/>
      <c r="DD16" s="645" t="s">
        <v>122</v>
      </c>
      <c r="DE16" s="637"/>
      <c r="DF16" s="637"/>
      <c r="DG16" s="637"/>
      <c r="DH16" s="637"/>
      <c r="DI16" s="637"/>
      <c r="DJ16" s="637"/>
      <c r="DK16" s="637"/>
      <c r="DL16" s="637"/>
      <c r="DM16" s="637"/>
      <c r="DN16" s="637"/>
      <c r="DO16" s="637"/>
      <c r="DP16" s="638"/>
      <c r="DQ16" s="645">
        <v>111465</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287327</v>
      </c>
      <c r="S17" s="637"/>
      <c r="T17" s="637"/>
      <c r="U17" s="637"/>
      <c r="V17" s="637"/>
      <c r="W17" s="637"/>
      <c r="X17" s="637"/>
      <c r="Y17" s="638"/>
      <c r="Z17" s="639">
        <v>0.2</v>
      </c>
      <c r="AA17" s="639"/>
      <c r="AB17" s="639"/>
      <c r="AC17" s="639"/>
      <c r="AD17" s="640">
        <v>287327</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7393407</v>
      </c>
      <c r="CS17" s="637"/>
      <c r="CT17" s="637"/>
      <c r="CU17" s="637"/>
      <c r="CV17" s="637"/>
      <c r="CW17" s="637"/>
      <c r="CX17" s="637"/>
      <c r="CY17" s="638"/>
      <c r="CZ17" s="639">
        <v>5.7</v>
      </c>
      <c r="DA17" s="639"/>
      <c r="DB17" s="639"/>
      <c r="DC17" s="639"/>
      <c r="DD17" s="645" t="s">
        <v>122</v>
      </c>
      <c r="DE17" s="637"/>
      <c r="DF17" s="637"/>
      <c r="DG17" s="637"/>
      <c r="DH17" s="637"/>
      <c r="DI17" s="637"/>
      <c r="DJ17" s="637"/>
      <c r="DK17" s="637"/>
      <c r="DL17" s="637"/>
      <c r="DM17" s="637"/>
      <c r="DN17" s="637"/>
      <c r="DO17" s="637"/>
      <c r="DP17" s="638"/>
      <c r="DQ17" s="645">
        <v>7311531</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180947</v>
      </c>
      <c r="S18" s="637"/>
      <c r="T18" s="637"/>
      <c r="U18" s="637"/>
      <c r="V18" s="637"/>
      <c r="W18" s="637"/>
      <c r="X18" s="637"/>
      <c r="Y18" s="638"/>
      <c r="Z18" s="639">
        <v>0.1</v>
      </c>
      <c r="AA18" s="639"/>
      <c r="AB18" s="639"/>
      <c r="AC18" s="639"/>
      <c r="AD18" s="640">
        <v>180947</v>
      </c>
      <c r="AE18" s="640"/>
      <c r="AF18" s="640"/>
      <c r="AG18" s="640"/>
      <c r="AH18" s="640"/>
      <c r="AI18" s="640"/>
      <c r="AJ18" s="640"/>
      <c r="AK18" s="640"/>
      <c r="AL18" s="641">
        <v>0.4</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161667</v>
      </c>
      <c r="S19" s="637"/>
      <c r="T19" s="637"/>
      <c r="U19" s="637"/>
      <c r="V19" s="637"/>
      <c r="W19" s="637"/>
      <c r="X19" s="637"/>
      <c r="Y19" s="638"/>
      <c r="Z19" s="639">
        <v>0.1</v>
      </c>
      <c r="AA19" s="639"/>
      <c r="AB19" s="639"/>
      <c r="AC19" s="639"/>
      <c r="AD19" s="640">
        <v>161667</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955307</v>
      </c>
      <c r="BH19" s="637"/>
      <c r="BI19" s="637"/>
      <c r="BJ19" s="637"/>
      <c r="BK19" s="637"/>
      <c r="BL19" s="637"/>
      <c r="BM19" s="637"/>
      <c r="BN19" s="638"/>
      <c r="BO19" s="639">
        <v>4.5999999999999996</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19280</v>
      </c>
      <c r="S20" s="637"/>
      <c r="T20" s="637"/>
      <c r="U20" s="637"/>
      <c r="V20" s="637"/>
      <c r="W20" s="637"/>
      <c r="X20" s="637"/>
      <c r="Y20" s="638"/>
      <c r="Z20" s="639">
        <v>0</v>
      </c>
      <c r="AA20" s="639"/>
      <c r="AB20" s="639"/>
      <c r="AC20" s="639"/>
      <c r="AD20" s="640">
        <v>19280</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955307</v>
      </c>
      <c r="BH20" s="637"/>
      <c r="BI20" s="637"/>
      <c r="BJ20" s="637"/>
      <c r="BK20" s="637"/>
      <c r="BL20" s="637"/>
      <c r="BM20" s="637"/>
      <c r="BN20" s="638"/>
      <c r="BO20" s="639">
        <v>4.5999999999999996</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129988378</v>
      </c>
      <c r="CS20" s="637"/>
      <c r="CT20" s="637"/>
      <c r="CU20" s="637"/>
      <c r="CV20" s="637"/>
      <c r="CW20" s="637"/>
      <c r="CX20" s="637"/>
      <c r="CY20" s="638"/>
      <c r="CZ20" s="639">
        <v>100</v>
      </c>
      <c r="DA20" s="639"/>
      <c r="DB20" s="639"/>
      <c r="DC20" s="639"/>
      <c r="DD20" s="645">
        <v>13792905</v>
      </c>
      <c r="DE20" s="637"/>
      <c r="DF20" s="637"/>
      <c r="DG20" s="637"/>
      <c r="DH20" s="637"/>
      <c r="DI20" s="637"/>
      <c r="DJ20" s="637"/>
      <c r="DK20" s="637"/>
      <c r="DL20" s="637"/>
      <c r="DM20" s="637"/>
      <c r="DN20" s="637"/>
      <c r="DO20" s="637"/>
      <c r="DP20" s="638"/>
      <c r="DQ20" s="645">
        <v>69372273</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17889859</v>
      </c>
      <c r="S21" s="637"/>
      <c r="T21" s="637"/>
      <c r="U21" s="637"/>
      <c r="V21" s="637"/>
      <c r="W21" s="637"/>
      <c r="X21" s="637"/>
      <c r="Y21" s="638"/>
      <c r="Z21" s="639">
        <v>13.4</v>
      </c>
      <c r="AA21" s="639"/>
      <c r="AB21" s="639"/>
      <c r="AC21" s="639"/>
      <c r="AD21" s="640">
        <v>16520711</v>
      </c>
      <c r="AE21" s="640"/>
      <c r="AF21" s="640"/>
      <c r="AG21" s="640"/>
      <c r="AH21" s="640"/>
      <c r="AI21" s="640"/>
      <c r="AJ21" s="640"/>
      <c r="AK21" s="640"/>
      <c r="AL21" s="641">
        <v>38.9</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122</v>
      </c>
      <c r="BH21" s="637"/>
      <c r="BI21" s="637"/>
      <c r="BJ21" s="637"/>
      <c r="BK21" s="637"/>
      <c r="BL21" s="637"/>
      <c r="BM21" s="637"/>
      <c r="BN21" s="638"/>
      <c r="BO21" s="639" t="s">
        <v>122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16520711</v>
      </c>
      <c r="S22" s="637"/>
      <c r="T22" s="637"/>
      <c r="U22" s="637"/>
      <c r="V22" s="637"/>
      <c r="W22" s="637"/>
      <c r="X22" s="637"/>
      <c r="Y22" s="638"/>
      <c r="Z22" s="639">
        <v>12.4</v>
      </c>
      <c r="AA22" s="639"/>
      <c r="AB22" s="639"/>
      <c r="AC22" s="639"/>
      <c r="AD22" s="640">
        <v>16520711</v>
      </c>
      <c r="AE22" s="640"/>
      <c r="AF22" s="640"/>
      <c r="AG22" s="640"/>
      <c r="AH22" s="640"/>
      <c r="AI22" s="640"/>
      <c r="AJ22" s="640"/>
      <c r="AK22" s="640"/>
      <c r="AL22" s="641">
        <v>38.9</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1369148</v>
      </c>
      <c r="S23" s="637"/>
      <c r="T23" s="637"/>
      <c r="U23" s="637"/>
      <c r="V23" s="637"/>
      <c r="W23" s="637"/>
      <c r="X23" s="637"/>
      <c r="Y23" s="638"/>
      <c r="Z23" s="639">
        <v>1</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v>955307</v>
      </c>
      <c r="BH23" s="637"/>
      <c r="BI23" s="637"/>
      <c r="BJ23" s="637"/>
      <c r="BK23" s="637"/>
      <c r="BL23" s="637"/>
      <c r="BM23" s="637"/>
      <c r="BN23" s="638"/>
      <c r="BO23" s="639">
        <v>4.5999999999999996</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47511668</v>
      </c>
      <c r="CS24" s="626"/>
      <c r="CT24" s="626"/>
      <c r="CU24" s="626"/>
      <c r="CV24" s="626"/>
      <c r="CW24" s="626"/>
      <c r="CX24" s="626"/>
      <c r="CY24" s="627"/>
      <c r="CZ24" s="630">
        <v>36.6</v>
      </c>
      <c r="DA24" s="631"/>
      <c r="DB24" s="631"/>
      <c r="DC24" s="647"/>
      <c r="DD24" s="671">
        <v>28299284</v>
      </c>
      <c r="DE24" s="626"/>
      <c r="DF24" s="626"/>
      <c r="DG24" s="626"/>
      <c r="DH24" s="626"/>
      <c r="DI24" s="626"/>
      <c r="DJ24" s="626"/>
      <c r="DK24" s="627"/>
      <c r="DL24" s="671">
        <v>24823410</v>
      </c>
      <c r="DM24" s="626"/>
      <c r="DN24" s="626"/>
      <c r="DO24" s="626"/>
      <c r="DP24" s="626"/>
      <c r="DQ24" s="626"/>
      <c r="DR24" s="626"/>
      <c r="DS24" s="626"/>
      <c r="DT24" s="626"/>
      <c r="DU24" s="626"/>
      <c r="DV24" s="627"/>
      <c r="DW24" s="630">
        <v>58</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44540196</v>
      </c>
      <c r="S25" s="637"/>
      <c r="T25" s="637"/>
      <c r="U25" s="637"/>
      <c r="V25" s="637"/>
      <c r="W25" s="637"/>
      <c r="X25" s="637"/>
      <c r="Y25" s="638"/>
      <c r="Z25" s="639">
        <v>33.5</v>
      </c>
      <c r="AA25" s="639"/>
      <c r="AB25" s="639"/>
      <c r="AC25" s="639"/>
      <c r="AD25" s="640">
        <v>42215741</v>
      </c>
      <c r="AE25" s="640"/>
      <c r="AF25" s="640"/>
      <c r="AG25" s="640"/>
      <c r="AH25" s="640"/>
      <c r="AI25" s="640"/>
      <c r="AJ25" s="640"/>
      <c r="AK25" s="640"/>
      <c r="AL25" s="641">
        <v>99.3</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12023278</v>
      </c>
      <c r="CS25" s="668"/>
      <c r="CT25" s="668"/>
      <c r="CU25" s="668"/>
      <c r="CV25" s="668"/>
      <c r="CW25" s="668"/>
      <c r="CX25" s="668"/>
      <c r="CY25" s="669"/>
      <c r="CZ25" s="641">
        <v>9.1999999999999993</v>
      </c>
      <c r="DA25" s="666"/>
      <c r="DB25" s="666"/>
      <c r="DC25" s="670"/>
      <c r="DD25" s="645">
        <v>10888134</v>
      </c>
      <c r="DE25" s="668"/>
      <c r="DF25" s="668"/>
      <c r="DG25" s="668"/>
      <c r="DH25" s="668"/>
      <c r="DI25" s="668"/>
      <c r="DJ25" s="668"/>
      <c r="DK25" s="669"/>
      <c r="DL25" s="645">
        <v>10456234</v>
      </c>
      <c r="DM25" s="668"/>
      <c r="DN25" s="668"/>
      <c r="DO25" s="668"/>
      <c r="DP25" s="668"/>
      <c r="DQ25" s="668"/>
      <c r="DR25" s="668"/>
      <c r="DS25" s="668"/>
      <c r="DT25" s="668"/>
      <c r="DU25" s="668"/>
      <c r="DV25" s="669"/>
      <c r="DW25" s="641">
        <v>24.4</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v>28911</v>
      </c>
      <c r="S26" s="637"/>
      <c r="T26" s="637"/>
      <c r="U26" s="637"/>
      <c r="V26" s="637"/>
      <c r="W26" s="637"/>
      <c r="X26" s="637"/>
      <c r="Y26" s="638"/>
      <c r="Z26" s="639">
        <v>0</v>
      </c>
      <c r="AA26" s="639"/>
      <c r="AB26" s="639"/>
      <c r="AC26" s="639"/>
      <c r="AD26" s="640">
        <v>28911</v>
      </c>
      <c r="AE26" s="640"/>
      <c r="AF26" s="640"/>
      <c r="AG26" s="640"/>
      <c r="AH26" s="640"/>
      <c r="AI26" s="640"/>
      <c r="AJ26" s="640"/>
      <c r="AK26" s="640"/>
      <c r="AL26" s="641">
        <v>0.1</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8023504</v>
      </c>
      <c r="CS26" s="637"/>
      <c r="CT26" s="637"/>
      <c r="CU26" s="637"/>
      <c r="CV26" s="637"/>
      <c r="CW26" s="637"/>
      <c r="CX26" s="637"/>
      <c r="CY26" s="638"/>
      <c r="CZ26" s="641">
        <v>6.2</v>
      </c>
      <c r="DA26" s="666"/>
      <c r="DB26" s="666"/>
      <c r="DC26" s="670"/>
      <c r="DD26" s="645">
        <v>7208315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582994</v>
      </c>
      <c r="S27" s="637"/>
      <c r="T27" s="637"/>
      <c r="U27" s="637"/>
      <c r="V27" s="637"/>
      <c r="W27" s="637"/>
      <c r="X27" s="637"/>
      <c r="Y27" s="638"/>
      <c r="Z27" s="639">
        <v>0.4</v>
      </c>
      <c r="AA27" s="639"/>
      <c r="AB27" s="639"/>
      <c r="AC27" s="639"/>
      <c r="AD27" s="640">
        <v>56</v>
      </c>
      <c r="AE27" s="640"/>
      <c r="AF27" s="640"/>
      <c r="AG27" s="640"/>
      <c r="AH27" s="640"/>
      <c r="AI27" s="640"/>
      <c r="AJ27" s="640"/>
      <c r="AK27" s="640"/>
      <c r="AL27" s="641">
        <v>0</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20736561</v>
      </c>
      <c r="BH27" s="637"/>
      <c r="BI27" s="637"/>
      <c r="BJ27" s="637"/>
      <c r="BK27" s="637"/>
      <c r="BL27" s="637"/>
      <c r="BM27" s="637"/>
      <c r="BN27" s="638"/>
      <c r="BO27" s="639">
        <v>100</v>
      </c>
      <c r="BP27" s="639"/>
      <c r="BQ27" s="639"/>
      <c r="BR27" s="639"/>
      <c r="BS27" s="640">
        <v>270902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28094983</v>
      </c>
      <c r="CS27" s="668"/>
      <c r="CT27" s="668"/>
      <c r="CU27" s="668"/>
      <c r="CV27" s="668"/>
      <c r="CW27" s="668"/>
      <c r="CX27" s="668"/>
      <c r="CY27" s="669"/>
      <c r="CZ27" s="641">
        <v>21.6</v>
      </c>
      <c r="DA27" s="666"/>
      <c r="DB27" s="666"/>
      <c r="DC27" s="670"/>
      <c r="DD27" s="645">
        <v>10099619</v>
      </c>
      <c r="DE27" s="668"/>
      <c r="DF27" s="668"/>
      <c r="DG27" s="668"/>
      <c r="DH27" s="668"/>
      <c r="DI27" s="668"/>
      <c r="DJ27" s="668"/>
      <c r="DK27" s="669"/>
      <c r="DL27" s="645">
        <v>7055645</v>
      </c>
      <c r="DM27" s="668"/>
      <c r="DN27" s="668"/>
      <c r="DO27" s="668"/>
      <c r="DP27" s="668"/>
      <c r="DQ27" s="668"/>
      <c r="DR27" s="668"/>
      <c r="DS27" s="668"/>
      <c r="DT27" s="668"/>
      <c r="DU27" s="668"/>
      <c r="DV27" s="669"/>
      <c r="DW27" s="641">
        <v>16.5</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629707</v>
      </c>
      <c r="S28" s="637"/>
      <c r="T28" s="637"/>
      <c r="U28" s="637"/>
      <c r="V28" s="637"/>
      <c r="W28" s="637"/>
      <c r="X28" s="637"/>
      <c r="Y28" s="638"/>
      <c r="Z28" s="639">
        <v>0.5</v>
      </c>
      <c r="AA28" s="639"/>
      <c r="AB28" s="639"/>
      <c r="AC28" s="639"/>
      <c r="AD28" s="640">
        <v>74125</v>
      </c>
      <c r="AE28" s="640"/>
      <c r="AF28" s="640"/>
      <c r="AG28" s="640"/>
      <c r="AH28" s="640"/>
      <c r="AI28" s="640"/>
      <c r="AJ28" s="640"/>
      <c r="AK28" s="640"/>
      <c r="AL28" s="641">
        <v>0.2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7393407</v>
      </c>
      <c r="CS28" s="637"/>
      <c r="CT28" s="637"/>
      <c r="CU28" s="637"/>
      <c r="CV28" s="637"/>
      <c r="CW28" s="637"/>
      <c r="CX28" s="637"/>
      <c r="CY28" s="638"/>
      <c r="CZ28" s="641">
        <v>5.7</v>
      </c>
      <c r="DA28" s="666"/>
      <c r="DB28" s="666"/>
      <c r="DC28" s="670"/>
      <c r="DD28" s="645">
        <v>7311531</v>
      </c>
      <c r="DE28" s="637"/>
      <c r="DF28" s="637"/>
      <c r="DG28" s="637"/>
      <c r="DH28" s="637"/>
      <c r="DI28" s="637"/>
      <c r="DJ28" s="637"/>
      <c r="DK28" s="638"/>
      <c r="DL28" s="645">
        <v>7311531</v>
      </c>
      <c r="DM28" s="637"/>
      <c r="DN28" s="637"/>
      <c r="DO28" s="637"/>
      <c r="DP28" s="637"/>
      <c r="DQ28" s="637"/>
      <c r="DR28" s="637"/>
      <c r="DS28" s="637"/>
      <c r="DT28" s="637"/>
      <c r="DU28" s="637"/>
      <c r="DV28" s="638"/>
      <c r="DW28" s="641">
        <v>17.100000000000001</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219144</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7393407</v>
      </c>
      <c r="CS29" s="668"/>
      <c r="CT29" s="668"/>
      <c r="CU29" s="668"/>
      <c r="CV29" s="668"/>
      <c r="CW29" s="668"/>
      <c r="CX29" s="668"/>
      <c r="CY29" s="669"/>
      <c r="CZ29" s="641">
        <v>5.7</v>
      </c>
      <c r="DA29" s="666"/>
      <c r="DB29" s="666"/>
      <c r="DC29" s="670"/>
      <c r="DD29" s="645">
        <v>7311531</v>
      </c>
      <c r="DE29" s="668"/>
      <c r="DF29" s="668"/>
      <c r="DG29" s="668"/>
      <c r="DH29" s="668"/>
      <c r="DI29" s="668"/>
      <c r="DJ29" s="668"/>
      <c r="DK29" s="669"/>
      <c r="DL29" s="645">
        <v>7311531</v>
      </c>
      <c r="DM29" s="668"/>
      <c r="DN29" s="668"/>
      <c r="DO29" s="668"/>
      <c r="DP29" s="668"/>
      <c r="DQ29" s="668"/>
      <c r="DR29" s="668"/>
      <c r="DS29" s="668"/>
      <c r="DT29" s="668"/>
      <c r="DU29" s="668"/>
      <c r="DV29" s="669"/>
      <c r="DW29" s="641">
        <v>17.100000000000001</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21248312</v>
      </c>
      <c r="S30" s="637"/>
      <c r="T30" s="637"/>
      <c r="U30" s="637"/>
      <c r="V30" s="637"/>
      <c r="W30" s="637"/>
      <c r="X30" s="637"/>
      <c r="Y30" s="638"/>
      <c r="Z30" s="639">
        <v>16</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7246546</v>
      </c>
      <c r="CS30" s="637"/>
      <c r="CT30" s="637"/>
      <c r="CU30" s="637"/>
      <c r="CV30" s="637"/>
      <c r="CW30" s="637"/>
      <c r="CX30" s="637"/>
      <c r="CY30" s="638"/>
      <c r="CZ30" s="641">
        <v>5.6</v>
      </c>
      <c r="DA30" s="666"/>
      <c r="DB30" s="666"/>
      <c r="DC30" s="670"/>
      <c r="DD30" s="645">
        <v>7166077</v>
      </c>
      <c r="DE30" s="637"/>
      <c r="DF30" s="637"/>
      <c r="DG30" s="637"/>
      <c r="DH30" s="637"/>
      <c r="DI30" s="637"/>
      <c r="DJ30" s="637"/>
      <c r="DK30" s="638"/>
      <c r="DL30" s="645">
        <v>7166077</v>
      </c>
      <c r="DM30" s="637"/>
      <c r="DN30" s="637"/>
      <c r="DO30" s="637"/>
      <c r="DP30" s="637"/>
      <c r="DQ30" s="637"/>
      <c r="DR30" s="637"/>
      <c r="DS30" s="637"/>
      <c r="DT30" s="637"/>
      <c r="DU30" s="637"/>
      <c r="DV30" s="638"/>
      <c r="DW30" s="641">
        <v>16.7</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v>11301</v>
      </c>
      <c r="S31" s="637"/>
      <c r="T31" s="637"/>
      <c r="U31" s="637"/>
      <c r="V31" s="637"/>
      <c r="W31" s="637"/>
      <c r="X31" s="637"/>
      <c r="Y31" s="638"/>
      <c r="Z31" s="639">
        <v>0</v>
      </c>
      <c r="AA31" s="639"/>
      <c r="AB31" s="639"/>
      <c r="AC31" s="639"/>
      <c r="AD31" s="640">
        <v>11301</v>
      </c>
      <c r="AE31" s="640"/>
      <c r="AF31" s="640"/>
      <c r="AG31" s="640"/>
      <c r="AH31" s="640"/>
      <c r="AI31" s="640"/>
      <c r="AJ31" s="640"/>
      <c r="AK31" s="640"/>
      <c r="AL31" s="641">
        <v>0</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99.2</v>
      </c>
      <c r="BH31" s="680"/>
      <c r="BI31" s="680"/>
      <c r="BJ31" s="680"/>
      <c r="BK31" s="680"/>
      <c r="BL31" s="680"/>
      <c r="BM31" s="631">
        <v>97.8</v>
      </c>
      <c r="BN31" s="680"/>
      <c r="BO31" s="680"/>
      <c r="BP31" s="680"/>
      <c r="BQ31" s="681"/>
      <c r="BR31" s="692">
        <v>99.2</v>
      </c>
      <c r="BS31" s="680"/>
      <c r="BT31" s="680"/>
      <c r="BU31" s="680"/>
      <c r="BV31" s="680"/>
      <c r="BW31" s="680"/>
      <c r="BX31" s="631">
        <v>97.8</v>
      </c>
      <c r="BY31" s="680"/>
      <c r="BZ31" s="680"/>
      <c r="CA31" s="680"/>
      <c r="CB31" s="681"/>
      <c r="CD31" s="674"/>
      <c r="CE31" s="675"/>
      <c r="CF31" s="633" t="s">
        <v>300</v>
      </c>
      <c r="CG31" s="634"/>
      <c r="CH31" s="634"/>
      <c r="CI31" s="634"/>
      <c r="CJ31" s="634"/>
      <c r="CK31" s="634"/>
      <c r="CL31" s="634"/>
      <c r="CM31" s="634"/>
      <c r="CN31" s="634"/>
      <c r="CO31" s="634"/>
      <c r="CP31" s="634"/>
      <c r="CQ31" s="635"/>
      <c r="CR31" s="636">
        <v>146861</v>
      </c>
      <c r="CS31" s="668"/>
      <c r="CT31" s="668"/>
      <c r="CU31" s="668"/>
      <c r="CV31" s="668"/>
      <c r="CW31" s="668"/>
      <c r="CX31" s="668"/>
      <c r="CY31" s="669"/>
      <c r="CZ31" s="641">
        <v>0.1</v>
      </c>
      <c r="DA31" s="666"/>
      <c r="DB31" s="666"/>
      <c r="DC31" s="670"/>
      <c r="DD31" s="645">
        <v>145454</v>
      </c>
      <c r="DE31" s="668"/>
      <c r="DF31" s="668"/>
      <c r="DG31" s="668"/>
      <c r="DH31" s="668"/>
      <c r="DI31" s="668"/>
      <c r="DJ31" s="668"/>
      <c r="DK31" s="669"/>
      <c r="DL31" s="645">
        <v>145454</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9800412</v>
      </c>
      <c r="S32" s="637"/>
      <c r="T32" s="637"/>
      <c r="U32" s="637"/>
      <c r="V32" s="637"/>
      <c r="W32" s="637"/>
      <c r="X32" s="637"/>
      <c r="Y32" s="638"/>
      <c r="Z32" s="639">
        <v>7.4</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97.8</v>
      </c>
      <c r="BN32" s="668"/>
      <c r="BO32" s="668"/>
      <c r="BP32" s="668"/>
      <c r="BQ32" s="691"/>
      <c r="BR32" s="693">
        <v>99.1</v>
      </c>
      <c r="BS32" s="668"/>
      <c r="BT32" s="668"/>
      <c r="BU32" s="668"/>
      <c r="BV32" s="668"/>
      <c r="BW32" s="668"/>
      <c r="BX32" s="642">
        <v>98</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216007</v>
      </c>
      <c r="S33" s="637"/>
      <c r="T33" s="637"/>
      <c r="U33" s="637"/>
      <c r="V33" s="637"/>
      <c r="W33" s="637"/>
      <c r="X33" s="637"/>
      <c r="Y33" s="638"/>
      <c r="Z33" s="639">
        <v>0.2</v>
      </c>
      <c r="AA33" s="639"/>
      <c r="AB33" s="639"/>
      <c r="AC33" s="639"/>
      <c r="AD33" s="640">
        <v>25861</v>
      </c>
      <c r="AE33" s="640"/>
      <c r="AF33" s="640"/>
      <c r="AG33" s="640"/>
      <c r="AH33" s="640"/>
      <c r="AI33" s="640"/>
      <c r="AJ33" s="640"/>
      <c r="AK33" s="640"/>
      <c r="AL33" s="641">
        <v>0.1</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99.2</v>
      </c>
      <c r="BH33" s="695"/>
      <c r="BI33" s="695"/>
      <c r="BJ33" s="695"/>
      <c r="BK33" s="695"/>
      <c r="BL33" s="695"/>
      <c r="BM33" s="696">
        <v>97.4</v>
      </c>
      <c r="BN33" s="695"/>
      <c r="BO33" s="695"/>
      <c r="BP33" s="695"/>
      <c r="BQ33" s="697"/>
      <c r="BR33" s="694">
        <v>99.2</v>
      </c>
      <c r="BS33" s="695"/>
      <c r="BT33" s="695"/>
      <c r="BU33" s="695"/>
      <c r="BV33" s="695"/>
      <c r="BW33" s="695"/>
      <c r="BX33" s="696">
        <v>97.4</v>
      </c>
      <c r="BY33" s="695"/>
      <c r="BZ33" s="695"/>
      <c r="CA33" s="695"/>
      <c r="CB33" s="697"/>
      <c r="CD33" s="633" t="s">
        <v>307</v>
      </c>
      <c r="CE33" s="634"/>
      <c r="CF33" s="634"/>
      <c r="CG33" s="634"/>
      <c r="CH33" s="634"/>
      <c r="CI33" s="634"/>
      <c r="CJ33" s="634"/>
      <c r="CK33" s="634"/>
      <c r="CL33" s="634"/>
      <c r="CM33" s="634"/>
      <c r="CN33" s="634"/>
      <c r="CO33" s="634"/>
      <c r="CP33" s="634"/>
      <c r="CQ33" s="635"/>
      <c r="CR33" s="636">
        <v>67816550</v>
      </c>
      <c r="CS33" s="668"/>
      <c r="CT33" s="668"/>
      <c r="CU33" s="668"/>
      <c r="CV33" s="668"/>
      <c r="CW33" s="668"/>
      <c r="CX33" s="668"/>
      <c r="CY33" s="669"/>
      <c r="CZ33" s="641">
        <v>52.2</v>
      </c>
      <c r="DA33" s="666"/>
      <c r="DB33" s="666"/>
      <c r="DC33" s="670"/>
      <c r="DD33" s="645">
        <v>37396119</v>
      </c>
      <c r="DE33" s="668"/>
      <c r="DF33" s="668"/>
      <c r="DG33" s="668"/>
      <c r="DH33" s="668"/>
      <c r="DI33" s="668"/>
      <c r="DJ33" s="668"/>
      <c r="DK33" s="669"/>
      <c r="DL33" s="645">
        <v>16250531</v>
      </c>
      <c r="DM33" s="668"/>
      <c r="DN33" s="668"/>
      <c r="DO33" s="668"/>
      <c r="DP33" s="668"/>
      <c r="DQ33" s="668"/>
      <c r="DR33" s="668"/>
      <c r="DS33" s="668"/>
      <c r="DT33" s="668"/>
      <c r="DU33" s="668"/>
      <c r="DV33" s="669"/>
      <c r="DW33" s="641">
        <v>37.9</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19434285</v>
      </c>
      <c r="S34" s="637"/>
      <c r="T34" s="637"/>
      <c r="U34" s="637"/>
      <c r="V34" s="637"/>
      <c r="W34" s="637"/>
      <c r="X34" s="637"/>
      <c r="Y34" s="638"/>
      <c r="Z34" s="639">
        <v>14.6</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24925747</v>
      </c>
      <c r="CS34" s="637"/>
      <c r="CT34" s="637"/>
      <c r="CU34" s="637"/>
      <c r="CV34" s="637"/>
      <c r="CW34" s="637"/>
      <c r="CX34" s="637"/>
      <c r="CY34" s="638"/>
      <c r="CZ34" s="641">
        <v>19.2</v>
      </c>
      <c r="DA34" s="666"/>
      <c r="DB34" s="666"/>
      <c r="DC34" s="670"/>
      <c r="DD34" s="645">
        <v>19414568</v>
      </c>
      <c r="DE34" s="637"/>
      <c r="DF34" s="637"/>
      <c r="DG34" s="637"/>
      <c r="DH34" s="637"/>
      <c r="DI34" s="637"/>
      <c r="DJ34" s="637"/>
      <c r="DK34" s="638"/>
      <c r="DL34" s="645">
        <v>7226529</v>
      </c>
      <c r="DM34" s="637"/>
      <c r="DN34" s="637"/>
      <c r="DO34" s="637"/>
      <c r="DP34" s="637"/>
      <c r="DQ34" s="637"/>
      <c r="DR34" s="637"/>
      <c r="DS34" s="637"/>
      <c r="DT34" s="637"/>
      <c r="DU34" s="637"/>
      <c r="DV34" s="638"/>
      <c r="DW34" s="641">
        <v>16.899999999999999</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23489733</v>
      </c>
      <c r="S35" s="637"/>
      <c r="T35" s="637"/>
      <c r="U35" s="637"/>
      <c r="V35" s="637"/>
      <c r="W35" s="637"/>
      <c r="X35" s="637"/>
      <c r="Y35" s="638"/>
      <c r="Z35" s="639">
        <v>17.600000000000001</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795688</v>
      </c>
      <c r="CS35" s="668"/>
      <c r="CT35" s="668"/>
      <c r="CU35" s="668"/>
      <c r="CV35" s="668"/>
      <c r="CW35" s="668"/>
      <c r="CX35" s="668"/>
      <c r="CY35" s="669"/>
      <c r="CZ35" s="641">
        <v>0.6</v>
      </c>
      <c r="DA35" s="666"/>
      <c r="DB35" s="666"/>
      <c r="DC35" s="670"/>
      <c r="DD35" s="645">
        <v>647253</v>
      </c>
      <c r="DE35" s="668"/>
      <c r="DF35" s="668"/>
      <c r="DG35" s="668"/>
      <c r="DH35" s="668"/>
      <c r="DI35" s="668"/>
      <c r="DJ35" s="668"/>
      <c r="DK35" s="669"/>
      <c r="DL35" s="645">
        <v>647253</v>
      </c>
      <c r="DM35" s="668"/>
      <c r="DN35" s="668"/>
      <c r="DO35" s="668"/>
      <c r="DP35" s="668"/>
      <c r="DQ35" s="668"/>
      <c r="DR35" s="668"/>
      <c r="DS35" s="668"/>
      <c r="DT35" s="668"/>
      <c r="DU35" s="668"/>
      <c r="DV35" s="669"/>
      <c r="DW35" s="641">
        <v>1.5</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3691167</v>
      </c>
      <c r="S36" s="637"/>
      <c r="T36" s="637"/>
      <c r="U36" s="637"/>
      <c r="V36" s="637"/>
      <c r="W36" s="637"/>
      <c r="X36" s="637"/>
      <c r="Y36" s="638"/>
      <c r="Z36" s="639">
        <v>2.8</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9141153</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7419</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6749411</v>
      </c>
      <c r="CS36" s="637"/>
      <c r="CT36" s="637"/>
      <c r="CU36" s="637"/>
      <c r="CV36" s="637"/>
      <c r="CW36" s="637"/>
      <c r="CX36" s="637"/>
      <c r="CY36" s="638"/>
      <c r="CZ36" s="641">
        <v>5.2</v>
      </c>
      <c r="DA36" s="666"/>
      <c r="DB36" s="666"/>
      <c r="DC36" s="670"/>
      <c r="DD36" s="645">
        <v>4952003</v>
      </c>
      <c r="DE36" s="637"/>
      <c r="DF36" s="637"/>
      <c r="DG36" s="637"/>
      <c r="DH36" s="637"/>
      <c r="DI36" s="637"/>
      <c r="DJ36" s="637"/>
      <c r="DK36" s="638"/>
      <c r="DL36" s="645">
        <v>2716141</v>
      </c>
      <c r="DM36" s="637"/>
      <c r="DN36" s="637"/>
      <c r="DO36" s="637"/>
      <c r="DP36" s="637"/>
      <c r="DQ36" s="637"/>
      <c r="DR36" s="637"/>
      <c r="DS36" s="637"/>
      <c r="DT36" s="637"/>
      <c r="DU36" s="637"/>
      <c r="DV36" s="638"/>
      <c r="DW36" s="641">
        <v>6.3</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5302340</v>
      </c>
      <c r="S37" s="637"/>
      <c r="T37" s="637"/>
      <c r="U37" s="637"/>
      <c r="V37" s="637"/>
      <c r="W37" s="637"/>
      <c r="X37" s="637"/>
      <c r="Y37" s="638"/>
      <c r="Z37" s="639">
        <v>4</v>
      </c>
      <c r="AA37" s="639"/>
      <c r="AB37" s="639"/>
      <c r="AC37" s="639"/>
      <c r="AD37" s="640">
        <v>147045</v>
      </c>
      <c r="AE37" s="640"/>
      <c r="AF37" s="640"/>
      <c r="AG37" s="640"/>
      <c r="AH37" s="640"/>
      <c r="AI37" s="640"/>
      <c r="AJ37" s="640"/>
      <c r="AK37" s="640"/>
      <c r="AL37" s="641">
        <v>0.3</v>
      </c>
      <c r="AM37" s="642"/>
      <c r="AN37" s="642"/>
      <c r="AO37" s="643"/>
      <c r="AQ37" s="699" t="s">
        <v>319</v>
      </c>
      <c r="AR37" s="700"/>
      <c r="AS37" s="700"/>
      <c r="AT37" s="700"/>
      <c r="AU37" s="700"/>
      <c r="AV37" s="700"/>
      <c r="AW37" s="700"/>
      <c r="AX37" s="700"/>
      <c r="AY37" s="701"/>
      <c r="AZ37" s="636">
        <v>1206128</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-261394</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14221</v>
      </c>
      <c r="CS37" s="668"/>
      <c r="CT37" s="668"/>
      <c r="CU37" s="668"/>
      <c r="CV37" s="668"/>
      <c r="CW37" s="668"/>
      <c r="CX37" s="668"/>
      <c r="CY37" s="669"/>
      <c r="CZ37" s="641">
        <v>0</v>
      </c>
      <c r="DA37" s="666"/>
      <c r="DB37" s="666"/>
      <c r="DC37" s="670"/>
      <c r="DD37" s="645">
        <v>14221</v>
      </c>
      <c r="DE37" s="668"/>
      <c r="DF37" s="668"/>
      <c r="DG37" s="668"/>
      <c r="DH37" s="668"/>
      <c r="DI37" s="668"/>
      <c r="DJ37" s="668"/>
      <c r="DK37" s="669"/>
      <c r="DL37" s="645">
        <v>13592</v>
      </c>
      <c r="DM37" s="668"/>
      <c r="DN37" s="668"/>
      <c r="DO37" s="668"/>
      <c r="DP37" s="668"/>
      <c r="DQ37" s="668"/>
      <c r="DR37" s="668"/>
      <c r="DS37" s="668"/>
      <c r="DT37" s="668"/>
      <c r="DU37" s="668"/>
      <c r="DV37" s="669"/>
      <c r="DW37" s="641">
        <v>0</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3945791</v>
      </c>
      <c r="S38" s="637"/>
      <c r="T38" s="637"/>
      <c r="U38" s="637"/>
      <c r="V38" s="637"/>
      <c r="W38" s="637"/>
      <c r="X38" s="637"/>
      <c r="Y38" s="638"/>
      <c r="Z38" s="639">
        <v>3</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290572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22115</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7460818</v>
      </c>
      <c r="CS38" s="637"/>
      <c r="CT38" s="637"/>
      <c r="CU38" s="637"/>
      <c r="CV38" s="637"/>
      <c r="CW38" s="637"/>
      <c r="CX38" s="637"/>
      <c r="CY38" s="638"/>
      <c r="CZ38" s="641">
        <v>5.7</v>
      </c>
      <c r="DA38" s="666"/>
      <c r="DB38" s="666"/>
      <c r="DC38" s="670"/>
      <c r="DD38" s="645">
        <v>5891529</v>
      </c>
      <c r="DE38" s="637"/>
      <c r="DF38" s="637"/>
      <c r="DG38" s="637"/>
      <c r="DH38" s="637"/>
      <c r="DI38" s="637"/>
      <c r="DJ38" s="637"/>
      <c r="DK38" s="638"/>
      <c r="DL38" s="645">
        <v>5456969</v>
      </c>
      <c r="DM38" s="637"/>
      <c r="DN38" s="637"/>
      <c r="DO38" s="637"/>
      <c r="DP38" s="637"/>
      <c r="DQ38" s="637"/>
      <c r="DR38" s="637"/>
      <c r="DS38" s="637"/>
      <c r="DT38" s="637"/>
      <c r="DU38" s="637"/>
      <c r="DV38" s="638"/>
      <c r="DW38" s="641">
        <v>12.7</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v>183635</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33311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25782406</v>
      </c>
      <c r="CS39" s="668"/>
      <c r="CT39" s="668"/>
      <c r="CU39" s="668"/>
      <c r="CV39" s="668"/>
      <c r="CW39" s="668"/>
      <c r="CX39" s="668"/>
      <c r="CY39" s="669"/>
      <c r="CZ39" s="641">
        <v>19.8</v>
      </c>
      <c r="DA39" s="666"/>
      <c r="DB39" s="666"/>
      <c r="DC39" s="670"/>
      <c r="DD39" s="645">
        <v>6286784</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v>319991</v>
      </c>
      <c r="S40" s="637"/>
      <c r="T40" s="637"/>
      <c r="U40" s="637"/>
      <c r="V40" s="637"/>
      <c r="W40" s="637"/>
      <c r="X40" s="637"/>
      <c r="Y40" s="638"/>
      <c r="Z40" s="639">
        <v>0.2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v>84418</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2102480</v>
      </c>
      <c r="CS40" s="637"/>
      <c r="CT40" s="637"/>
      <c r="CU40" s="637"/>
      <c r="CV40" s="637"/>
      <c r="CW40" s="637"/>
      <c r="CX40" s="637"/>
      <c r="CY40" s="638"/>
      <c r="CZ40" s="641">
        <v>1.6</v>
      </c>
      <c r="DA40" s="666"/>
      <c r="DB40" s="666"/>
      <c r="DC40" s="670"/>
      <c r="DD40" s="645">
        <v>203982</v>
      </c>
      <c r="DE40" s="637"/>
      <c r="DF40" s="637"/>
      <c r="DG40" s="637"/>
      <c r="DH40" s="637"/>
      <c r="DI40" s="637"/>
      <c r="DJ40" s="637"/>
      <c r="DK40" s="638"/>
      <c r="DL40" s="645">
        <v>203639</v>
      </c>
      <c r="DM40" s="637"/>
      <c r="DN40" s="637"/>
      <c r="DO40" s="637"/>
      <c r="DP40" s="637"/>
      <c r="DQ40" s="637"/>
      <c r="DR40" s="637"/>
      <c r="DS40" s="637"/>
      <c r="DT40" s="637"/>
      <c r="DU40" s="637"/>
      <c r="DV40" s="638"/>
      <c r="DW40" s="641">
        <v>0.5</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133140300</v>
      </c>
      <c r="S41" s="709"/>
      <c r="T41" s="709"/>
      <c r="U41" s="709"/>
      <c r="V41" s="709"/>
      <c r="W41" s="709"/>
      <c r="X41" s="709"/>
      <c r="Y41" s="713"/>
      <c r="Z41" s="714">
        <v>100</v>
      </c>
      <c r="AA41" s="714"/>
      <c r="AB41" s="714"/>
      <c r="AC41" s="714"/>
      <c r="AD41" s="715">
        <v>42503040</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1706216</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5670184</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403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14660160</v>
      </c>
      <c r="CS42" s="668"/>
      <c r="CT42" s="668"/>
      <c r="CU42" s="668"/>
      <c r="CV42" s="668"/>
      <c r="CW42" s="668"/>
      <c r="CX42" s="668"/>
      <c r="CY42" s="669"/>
      <c r="CZ42" s="641">
        <v>11.3</v>
      </c>
      <c r="DA42" s="666"/>
      <c r="DB42" s="666"/>
      <c r="DC42" s="670"/>
      <c r="DD42" s="645">
        <v>3676870</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191749</v>
      </c>
      <c r="CS43" s="668"/>
      <c r="CT43" s="668"/>
      <c r="CU43" s="668"/>
      <c r="CV43" s="668"/>
      <c r="CW43" s="668"/>
      <c r="CX43" s="668"/>
      <c r="CY43" s="669"/>
      <c r="CZ43" s="641">
        <v>0.1</v>
      </c>
      <c r="DA43" s="666"/>
      <c r="DB43" s="666"/>
      <c r="DC43" s="670"/>
      <c r="DD43" s="645">
        <v>169182</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13792905</v>
      </c>
      <c r="CS44" s="637"/>
      <c r="CT44" s="637"/>
      <c r="CU44" s="637"/>
      <c r="CV44" s="637"/>
      <c r="CW44" s="637"/>
      <c r="CX44" s="637"/>
      <c r="CY44" s="638"/>
      <c r="CZ44" s="641">
        <v>10.6</v>
      </c>
      <c r="DA44" s="642"/>
      <c r="DB44" s="642"/>
      <c r="DC44" s="648"/>
      <c r="DD44" s="645">
        <v>3565405</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9239125</v>
      </c>
      <c r="CS45" s="668"/>
      <c r="CT45" s="668"/>
      <c r="CU45" s="668"/>
      <c r="CV45" s="668"/>
      <c r="CW45" s="668"/>
      <c r="CX45" s="668"/>
      <c r="CY45" s="669"/>
      <c r="CZ45" s="641">
        <v>7.1</v>
      </c>
      <c r="DA45" s="666"/>
      <c r="DB45" s="666"/>
      <c r="DC45" s="670"/>
      <c r="DD45" s="645">
        <v>739643</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4410073</v>
      </c>
      <c r="CS46" s="637"/>
      <c r="CT46" s="637"/>
      <c r="CU46" s="637"/>
      <c r="CV46" s="637"/>
      <c r="CW46" s="637"/>
      <c r="CX46" s="637"/>
      <c r="CY46" s="638"/>
      <c r="CZ46" s="641">
        <v>3.4</v>
      </c>
      <c r="DA46" s="642"/>
      <c r="DB46" s="642"/>
      <c r="DC46" s="648"/>
      <c r="DD46" s="645">
        <v>2767455</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867255</v>
      </c>
      <c r="CS47" s="668"/>
      <c r="CT47" s="668"/>
      <c r="CU47" s="668"/>
      <c r="CV47" s="668"/>
      <c r="CW47" s="668"/>
      <c r="CX47" s="668"/>
      <c r="CY47" s="669"/>
      <c r="CZ47" s="641">
        <v>0.7</v>
      </c>
      <c r="DA47" s="666"/>
      <c r="DB47" s="666"/>
      <c r="DC47" s="670"/>
      <c r="DD47" s="645">
        <v>111465</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0.8"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129988378</v>
      </c>
      <c r="CS49" s="695"/>
      <c r="CT49" s="695"/>
      <c r="CU49" s="695"/>
      <c r="CV49" s="695"/>
      <c r="CW49" s="695"/>
      <c r="CX49" s="695"/>
      <c r="CY49" s="724"/>
      <c r="CZ49" s="716">
        <v>100</v>
      </c>
      <c r="DA49" s="725"/>
      <c r="DB49" s="725"/>
      <c r="DC49" s="726"/>
      <c r="DD49" s="727">
        <v>69372273</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6ci4zw3qCmLOL41Gg5s9gx/DPh8p6yJ7q5XbDsie2tnvgLwp3rJvU+sAcM2+VEA7HvzDLgf0Pi4Rx+aO6/KGfQ==" saltValue="ijczhhKmk7amBk9lgwP5w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A135"/>
  <sheetViews>
    <sheetView view="pageBreakPreview" zoomScale="70" zoomScaleNormal="7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133620</v>
      </c>
      <c r="R7" s="766"/>
      <c r="S7" s="766"/>
      <c r="T7" s="766"/>
      <c r="U7" s="766"/>
      <c r="V7" s="766">
        <v>130468</v>
      </c>
      <c r="W7" s="766"/>
      <c r="X7" s="766"/>
      <c r="Y7" s="766"/>
      <c r="Z7" s="766"/>
      <c r="AA7" s="766">
        <v>3152</v>
      </c>
      <c r="AB7" s="766"/>
      <c r="AC7" s="766"/>
      <c r="AD7" s="766"/>
      <c r="AE7" s="767"/>
      <c r="AF7" s="768">
        <v>1545</v>
      </c>
      <c r="AG7" s="769"/>
      <c r="AH7" s="769"/>
      <c r="AI7" s="769"/>
      <c r="AJ7" s="770"/>
      <c r="AK7" s="771">
        <v>23490</v>
      </c>
      <c r="AL7" s="772"/>
      <c r="AM7" s="772"/>
      <c r="AN7" s="772"/>
      <c r="AO7" s="772"/>
      <c r="AP7" s="772">
        <v>64933</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571</v>
      </c>
      <c r="BT7" s="760"/>
      <c r="BU7" s="760"/>
      <c r="BV7" s="760"/>
      <c r="BW7" s="760"/>
      <c r="BX7" s="760"/>
      <c r="BY7" s="760"/>
      <c r="BZ7" s="760"/>
      <c r="CA7" s="760"/>
      <c r="CB7" s="760"/>
      <c r="CC7" s="760"/>
      <c r="CD7" s="760"/>
      <c r="CE7" s="760"/>
      <c r="CF7" s="760"/>
      <c r="CG7" s="775"/>
      <c r="CH7" s="756">
        <v>17</v>
      </c>
      <c r="CI7" s="757"/>
      <c r="CJ7" s="757"/>
      <c r="CK7" s="757"/>
      <c r="CL7" s="758"/>
      <c r="CM7" s="756">
        <v>444</v>
      </c>
      <c r="CN7" s="757"/>
      <c r="CO7" s="757"/>
      <c r="CP7" s="757"/>
      <c r="CQ7" s="758"/>
      <c r="CR7" s="756">
        <v>18</v>
      </c>
      <c r="CS7" s="757"/>
      <c r="CT7" s="757"/>
      <c r="CU7" s="757"/>
      <c r="CV7" s="758"/>
      <c r="CW7" s="756" t="s">
        <v>509</v>
      </c>
      <c r="CX7" s="757"/>
      <c r="CY7" s="757"/>
      <c r="CZ7" s="757"/>
      <c r="DA7" s="758"/>
      <c r="DB7" s="756">
        <v>15</v>
      </c>
      <c r="DC7" s="757"/>
      <c r="DD7" s="757"/>
      <c r="DE7" s="757"/>
      <c r="DF7" s="758"/>
      <c r="DG7" s="756" t="s">
        <v>509</v>
      </c>
      <c r="DH7" s="757"/>
      <c r="DI7" s="757"/>
      <c r="DJ7" s="757"/>
      <c r="DK7" s="758"/>
      <c r="DL7" s="756" t="s">
        <v>509</v>
      </c>
      <c r="DM7" s="757"/>
      <c r="DN7" s="757"/>
      <c r="DO7" s="757"/>
      <c r="DP7" s="758"/>
      <c r="DQ7" s="756" t="s">
        <v>509</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22</v>
      </c>
      <c r="R8" s="797"/>
      <c r="S8" s="797"/>
      <c r="T8" s="797"/>
      <c r="U8" s="797"/>
      <c r="V8" s="797">
        <v>22</v>
      </c>
      <c r="W8" s="797"/>
      <c r="X8" s="797"/>
      <c r="Y8" s="797"/>
      <c r="Z8" s="797"/>
      <c r="AA8" s="797" t="s">
        <v>557</v>
      </c>
      <c r="AB8" s="797"/>
      <c r="AC8" s="797"/>
      <c r="AD8" s="797"/>
      <c r="AE8" s="798"/>
      <c r="AF8" s="799" t="s">
        <v>122</v>
      </c>
      <c r="AG8" s="800"/>
      <c r="AH8" s="800"/>
      <c r="AI8" s="800"/>
      <c r="AJ8" s="801"/>
      <c r="AK8" s="782">
        <v>2</v>
      </c>
      <c r="AL8" s="783"/>
      <c r="AM8" s="783"/>
      <c r="AN8" s="783"/>
      <c r="AO8" s="783"/>
      <c r="AP8" s="783">
        <v>45</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572</v>
      </c>
      <c r="BT8" s="787"/>
      <c r="BU8" s="787"/>
      <c r="BV8" s="787"/>
      <c r="BW8" s="787"/>
      <c r="BX8" s="787"/>
      <c r="BY8" s="787"/>
      <c r="BZ8" s="787"/>
      <c r="CA8" s="787"/>
      <c r="CB8" s="787"/>
      <c r="CC8" s="787"/>
      <c r="CD8" s="787"/>
      <c r="CE8" s="787"/>
      <c r="CF8" s="787"/>
      <c r="CG8" s="788"/>
      <c r="CH8" s="789">
        <v>23</v>
      </c>
      <c r="CI8" s="790"/>
      <c r="CJ8" s="790"/>
      <c r="CK8" s="790"/>
      <c r="CL8" s="791"/>
      <c r="CM8" s="789">
        <v>832</v>
      </c>
      <c r="CN8" s="790"/>
      <c r="CO8" s="790"/>
      <c r="CP8" s="790"/>
      <c r="CQ8" s="791"/>
      <c r="CR8" s="789">
        <v>10</v>
      </c>
      <c r="CS8" s="790"/>
      <c r="CT8" s="790"/>
      <c r="CU8" s="790"/>
      <c r="CV8" s="791"/>
      <c r="CW8" s="789" t="s">
        <v>509</v>
      </c>
      <c r="CX8" s="790"/>
      <c r="CY8" s="790"/>
      <c r="CZ8" s="790"/>
      <c r="DA8" s="791"/>
      <c r="DB8" s="789">
        <v>950</v>
      </c>
      <c r="DC8" s="790"/>
      <c r="DD8" s="790"/>
      <c r="DE8" s="790"/>
      <c r="DF8" s="791"/>
      <c r="DG8" s="789" t="s">
        <v>509</v>
      </c>
      <c r="DH8" s="790"/>
      <c r="DI8" s="790"/>
      <c r="DJ8" s="790"/>
      <c r="DK8" s="791"/>
      <c r="DL8" s="789" t="s">
        <v>509</v>
      </c>
      <c r="DM8" s="790"/>
      <c r="DN8" s="790"/>
      <c r="DO8" s="790"/>
      <c r="DP8" s="791"/>
      <c r="DQ8" s="789" t="s">
        <v>509</v>
      </c>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573</v>
      </c>
      <c r="BT9" s="787"/>
      <c r="BU9" s="787"/>
      <c r="BV9" s="787"/>
      <c r="BW9" s="787"/>
      <c r="BX9" s="787"/>
      <c r="BY9" s="787"/>
      <c r="BZ9" s="787"/>
      <c r="CA9" s="787"/>
      <c r="CB9" s="787"/>
      <c r="CC9" s="787"/>
      <c r="CD9" s="787"/>
      <c r="CE9" s="787"/>
      <c r="CF9" s="787"/>
      <c r="CG9" s="788"/>
      <c r="CH9" s="789">
        <v>-53</v>
      </c>
      <c r="CI9" s="790"/>
      <c r="CJ9" s="790"/>
      <c r="CK9" s="790"/>
      <c r="CL9" s="791"/>
      <c r="CM9" s="789">
        <v>416</v>
      </c>
      <c r="CN9" s="790"/>
      <c r="CO9" s="790"/>
      <c r="CP9" s="790"/>
      <c r="CQ9" s="791"/>
      <c r="CR9" s="789">
        <v>0</v>
      </c>
      <c r="CS9" s="790"/>
      <c r="CT9" s="790"/>
      <c r="CU9" s="790"/>
      <c r="CV9" s="791"/>
      <c r="CW9" s="789">
        <v>37</v>
      </c>
      <c r="CX9" s="790"/>
      <c r="CY9" s="790"/>
      <c r="CZ9" s="790"/>
      <c r="DA9" s="791"/>
      <c r="DB9" s="789" t="s">
        <v>509</v>
      </c>
      <c r="DC9" s="790"/>
      <c r="DD9" s="790"/>
      <c r="DE9" s="790"/>
      <c r="DF9" s="791"/>
      <c r="DG9" s="789" t="s">
        <v>509</v>
      </c>
      <c r="DH9" s="790"/>
      <c r="DI9" s="790"/>
      <c r="DJ9" s="790"/>
      <c r="DK9" s="791"/>
      <c r="DL9" s="789" t="s">
        <v>509</v>
      </c>
      <c r="DM9" s="790"/>
      <c r="DN9" s="790"/>
      <c r="DO9" s="790"/>
      <c r="DP9" s="791"/>
      <c r="DQ9" s="789" t="s">
        <v>509</v>
      </c>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574</v>
      </c>
      <c r="BT10" s="787"/>
      <c r="BU10" s="787"/>
      <c r="BV10" s="787"/>
      <c r="BW10" s="787"/>
      <c r="BX10" s="787"/>
      <c r="BY10" s="787"/>
      <c r="BZ10" s="787"/>
      <c r="CA10" s="787"/>
      <c r="CB10" s="787"/>
      <c r="CC10" s="787"/>
      <c r="CD10" s="787"/>
      <c r="CE10" s="787"/>
      <c r="CF10" s="787"/>
      <c r="CG10" s="788"/>
      <c r="CH10" s="789">
        <v>-1</v>
      </c>
      <c r="CI10" s="790"/>
      <c r="CJ10" s="790"/>
      <c r="CK10" s="790"/>
      <c r="CL10" s="791"/>
      <c r="CM10" s="789">
        <v>77</v>
      </c>
      <c r="CN10" s="790"/>
      <c r="CO10" s="790"/>
      <c r="CP10" s="790"/>
      <c r="CQ10" s="791"/>
      <c r="CR10" s="789">
        <v>30</v>
      </c>
      <c r="CS10" s="790"/>
      <c r="CT10" s="790"/>
      <c r="CU10" s="790"/>
      <c r="CV10" s="791"/>
      <c r="CW10" s="789">
        <v>2</v>
      </c>
      <c r="CX10" s="790"/>
      <c r="CY10" s="790"/>
      <c r="CZ10" s="790"/>
      <c r="DA10" s="791"/>
      <c r="DB10" s="789" t="s">
        <v>509</v>
      </c>
      <c r="DC10" s="790"/>
      <c r="DD10" s="790"/>
      <c r="DE10" s="790"/>
      <c r="DF10" s="791"/>
      <c r="DG10" s="789" t="s">
        <v>509</v>
      </c>
      <c r="DH10" s="790"/>
      <c r="DI10" s="790"/>
      <c r="DJ10" s="790"/>
      <c r="DK10" s="791"/>
      <c r="DL10" s="789" t="s">
        <v>509</v>
      </c>
      <c r="DM10" s="790"/>
      <c r="DN10" s="790"/>
      <c r="DO10" s="790"/>
      <c r="DP10" s="791"/>
      <c r="DQ10" s="789" t="s">
        <v>509</v>
      </c>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t="s">
        <v>575</v>
      </c>
      <c r="BT11" s="787"/>
      <c r="BU11" s="787"/>
      <c r="BV11" s="787"/>
      <c r="BW11" s="787"/>
      <c r="BX11" s="787"/>
      <c r="BY11" s="787"/>
      <c r="BZ11" s="787"/>
      <c r="CA11" s="787"/>
      <c r="CB11" s="787"/>
      <c r="CC11" s="787"/>
      <c r="CD11" s="787"/>
      <c r="CE11" s="787"/>
      <c r="CF11" s="787"/>
      <c r="CG11" s="788"/>
      <c r="CH11" s="789">
        <v>11</v>
      </c>
      <c r="CI11" s="790"/>
      <c r="CJ11" s="790"/>
      <c r="CK11" s="790"/>
      <c r="CL11" s="791"/>
      <c r="CM11" s="789">
        <v>161</v>
      </c>
      <c r="CN11" s="790"/>
      <c r="CO11" s="790"/>
      <c r="CP11" s="790"/>
      <c r="CQ11" s="791"/>
      <c r="CR11" s="789">
        <v>66</v>
      </c>
      <c r="CS11" s="790"/>
      <c r="CT11" s="790"/>
      <c r="CU11" s="790"/>
      <c r="CV11" s="791"/>
      <c r="CW11" s="789" t="s">
        <v>509</v>
      </c>
      <c r="CX11" s="790"/>
      <c r="CY11" s="790"/>
      <c r="CZ11" s="790"/>
      <c r="DA11" s="791"/>
      <c r="DB11" s="789" t="s">
        <v>509</v>
      </c>
      <c r="DC11" s="790"/>
      <c r="DD11" s="790"/>
      <c r="DE11" s="790"/>
      <c r="DF11" s="791"/>
      <c r="DG11" s="789" t="s">
        <v>509</v>
      </c>
      <c r="DH11" s="790"/>
      <c r="DI11" s="790"/>
      <c r="DJ11" s="790"/>
      <c r="DK11" s="791"/>
      <c r="DL11" s="789" t="s">
        <v>509</v>
      </c>
      <c r="DM11" s="790"/>
      <c r="DN11" s="790"/>
      <c r="DO11" s="790"/>
      <c r="DP11" s="791"/>
      <c r="DQ11" s="789" t="s">
        <v>509</v>
      </c>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t="s">
        <v>576</v>
      </c>
      <c r="BT12" s="787"/>
      <c r="BU12" s="787"/>
      <c r="BV12" s="787"/>
      <c r="BW12" s="787"/>
      <c r="BX12" s="787"/>
      <c r="BY12" s="787"/>
      <c r="BZ12" s="787"/>
      <c r="CA12" s="787"/>
      <c r="CB12" s="787"/>
      <c r="CC12" s="787"/>
      <c r="CD12" s="787"/>
      <c r="CE12" s="787"/>
      <c r="CF12" s="787"/>
      <c r="CG12" s="788"/>
      <c r="CH12" s="789">
        <v>-9</v>
      </c>
      <c r="CI12" s="790"/>
      <c r="CJ12" s="790"/>
      <c r="CK12" s="790"/>
      <c r="CL12" s="791"/>
      <c r="CM12" s="789">
        <v>39</v>
      </c>
      <c r="CN12" s="790"/>
      <c r="CO12" s="790"/>
      <c r="CP12" s="790"/>
      <c r="CQ12" s="791"/>
      <c r="CR12" s="789">
        <v>11</v>
      </c>
      <c r="CS12" s="790"/>
      <c r="CT12" s="790"/>
      <c r="CU12" s="790"/>
      <c r="CV12" s="791"/>
      <c r="CW12" s="789" t="s">
        <v>509</v>
      </c>
      <c r="CX12" s="790"/>
      <c r="CY12" s="790"/>
      <c r="CZ12" s="790"/>
      <c r="DA12" s="791"/>
      <c r="DB12" s="789" t="s">
        <v>509</v>
      </c>
      <c r="DC12" s="790"/>
      <c r="DD12" s="790"/>
      <c r="DE12" s="790"/>
      <c r="DF12" s="791"/>
      <c r="DG12" s="789" t="s">
        <v>509</v>
      </c>
      <c r="DH12" s="790"/>
      <c r="DI12" s="790"/>
      <c r="DJ12" s="790"/>
      <c r="DK12" s="791"/>
      <c r="DL12" s="789" t="s">
        <v>509</v>
      </c>
      <c r="DM12" s="790"/>
      <c r="DN12" s="790"/>
      <c r="DO12" s="790"/>
      <c r="DP12" s="791"/>
      <c r="DQ12" s="789" t="s">
        <v>509</v>
      </c>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t="s">
        <v>577</v>
      </c>
      <c r="BT13" s="787"/>
      <c r="BU13" s="787"/>
      <c r="BV13" s="787"/>
      <c r="BW13" s="787"/>
      <c r="BX13" s="787"/>
      <c r="BY13" s="787"/>
      <c r="BZ13" s="787"/>
      <c r="CA13" s="787"/>
      <c r="CB13" s="787"/>
      <c r="CC13" s="787"/>
      <c r="CD13" s="787"/>
      <c r="CE13" s="787"/>
      <c r="CF13" s="787"/>
      <c r="CG13" s="788"/>
      <c r="CH13" s="789">
        <v>8</v>
      </c>
      <c r="CI13" s="790"/>
      <c r="CJ13" s="790"/>
      <c r="CK13" s="790"/>
      <c r="CL13" s="791"/>
      <c r="CM13" s="789">
        <v>110</v>
      </c>
      <c r="CN13" s="790"/>
      <c r="CO13" s="790"/>
      <c r="CP13" s="790"/>
      <c r="CQ13" s="791"/>
      <c r="CR13" s="789">
        <v>61</v>
      </c>
      <c r="CS13" s="790"/>
      <c r="CT13" s="790"/>
      <c r="CU13" s="790"/>
      <c r="CV13" s="791"/>
      <c r="CW13" s="789" t="s">
        <v>509</v>
      </c>
      <c r="CX13" s="790"/>
      <c r="CY13" s="790"/>
      <c r="CZ13" s="790"/>
      <c r="DA13" s="791"/>
      <c r="DB13" s="789" t="s">
        <v>509</v>
      </c>
      <c r="DC13" s="790"/>
      <c r="DD13" s="790"/>
      <c r="DE13" s="790"/>
      <c r="DF13" s="791"/>
      <c r="DG13" s="789" t="s">
        <v>509</v>
      </c>
      <c r="DH13" s="790"/>
      <c r="DI13" s="790"/>
      <c r="DJ13" s="790"/>
      <c r="DK13" s="791"/>
      <c r="DL13" s="789" t="s">
        <v>509</v>
      </c>
      <c r="DM13" s="790"/>
      <c r="DN13" s="790"/>
      <c r="DO13" s="790"/>
      <c r="DP13" s="791"/>
      <c r="DQ13" s="789" t="s">
        <v>509</v>
      </c>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t="s">
        <v>578</v>
      </c>
      <c r="BT14" s="787"/>
      <c r="BU14" s="787"/>
      <c r="BV14" s="787"/>
      <c r="BW14" s="787"/>
      <c r="BX14" s="787"/>
      <c r="BY14" s="787"/>
      <c r="BZ14" s="787"/>
      <c r="CA14" s="787"/>
      <c r="CB14" s="787"/>
      <c r="CC14" s="787"/>
      <c r="CD14" s="787"/>
      <c r="CE14" s="787"/>
      <c r="CF14" s="787"/>
      <c r="CG14" s="788"/>
      <c r="CH14" s="789">
        <v>-1</v>
      </c>
      <c r="CI14" s="790"/>
      <c r="CJ14" s="790"/>
      <c r="CK14" s="790"/>
      <c r="CL14" s="791"/>
      <c r="CM14" s="789">
        <v>50</v>
      </c>
      <c r="CN14" s="790"/>
      <c r="CO14" s="790"/>
      <c r="CP14" s="790"/>
      <c r="CQ14" s="791"/>
      <c r="CR14" s="789">
        <v>1</v>
      </c>
      <c r="CS14" s="790"/>
      <c r="CT14" s="790"/>
      <c r="CU14" s="790"/>
      <c r="CV14" s="791"/>
      <c r="CW14" s="789">
        <v>17</v>
      </c>
      <c r="CX14" s="790"/>
      <c r="CY14" s="790"/>
      <c r="CZ14" s="790"/>
      <c r="DA14" s="791"/>
      <c r="DB14" s="789" t="s">
        <v>509</v>
      </c>
      <c r="DC14" s="790"/>
      <c r="DD14" s="790"/>
      <c r="DE14" s="790"/>
      <c r="DF14" s="791"/>
      <c r="DG14" s="789" t="s">
        <v>509</v>
      </c>
      <c r="DH14" s="790"/>
      <c r="DI14" s="790"/>
      <c r="DJ14" s="790"/>
      <c r="DK14" s="791"/>
      <c r="DL14" s="789" t="s">
        <v>509</v>
      </c>
      <c r="DM14" s="790"/>
      <c r="DN14" s="790"/>
      <c r="DO14" s="790"/>
      <c r="DP14" s="791"/>
      <c r="DQ14" s="789" t="s">
        <v>509</v>
      </c>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t="s">
        <v>579</v>
      </c>
      <c r="BT15" s="787"/>
      <c r="BU15" s="787"/>
      <c r="BV15" s="787"/>
      <c r="BW15" s="787"/>
      <c r="BX15" s="787"/>
      <c r="BY15" s="787"/>
      <c r="BZ15" s="787"/>
      <c r="CA15" s="787"/>
      <c r="CB15" s="787"/>
      <c r="CC15" s="787"/>
      <c r="CD15" s="787"/>
      <c r="CE15" s="787"/>
      <c r="CF15" s="787"/>
      <c r="CG15" s="788"/>
      <c r="CH15" s="789">
        <v>26</v>
      </c>
      <c r="CI15" s="790"/>
      <c r="CJ15" s="790"/>
      <c r="CK15" s="790"/>
      <c r="CL15" s="791"/>
      <c r="CM15" s="789">
        <v>18</v>
      </c>
      <c r="CN15" s="790"/>
      <c r="CO15" s="790"/>
      <c r="CP15" s="790"/>
      <c r="CQ15" s="791"/>
      <c r="CR15" s="789">
        <v>27</v>
      </c>
      <c r="CS15" s="790"/>
      <c r="CT15" s="790"/>
      <c r="CU15" s="790"/>
      <c r="CV15" s="791"/>
      <c r="CW15" s="789" t="s">
        <v>581</v>
      </c>
      <c r="CX15" s="790"/>
      <c r="CY15" s="790"/>
      <c r="CZ15" s="790"/>
      <c r="DA15" s="791"/>
      <c r="DB15" s="789">
        <v>500</v>
      </c>
      <c r="DC15" s="790"/>
      <c r="DD15" s="790"/>
      <c r="DE15" s="790"/>
      <c r="DF15" s="791"/>
      <c r="DG15" s="789" t="s">
        <v>509</v>
      </c>
      <c r="DH15" s="790"/>
      <c r="DI15" s="790"/>
      <c r="DJ15" s="790"/>
      <c r="DK15" s="791"/>
      <c r="DL15" s="789" t="s">
        <v>509</v>
      </c>
      <c r="DM15" s="790"/>
      <c r="DN15" s="790"/>
      <c r="DO15" s="790"/>
      <c r="DP15" s="791"/>
      <c r="DQ15" s="789" t="s">
        <v>509</v>
      </c>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t="s">
        <v>580</v>
      </c>
      <c r="BT16" s="787"/>
      <c r="BU16" s="787"/>
      <c r="BV16" s="787"/>
      <c r="BW16" s="787"/>
      <c r="BX16" s="787"/>
      <c r="BY16" s="787"/>
      <c r="BZ16" s="787"/>
      <c r="CA16" s="787"/>
      <c r="CB16" s="787"/>
      <c r="CC16" s="787"/>
      <c r="CD16" s="787"/>
      <c r="CE16" s="787"/>
      <c r="CF16" s="787"/>
      <c r="CG16" s="788"/>
      <c r="CH16" s="789">
        <v>13</v>
      </c>
      <c r="CI16" s="790"/>
      <c r="CJ16" s="790"/>
      <c r="CK16" s="790"/>
      <c r="CL16" s="791"/>
      <c r="CM16" s="789">
        <v>19</v>
      </c>
      <c r="CN16" s="790"/>
      <c r="CO16" s="790"/>
      <c r="CP16" s="790"/>
      <c r="CQ16" s="791"/>
      <c r="CR16" s="789">
        <v>10</v>
      </c>
      <c r="CS16" s="790"/>
      <c r="CT16" s="790"/>
      <c r="CU16" s="790"/>
      <c r="CV16" s="791"/>
      <c r="CW16" s="789">
        <v>47</v>
      </c>
      <c r="CX16" s="790"/>
      <c r="CY16" s="790"/>
      <c r="CZ16" s="790"/>
      <c r="DA16" s="791"/>
      <c r="DB16" s="789" t="s">
        <v>509</v>
      </c>
      <c r="DC16" s="790"/>
      <c r="DD16" s="790"/>
      <c r="DE16" s="790"/>
      <c r="DF16" s="791"/>
      <c r="DG16" s="789" t="s">
        <v>509</v>
      </c>
      <c r="DH16" s="790"/>
      <c r="DI16" s="790"/>
      <c r="DJ16" s="790"/>
      <c r="DK16" s="791"/>
      <c r="DL16" s="789" t="s">
        <v>509</v>
      </c>
      <c r="DM16" s="790"/>
      <c r="DN16" s="790"/>
      <c r="DO16" s="790"/>
      <c r="DP16" s="791"/>
      <c r="DQ16" s="789" t="s">
        <v>509</v>
      </c>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v>133140</v>
      </c>
      <c r="R23" s="806"/>
      <c r="S23" s="806"/>
      <c r="T23" s="806"/>
      <c r="U23" s="806"/>
      <c r="V23" s="806">
        <v>129988</v>
      </c>
      <c r="W23" s="806"/>
      <c r="X23" s="806"/>
      <c r="Y23" s="806"/>
      <c r="Z23" s="806"/>
      <c r="AA23" s="806">
        <v>3152</v>
      </c>
      <c r="AB23" s="806"/>
      <c r="AC23" s="806"/>
      <c r="AD23" s="806"/>
      <c r="AE23" s="807"/>
      <c r="AF23" s="808">
        <v>1545</v>
      </c>
      <c r="AG23" s="806"/>
      <c r="AH23" s="806"/>
      <c r="AI23" s="806"/>
      <c r="AJ23" s="809"/>
      <c r="AK23" s="810"/>
      <c r="AL23" s="811"/>
      <c r="AM23" s="811"/>
      <c r="AN23" s="811"/>
      <c r="AO23" s="811"/>
      <c r="AP23" s="806">
        <v>64978</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18914</v>
      </c>
      <c r="R28" s="836"/>
      <c r="S28" s="836"/>
      <c r="T28" s="836"/>
      <c r="U28" s="836"/>
      <c r="V28" s="836">
        <v>18907</v>
      </c>
      <c r="W28" s="836"/>
      <c r="X28" s="836"/>
      <c r="Y28" s="836"/>
      <c r="Z28" s="836"/>
      <c r="AA28" s="836">
        <v>7</v>
      </c>
      <c r="AB28" s="836"/>
      <c r="AC28" s="836"/>
      <c r="AD28" s="836"/>
      <c r="AE28" s="837"/>
      <c r="AF28" s="838">
        <v>7</v>
      </c>
      <c r="AG28" s="836"/>
      <c r="AH28" s="836"/>
      <c r="AI28" s="836"/>
      <c r="AJ28" s="839"/>
      <c r="AK28" s="840">
        <v>1743</v>
      </c>
      <c r="AL28" s="841"/>
      <c r="AM28" s="841"/>
      <c r="AN28" s="841"/>
      <c r="AO28" s="841"/>
      <c r="AP28" s="841" t="s">
        <v>509</v>
      </c>
      <c r="AQ28" s="841"/>
      <c r="AR28" s="841"/>
      <c r="AS28" s="841"/>
      <c r="AT28" s="841"/>
      <c r="AU28" s="841" t="s">
        <v>557</v>
      </c>
      <c r="AV28" s="841"/>
      <c r="AW28" s="841"/>
      <c r="AX28" s="841"/>
      <c r="AY28" s="841"/>
      <c r="AZ28" s="842" t="s">
        <v>509</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26</v>
      </c>
      <c r="R29" s="797"/>
      <c r="S29" s="797"/>
      <c r="T29" s="797"/>
      <c r="U29" s="797"/>
      <c r="V29" s="797">
        <v>26</v>
      </c>
      <c r="W29" s="797"/>
      <c r="X29" s="797"/>
      <c r="Y29" s="797"/>
      <c r="Z29" s="797"/>
      <c r="AA29" s="797" t="s">
        <v>553</v>
      </c>
      <c r="AB29" s="797"/>
      <c r="AC29" s="797"/>
      <c r="AD29" s="797"/>
      <c r="AE29" s="798"/>
      <c r="AF29" s="799" t="s">
        <v>122</v>
      </c>
      <c r="AG29" s="800"/>
      <c r="AH29" s="800"/>
      <c r="AI29" s="800"/>
      <c r="AJ29" s="801"/>
      <c r="AK29" s="847">
        <v>10</v>
      </c>
      <c r="AL29" s="843"/>
      <c r="AM29" s="843"/>
      <c r="AN29" s="843"/>
      <c r="AO29" s="843"/>
      <c r="AP29" s="843" t="s">
        <v>509</v>
      </c>
      <c r="AQ29" s="843"/>
      <c r="AR29" s="843"/>
      <c r="AS29" s="843"/>
      <c r="AT29" s="843"/>
      <c r="AU29" s="843" t="s">
        <v>558</v>
      </c>
      <c r="AV29" s="843"/>
      <c r="AW29" s="843"/>
      <c r="AX29" s="843"/>
      <c r="AY29" s="843"/>
      <c r="AZ29" s="844" t="s">
        <v>509</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2230</v>
      </c>
      <c r="R30" s="797"/>
      <c r="S30" s="797"/>
      <c r="T30" s="797"/>
      <c r="U30" s="797"/>
      <c r="V30" s="797">
        <v>2222</v>
      </c>
      <c r="W30" s="797"/>
      <c r="X30" s="797"/>
      <c r="Y30" s="797"/>
      <c r="Z30" s="797"/>
      <c r="AA30" s="797">
        <v>8</v>
      </c>
      <c r="AB30" s="797"/>
      <c r="AC30" s="797"/>
      <c r="AD30" s="797"/>
      <c r="AE30" s="798"/>
      <c r="AF30" s="799">
        <v>8</v>
      </c>
      <c r="AG30" s="800"/>
      <c r="AH30" s="800"/>
      <c r="AI30" s="800"/>
      <c r="AJ30" s="801"/>
      <c r="AK30" s="847">
        <v>726</v>
      </c>
      <c r="AL30" s="843"/>
      <c r="AM30" s="843"/>
      <c r="AN30" s="843"/>
      <c r="AO30" s="843"/>
      <c r="AP30" s="843" t="s">
        <v>509</v>
      </c>
      <c r="AQ30" s="843"/>
      <c r="AR30" s="843"/>
      <c r="AS30" s="843"/>
      <c r="AT30" s="843"/>
      <c r="AU30" s="843" t="s">
        <v>557</v>
      </c>
      <c r="AV30" s="843"/>
      <c r="AW30" s="843"/>
      <c r="AX30" s="843"/>
      <c r="AY30" s="843"/>
      <c r="AZ30" s="844" t="s">
        <v>509</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18581</v>
      </c>
      <c r="R31" s="797"/>
      <c r="S31" s="797"/>
      <c r="T31" s="797"/>
      <c r="U31" s="797"/>
      <c r="V31" s="797">
        <v>18047</v>
      </c>
      <c r="W31" s="797"/>
      <c r="X31" s="797"/>
      <c r="Y31" s="797"/>
      <c r="Z31" s="797"/>
      <c r="AA31" s="797">
        <v>534</v>
      </c>
      <c r="AB31" s="797"/>
      <c r="AC31" s="797"/>
      <c r="AD31" s="797"/>
      <c r="AE31" s="798"/>
      <c r="AF31" s="799">
        <v>534</v>
      </c>
      <c r="AG31" s="800"/>
      <c r="AH31" s="800"/>
      <c r="AI31" s="800"/>
      <c r="AJ31" s="801"/>
      <c r="AK31" s="847">
        <v>2838</v>
      </c>
      <c r="AL31" s="843"/>
      <c r="AM31" s="843"/>
      <c r="AN31" s="843"/>
      <c r="AO31" s="843"/>
      <c r="AP31" s="843" t="s">
        <v>509</v>
      </c>
      <c r="AQ31" s="843"/>
      <c r="AR31" s="843"/>
      <c r="AS31" s="843"/>
      <c r="AT31" s="843"/>
      <c r="AU31" s="843" t="s">
        <v>559</v>
      </c>
      <c r="AV31" s="843"/>
      <c r="AW31" s="843"/>
      <c r="AX31" s="843"/>
      <c r="AY31" s="843"/>
      <c r="AZ31" s="844" t="s">
        <v>509</v>
      </c>
      <c r="BA31" s="844"/>
      <c r="BB31" s="844"/>
      <c r="BC31" s="844"/>
      <c r="BD31" s="844"/>
      <c r="BE31" s="845"/>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393</v>
      </c>
      <c r="C32" s="794"/>
      <c r="D32" s="794"/>
      <c r="E32" s="794"/>
      <c r="F32" s="794"/>
      <c r="G32" s="794"/>
      <c r="H32" s="794"/>
      <c r="I32" s="794"/>
      <c r="J32" s="794"/>
      <c r="K32" s="794"/>
      <c r="L32" s="794"/>
      <c r="M32" s="794"/>
      <c r="N32" s="794"/>
      <c r="O32" s="794"/>
      <c r="P32" s="795"/>
      <c r="Q32" s="796">
        <v>2156</v>
      </c>
      <c r="R32" s="797"/>
      <c r="S32" s="797"/>
      <c r="T32" s="797"/>
      <c r="U32" s="797"/>
      <c r="V32" s="797">
        <v>2109</v>
      </c>
      <c r="W32" s="797"/>
      <c r="X32" s="797"/>
      <c r="Y32" s="797"/>
      <c r="Z32" s="797"/>
      <c r="AA32" s="797">
        <v>47</v>
      </c>
      <c r="AB32" s="797"/>
      <c r="AC32" s="797"/>
      <c r="AD32" s="797"/>
      <c r="AE32" s="798"/>
      <c r="AF32" s="799">
        <v>3054</v>
      </c>
      <c r="AG32" s="800"/>
      <c r="AH32" s="800"/>
      <c r="AI32" s="800"/>
      <c r="AJ32" s="801"/>
      <c r="AK32" s="847">
        <v>184</v>
      </c>
      <c r="AL32" s="843"/>
      <c r="AM32" s="843"/>
      <c r="AN32" s="843"/>
      <c r="AO32" s="843"/>
      <c r="AP32" s="843">
        <v>10548</v>
      </c>
      <c r="AQ32" s="843"/>
      <c r="AR32" s="843"/>
      <c r="AS32" s="843"/>
      <c r="AT32" s="843"/>
      <c r="AU32" s="843">
        <v>63</v>
      </c>
      <c r="AV32" s="843"/>
      <c r="AW32" s="843"/>
      <c r="AX32" s="843"/>
      <c r="AY32" s="843"/>
      <c r="AZ32" s="844" t="s">
        <v>557</v>
      </c>
      <c r="BA32" s="844"/>
      <c r="BB32" s="844"/>
      <c r="BC32" s="844"/>
      <c r="BD32" s="844"/>
      <c r="BE32" s="845" t="s">
        <v>394</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t="s">
        <v>395</v>
      </c>
      <c r="C33" s="794"/>
      <c r="D33" s="794"/>
      <c r="E33" s="794"/>
      <c r="F33" s="794"/>
      <c r="G33" s="794"/>
      <c r="H33" s="794"/>
      <c r="I33" s="794"/>
      <c r="J33" s="794"/>
      <c r="K33" s="794"/>
      <c r="L33" s="794"/>
      <c r="M33" s="794"/>
      <c r="N33" s="794"/>
      <c r="O33" s="794"/>
      <c r="P33" s="795"/>
      <c r="Q33" s="796">
        <v>2719</v>
      </c>
      <c r="R33" s="797"/>
      <c r="S33" s="797"/>
      <c r="T33" s="797"/>
      <c r="U33" s="797"/>
      <c r="V33" s="797">
        <v>2647</v>
      </c>
      <c r="W33" s="797"/>
      <c r="X33" s="797"/>
      <c r="Y33" s="797"/>
      <c r="Z33" s="797"/>
      <c r="AA33" s="797">
        <v>72</v>
      </c>
      <c r="AB33" s="797"/>
      <c r="AC33" s="797"/>
      <c r="AD33" s="797"/>
      <c r="AE33" s="798"/>
      <c r="AF33" s="799">
        <v>545</v>
      </c>
      <c r="AG33" s="800"/>
      <c r="AH33" s="800"/>
      <c r="AI33" s="800"/>
      <c r="AJ33" s="801"/>
      <c r="AK33" s="847">
        <v>912</v>
      </c>
      <c r="AL33" s="843"/>
      <c r="AM33" s="843"/>
      <c r="AN33" s="843"/>
      <c r="AO33" s="843"/>
      <c r="AP33" s="843">
        <v>15414</v>
      </c>
      <c r="AQ33" s="843"/>
      <c r="AR33" s="843"/>
      <c r="AS33" s="843"/>
      <c r="AT33" s="843"/>
      <c r="AU33" s="843">
        <v>7738</v>
      </c>
      <c r="AV33" s="843"/>
      <c r="AW33" s="843"/>
      <c r="AX33" s="843"/>
      <c r="AY33" s="843"/>
      <c r="AZ33" s="844" t="s">
        <v>557</v>
      </c>
      <c r="BA33" s="844"/>
      <c r="BB33" s="844"/>
      <c r="BC33" s="844"/>
      <c r="BD33" s="844"/>
      <c r="BE33" s="845" t="s">
        <v>394</v>
      </c>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t="s">
        <v>396</v>
      </c>
      <c r="C34" s="794"/>
      <c r="D34" s="794"/>
      <c r="E34" s="794"/>
      <c r="F34" s="794"/>
      <c r="G34" s="794"/>
      <c r="H34" s="794"/>
      <c r="I34" s="794"/>
      <c r="J34" s="794"/>
      <c r="K34" s="794"/>
      <c r="L34" s="794"/>
      <c r="M34" s="794"/>
      <c r="N34" s="794"/>
      <c r="O34" s="794"/>
      <c r="P34" s="795"/>
      <c r="Q34" s="796">
        <v>528</v>
      </c>
      <c r="R34" s="797"/>
      <c r="S34" s="797"/>
      <c r="T34" s="797"/>
      <c r="U34" s="797"/>
      <c r="V34" s="797">
        <v>528</v>
      </c>
      <c r="W34" s="797"/>
      <c r="X34" s="797"/>
      <c r="Y34" s="797"/>
      <c r="Z34" s="797"/>
      <c r="AA34" s="797" t="s">
        <v>565</v>
      </c>
      <c r="AB34" s="797"/>
      <c r="AC34" s="797"/>
      <c r="AD34" s="797"/>
      <c r="AE34" s="798"/>
      <c r="AF34" s="799">
        <v>90</v>
      </c>
      <c r="AG34" s="800"/>
      <c r="AH34" s="800"/>
      <c r="AI34" s="800"/>
      <c r="AJ34" s="801"/>
      <c r="AK34" s="847">
        <v>294</v>
      </c>
      <c r="AL34" s="843"/>
      <c r="AM34" s="843"/>
      <c r="AN34" s="843"/>
      <c r="AO34" s="843"/>
      <c r="AP34" s="843">
        <v>2047</v>
      </c>
      <c r="AQ34" s="843"/>
      <c r="AR34" s="843"/>
      <c r="AS34" s="843"/>
      <c r="AT34" s="843"/>
      <c r="AU34" s="843">
        <v>2037</v>
      </c>
      <c r="AV34" s="843"/>
      <c r="AW34" s="843"/>
      <c r="AX34" s="843"/>
      <c r="AY34" s="843"/>
      <c r="AZ34" s="844" t="s">
        <v>557</v>
      </c>
      <c r="BA34" s="844"/>
      <c r="BB34" s="844"/>
      <c r="BC34" s="844"/>
      <c r="BD34" s="844"/>
      <c r="BE34" s="845" t="s">
        <v>394</v>
      </c>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t="s">
        <v>397</v>
      </c>
      <c r="C35" s="794"/>
      <c r="D35" s="794"/>
      <c r="E35" s="794"/>
      <c r="F35" s="794"/>
      <c r="G35" s="794"/>
      <c r="H35" s="794"/>
      <c r="I35" s="794"/>
      <c r="J35" s="794"/>
      <c r="K35" s="794"/>
      <c r="L35" s="794"/>
      <c r="M35" s="794"/>
      <c r="N35" s="794"/>
      <c r="O35" s="794"/>
      <c r="P35" s="795"/>
      <c r="Q35" s="796">
        <v>69</v>
      </c>
      <c r="R35" s="797"/>
      <c r="S35" s="797"/>
      <c r="T35" s="797"/>
      <c r="U35" s="797"/>
      <c r="V35" s="797">
        <v>75</v>
      </c>
      <c r="W35" s="797"/>
      <c r="X35" s="797"/>
      <c r="Y35" s="797"/>
      <c r="Z35" s="797"/>
      <c r="AA35" s="797">
        <v>-6</v>
      </c>
      <c r="AB35" s="797"/>
      <c r="AC35" s="797"/>
      <c r="AD35" s="797"/>
      <c r="AE35" s="798"/>
      <c r="AF35" s="799">
        <v>685</v>
      </c>
      <c r="AG35" s="800"/>
      <c r="AH35" s="800"/>
      <c r="AI35" s="800"/>
      <c r="AJ35" s="801"/>
      <c r="AK35" s="847">
        <v>32</v>
      </c>
      <c r="AL35" s="843"/>
      <c r="AM35" s="843"/>
      <c r="AN35" s="843"/>
      <c r="AO35" s="843"/>
      <c r="AP35" s="843">
        <v>573</v>
      </c>
      <c r="AQ35" s="843"/>
      <c r="AR35" s="843"/>
      <c r="AS35" s="843"/>
      <c r="AT35" s="843"/>
      <c r="AU35" s="843">
        <v>360</v>
      </c>
      <c r="AV35" s="843"/>
      <c r="AW35" s="843"/>
      <c r="AX35" s="843"/>
      <c r="AY35" s="843"/>
      <c r="AZ35" s="844" t="s">
        <v>557</v>
      </c>
      <c r="BA35" s="844"/>
      <c r="BB35" s="844"/>
      <c r="BC35" s="844"/>
      <c r="BD35" s="844"/>
      <c r="BE35" s="845" t="s">
        <v>394</v>
      </c>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t="s">
        <v>398</v>
      </c>
      <c r="C36" s="794"/>
      <c r="D36" s="794"/>
      <c r="E36" s="794"/>
      <c r="F36" s="794"/>
      <c r="G36" s="794"/>
      <c r="H36" s="794"/>
      <c r="I36" s="794"/>
      <c r="J36" s="794"/>
      <c r="K36" s="794"/>
      <c r="L36" s="794"/>
      <c r="M36" s="794"/>
      <c r="N36" s="794"/>
      <c r="O36" s="794"/>
      <c r="P36" s="795"/>
      <c r="Q36" s="796">
        <v>343</v>
      </c>
      <c r="R36" s="797"/>
      <c r="S36" s="797"/>
      <c r="T36" s="797"/>
      <c r="U36" s="797"/>
      <c r="V36" s="797">
        <v>356</v>
      </c>
      <c r="W36" s="797"/>
      <c r="X36" s="797"/>
      <c r="Y36" s="797"/>
      <c r="Z36" s="797"/>
      <c r="AA36" s="797">
        <v>-13</v>
      </c>
      <c r="AB36" s="797"/>
      <c r="AC36" s="797"/>
      <c r="AD36" s="797"/>
      <c r="AE36" s="798"/>
      <c r="AF36" s="799">
        <v>29</v>
      </c>
      <c r="AG36" s="800"/>
      <c r="AH36" s="800"/>
      <c r="AI36" s="800"/>
      <c r="AJ36" s="801"/>
      <c r="AK36" s="847">
        <v>259</v>
      </c>
      <c r="AL36" s="843"/>
      <c r="AM36" s="843"/>
      <c r="AN36" s="843"/>
      <c r="AO36" s="843"/>
      <c r="AP36" s="843">
        <v>4636</v>
      </c>
      <c r="AQ36" s="843"/>
      <c r="AR36" s="843"/>
      <c r="AS36" s="843"/>
      <c r="AT36" s="843"/>
      <c r="AU36" s="843">
        <v>4251</v>
      </c>
      <c r="AV36" s="843"/>
      <c r="AW36" s="843"/>
      <c r="AX36" s="843"/>
      <c r="AY36" s="843"/>
      <c r="AZ36" s="844" t="s">
        <v>557</v>
      </c>
      <c r="BA36" s="844"/>
      <c r="BB36" s="844"/>
      <c r="BC36" s="844"/>
      <c r="BD36" s="844"/>
      <c r="BE36" s="845" t="s">
        <v>394</v>
      </c>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t="s">
        <v>399</v>
      </c>
      <c r="C37" s="794"/>
      <c r="D37" s="794"/>
      <c r="E37" s="794"/>
      <c r="F37" s="794"/>
      <c r="G37" s="794"/>
      <c r="H37" s="794"/>
      <c r="I37" s="794"/>
      <c r="J37" s="794"/>
      <c r="K37" s="794"/>
      <c r="L37" s="794"/>
      <c r="M37" s="794"/>
      <c r="N37" s="794"/>
      <c r="O37" s="794"/>
      <c r="P37" s="795"/>
      <c r="Q37" s="796">
        <v>41</v>
      </c>
      <c r="R37" s="797"/>
      <c r="S37" s="797"/>
      <c r="T37" s="797"/>
      <c r="U37" s="797"/>
      <c r="V37" s="797">
        <v>41</v>
      </c>
      <c r="W37" s="797"/>
      <c r="X37" s="797"/>
      <c r="Y37" s="797"/>
      <c r="Z37" s="797"/>
      <c r="AA37" s="797" t="s">
        <v>555</v>
      </c>
      <c r="AB37" s="797"/>
      <c r="AC37" s="797"/>
      <c r="AD37" s="797"/>
      <c r="AE37" s="798"/>
      <c r="AF37" s="799" t="s">
        <v>122</v>
      </c>
      <c r="AG37" s="800"/>
      <c r="AH37" s="800"/>
      <c r="AI37" s="800"/>
      <c r="AJ37" s="801"/>
      <c r="AK37" s="847">
        <v>40</v>
      </c>
      <c r="AL37" s="843"/>
      <c r="AM37" s="843"/>
      <c r="AN37" s="843"/>
      <c r="AO37" s="843"/>
      <c r="AP37" s="843">
        <v>413</v>
      </c>
      <c r="AQ37" s="843"/>
      <c r="AR37" s="843"/>
      <c r="AS37" s="843"/>
      <c r="AT37" s="843"/>
      <c r="AU37" s="843">
        <v>408</v>
      </c>
      <c r="AV37" s="843"/>
      <c r="AW37" s="843"/>
      <c r="AX37" s="843"/>
      <c r="AY37" s="843"/>
      <c r="AZ37" s="844" t="s">
        <v>557</v>
      </c>
      <c r="BA37" s="844"/>
      <c r="BB37" s="844"/>
      <c r="BC37" s="844"/>
      <c r="BD37" s="844"/>
      <c r="BE37" s="845" t="s">
        <v>400</v>
      </c>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t="s">
        <v>401</v>
      </c>
      <c r="C38" s="794"/>
      <c r="D38" s="794"/>
      <c r="E38" s="794"/>
      <c r="F38" s="794"/>
      <c r="G38" s="794"/>
      <c r="H38" s="794"/>
      <c r="I38" s="794"/>
      <c r="J38" s="794"/>
      <c r="K38" s="794"/>
      <c r="L38" s="794"/>
      <c r="M38" s="794"/>
      <c r="N38" s="794"/>
      <c r="O38" s="794"/>
      <c r="P38" s="795"/>
      <c r="Q38" s="796">
        <v>53</v>
      </c>
      <c r="R38" s="797"/>
      <c r="S38" s="797"/>
      <c r="T38" s="797"/>
      <c r="U38" s="797"/>
      <c r="V38" s="797">
        <v>53</v>
      </c>
      <c r="W38" s="797"/>
      <c r="X38" s="797"/>
      <c r="Y38" s="797"/>
      <c r="Z38" s="797"/>
      <c r="AA38" s="797" t="s">
        <v>554</v>
      </c>
      <c r="AB38" s="797"/>
      <c r="AC38" s="797"/>
      <c r="AD38" s="797"/>
      <c r="AE38" s="798"/>
      <c r="AF38" s="799" t="s">
        <v>122</v>
      </c>
      <c r="AG38" s="800"/>
      <c r="AH38" s="800"/>
      <c r="AI38" s="800"/>
      <c r="AJ38" s="801"/>
      <c r="AK38" s="847">
        <v>6</v>
      </c>
      <c r="AL38" s="843"/>
      <c r="AM38" s="843"/>
      <c r="AN38" s="843"/>
      <c r="AO38" s="843"/>
      <c r="AP38" s="843">
        <v>322</v>
      </c>
      <c r="AQ38" s="843"/>
      <c r="AR38" s="843"/>
      <c r="AS38" s="843"/>
      <c r="AT38" s="843"/>
      <c r="AU38" s="843">
        <v>0</v>
      </c>
      <c r="AV38" s="843"/>
      <c r="AW38" s="843"/>
      <c r="AX38" s="843"/>
      <c r="AY38" s="843"/>
      <c r="AZ38" s="844" t="s">
        <v>557</v>
      </c>
      <c r="BA38" s="844"/>
      <c r="BB38" s="844"/>
      <c r="BC38" s="844"/>
      <c r="BD38" s="844"/>
      <c r="BE38" s="845" t="s">
        <v>400</v>
      </c>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t="s">
        <v>402</v>
      </c>
      <c r="C39" s="794"/>
      <c r="D39" s="794"/>
      <c r="E39" s="794"/>
      <c r="F39" s="794"/>
      <c r="G39" s="794"/>
      <c r="H39" s="794"/>
      <c r="I39" s="794"/>
      <c r="J39" s="794"/>
      <c r="K39" s="794"/>
      <c r="L39" s="794"/>
      <c r="M39" s="794"/>
      <c r="N39" s="794"/>
      <c r="O39" s="794"/>
      <c r="P39" s="795"/>
      <c r="Q39" s="796">
        <v>100</v>
      </c>
      <c r="R39" s="797"/>
      <c r="S39" s="797"/>
      <c r="T39" s="797"/>
      <c r="U39" s="797"/>
      <c r="V39" s="797">
        <v>100</v>
      </c>
      <c r="W39" s="797"/>
      <c r="X39" s="797"/>
      <c r="Y39" s="797"/>
      <c r="Z39" s="797"/>
      <c r="AA39" s="797" t="s">
        <v>556</v>
      </c>
      <c r="AB39" s="797"/>
      <c r="AC39" s="797"/>
      <c r="AD39" s="797"/>
      <c r="AE39" s="798"/>
      <c r="AF39" s="799" t="s">
        <v>122</v>
      </c>
      <c r="AG39" s="800"/>
      <c r="AH39" s="800"/>
      <c r="AI39" s="800"/>
      <c r="AJ39" s="801"/>
      <c r="AK39" s="847">
        <v>84</v>
      </c>
      <c r="AL39" s="843"/>
      <c r="AM39" s="843"/>
      <c r="AN39" s="843"/>
      <c r="AO39" s="843"/>
      <c r="AP39" s="843">
        <v>148</v>
      </c>
      <c r="AQ39" s="843"/>
      <c r="AR39" s="843"/>
      <c r="AS39" s="843"/>
      <c r="AT39" s="843"/>
      <c r="AU39" s="843">
        <v>148</v>
      </c>
      <c r="AV39" s="843"/>
      <c r="AW39" s="843"/>
      <c r="AX39" s="843"/>
      <c r="AY39" s="843"/>
      <c r="AZ39" s="844" t="s">
        <v>557</v>
      </c>
      <c r="BA39" s="844"/>
      <c r="BB39" s="844"/>
      <c r="BC39" s="844"/>
      <c r="BD39" s="844"/>
      <c r="BE39" s="845" t="s">
        <v>400</v>
      </c>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403</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404</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4953</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405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406</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407</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566</v>
      </c>
      <c r="C68" s="883"/>
      <c r="D68" s="883"/>
      <c r="E68" s="883"/>
      <c r="F68" s="883"/>
      <c r="G68" s="883"/>
      <c r="H68" s="883"/>
      <c r="I68" s="883"/>
      <c r="J68" s="883"/>
      <c r="K68" s="883"/>
      <c r="L68" s="883"/>
      <c r="M68" s="883"/>
      <c r="N68" s="883"/>
      <c r="O68" s="883"/>
      <c r="P68" s="884"/>
      <c r="Q68" s="885">
        <v>2008</v>
      </c>
      <c r="R68" s="879"/>
      <c r="S68" s="879"/>
      <c r="T68" s="879"/>
      <c r="U68" s="879"/>
      <c r="V68" s="879">
        <v>1901</v>
      </c>
      <c r="W68" s="879"/>
      <c r="X68" s="879"/>
      <c r="Y68" s="879"/>
      <c r="Z68" s="879"/>
      <c r="AA68" s="879">
        <v>107</v>
      </c>
      <c r="AB68" s="879"/>
      <c r="AC68" s="879"/>
      <c r="AD68" s="879"/>
      <c r="AE68" s="879"/>
      <c r="AF68" s="879">
        <v>107</v>
      </c>
      <c r="AG68" s="879"/>
      <c r="AH68" s="879"/>
      <c r="AI68" s="879"/>
      <c r="AJ68" s="879"/>
      <c r="AK68" s="879">
        <v>25</v>
      </c>
      <c r="AL68" s="879"/>
      <c r="AM68" s="879"/>
      <c r="AN68" s="879"/>
      <c r="AO68" s="879"/>
      <c r="AP68" s="879">
        <v>0</v>
      </c>
      <c r="AQ68" s="879"/>
      <c r="AR68" s="879"/>
      <c r="AS68" s="879"/>
      <c r="AT68" s="879"/>
      <c r="AU68" s="879" t="s">
        <v>582</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567</v>
      </c>
      <c r="C69" s="887"/>
      <c r="D69" s="887"/>
      <c r="E69" s="887"/>
      <c r="F69" s="887"/>
      <c r="G69" s="887"/>
      <c r="H69" s="887"/>
      <c r="I69" s="887"/>
      <c r="J69" s="887"/>
      <c r="K69" s="887"/>
      <c r="L69" s="887"/>
      <c r="M69" s="887"/>
      <c r="N69" s="887"/>
      <c r="O69" s="887"/>
      <c r="P69" s="888"/>
      <c r="Q69" s="889">
        <v>30</v>
      </c>
      <c r="R69" s="843"/>
      <c r="S69" s="843"/>
      <c r="T69" s="843"/>
      <c r="U69" s="843"/>
      <c r="V69" s="843">
        <v>26</v>
      </c>
      <c r="W69" s="843"/>
      <c r="X69" s="843"/>
      <c r="Y69" s="843"/>
      <c r="Z69" s="843"/>
      <c r="AA69" s="843">
        <v>4</v>
      </c>
      <c r="AB69" s="843"/>
      <c r="AC69" s="843"/>
      <c r="AD69" s="843"/>
      <c r="AE69" s="843"/>
      <c r="AF69" s="843">
        <v>4</v>
      </c>
      <c r="AG69" s="843"/>
      <c r="AH69" s="843"/>
      <c r="AI69" s="843"/>
      <c r="AJ69" s="843"/>
      <c r="AK69" s="843">
        <v>13</v>
      </c>
      <c r="AL69" s="843"/>
      <c r="AM69" s="843"/>
      <c r="AN69" s="843"/>
      <c r="AO69" s="843"/>
      <c r="AP69" s="843">
        <v>0</v>
      </c>
      <c r="AQ69" s="843"/>
      <c r="AR69" s="843"/>
      <c r="AS69" s="843"/>
      <c r="AT69" s="843"/>
      <c r="AU69" s="843" t="s">
        <v>553</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568</v>
      </c>
      <c r="C70" s="887"/>
      <c r="D70" s="887"/>
      <c r="E70" s="887"/>
      <c r="F70" s="887"/>
      <c r="G70" s="887"/>
      <c r="H70" s="887"/>
      <c r="I70" s="887"/>
      <c r="J70" s="887"/>
      <c r="K70" s="887"/>
      <c r="L70" s="887"/>
      <c r="M70" s="887"/>
      <c r="N70" s="887"/>
      <c r="O70" s="887"/>
      <c r="P70" s="888"/>
      <c r="Q70" s="889">
        <v>22</v>
      </c>
      <c r="R70" s="843"/>
      <c r="S70" s="843"/>
      <c r="T70" s="843"/>
      <c r="U70" s="843"/>
      <c r="V70" s="843">
        <v>20</v>
      </c>
      <c r="W70" s="843"/>
      <c r="X70" s="843"/>
      <c r="Y70" s="843"/>
      <c r="Z70" s="843"/>
      <c r="AA70" s="843">
        <v>2</v>
      </c>
      <c r="AB70" s="843"/>
      <c r="AC70" s="843"/>
      <c r="AD70" s="843"/>
      <c r="AE70" s="843"/>
      <c r="AF70" s="843">
        <v>2</v>
      </c>
      <c r="AG70" s="843"/>
      <c r="AH70" s="843"/>
      <c r="AI70" s="843"/>
      <c r="AJ70" s="843"/>
      <c r="AK70" s="843">
        <v>0</v>
      </c>
      <c r="AL70" s="843"/>
      <c r="AM70" s="843"/>
      <c r="AN70" s="843"/>
      <c r="AO70" s="843"/>
      <c r="AP70" s="843">
        <v>0</v>
      </c>
      <c r="AQ70" s="843"/>
      <c r="AR70" s="843"/>
      <c r="AS70" s="843"/>
      <c r="AT70" s="843"/>
      <c r="AU70" s="843" t="s">
        <v>553</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569</v>
      </c>
      <c r="C71" s="887"/>
      <c r="D71" s="887"/>
      <c r="E71" s="887"/>
      <c r="F71" s="887"/>
      <c r="G71" s="887"/>
      <c r="H71" s="887"/>
      <c r="I71" s="887"/>
      <c r="J71" s="887"/>
      <c r="K71" s="887"/>
      <c r="L71" s="887"/>
      <c r="M71" s="887"/>
      <c r="N71" s="887"/>
      <c r="O71" s="887"/>
      <c r="P71" s="888"/>
      <c r="Q71" s="889">
        <v>113</v>
      </c>
      <c r="R71" s="843"/>
      <c r="S71" s="843"/>
      <c r="T71" s="843"/>
      <c r="U71" s="843"/>
      <c r="V71" s="843">
        <v>107</v>
      </c>
      <c r="W71" s="843"/>
      <c r="X71" s="843"/>
      <c r="Y71" s="843"/>
      <c r="Z71" s="843"/>
      <c r="AA71" s="843">
        <v>6</v>
      </c>
      <c r="AB71" s="843"/>
      <c r="AC71" s="843"/>
      <c r="AD71" s="843"/>
      <c r="AE71" s="843"/>
      <c r="AF71" s="843">
        <v>6</v>
      </c>
      <c r="AG71" s="843"/>
      <c r="AH71" s="843"/>
      <c r="AI71" s="843"/>
      <c r="AJ71" s="843"/>
      <c r="AK71" s="843">
        <v>5</v>
      </c>
      <c r="AL71" s="843"/>
      <c r="AM71" s="843"/>
      <c r="AN71" s="843"/>
      <c r="AO71" s="843"/>
      <c r="AP71" s="843">
        <v>0</v>
      </c>
      <c r="AQ71" s="843"/>
      <c r="AR71" s="843"/>
      <c r="AS71" s="843"/>
      <c r="AT71" s="843"/>
      <c r="AU71" s="843" t="s">
        <v>553</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t="s">
        <v>570</v>
      </c>
      <c r="C72" s="887"/>
      <c r="D72" s="887"/>
      <c r="E72" s="887"/>
      <c r="F72" s="887"/>
      <c r="G72" s="887"/>
      <c r="H72" s="887"/>
      <c r="I72" s="887"/>
      <c r="J72" s="887"/>
      <c r="K72" s="887"/>
      <c r="L72" s="887"/>
      <c r="M72" s="887"/>
      <c r="N72" s="887"/>
      <c r="O72" s="887"/>
      <c r="P72" s="888"/>
      <c r="Q72" s="889">
        <v>169552</v>
      </c>
      <c r="R72" s="843"/>
      <c r="S72" s="843"/>
      <c r="T72" s="843"/>
      <c r="U72" s="843"/>
      <c r="V72" s="843">
        <v>166609</v>
      </c>
      <c r="W72" s="843"/>
      <c r="X72" s="843"/>
      <c r="Y72" s="843"/>
      <c r="Z72" s="843"/>
      <c r="AA72" s="843">
        <v>2943</v>
      </c>
      <c r="AB72" s="843"/>
      <c r="AC72" s="843"/>
      <c r="AD72" s="843"/>
      <c r="AE72" s="843"/>
      <c r="AF72" s="843">
        <v>2943</v>
      </c>
      <c r="AG72" s="843"/>
      <c r="AH72" s="843"/>
      <c r="AI72" s="843"/>
      <c r="AJ72" s="843"/>
      <c r="AK72" s="843">
        <v>1308</v>
      </c>
      <c r="AL72" s="843"/>
      <c r="AM72" s="843"/>
      <c r="AN72" s="843"/>
      <c r="AO72" s="843"/>
      <c r="AP72" s="843" t="s">
        <v>583</v>
      </c>
      <c r="AQ72" s="843"/>
      <c r="AR72" s="843"/>
      <c r="AS72" s="843"/>
      <c r="AT72" s="843"/>
      <c r="AU72" s="843" t="s">
        <v>584</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408</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409</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410</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411</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412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413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414</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415</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416</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417</v>
      </c>
      <c r="AB109" s="906"/>
      <c r="AC109" s="906"/>
      <c r="AD109" s="906"/>
      <c r="AE109" s="907"/>
      <c r="AF109" s="905" t="s">
        <v>418</v>
      </c>
      <c r="AG109" s="906"/>
      <c r="AH109" s="906"/>
      <c r="AI109" s="906"/>
      <c r="AJ109" s="907"/>
      <c r="AK109" s="905" t="s">
        <v>294</v>
      </c>
      <c r="AL109" s="906"/>
      <c r="AM109" s="906"/>
      <c r="AN109" s="906"/>
      <c r="AO109" s="907"/>
      <c r="AP109" s="905" t="s">
        <v>419</v>
      </c>
      <c r="AQ109" s="906"/>
      <c r="AR109" s="906"/>
      <c r="AS109" s="906"/>
      <c r="AT109" s="908"/>
      <c r="AU109" s="925" t="s">
        <v>416</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417</v>
      </c>
      <c r="BR109" s="906"/>
      <c r="BS109" s="906"/>
      <c r="BT109" s="906"/>
      <c r="BU109" s="907"/>
      <c r="BV109" s="905" t="s">
        <v>418</v>
      </c>
      <c r="BW109" s="906"/>
      <c r="BX109" s="906"/>
      <c r="BY109" s="906"/>
      <c r="BZ109" s="907"/>
      <c r="CA109" s="905" t="s">
        <v>294</v>
      </c>
      <c r="CB109" s="906"/>
      <c r="CC109" s="906"/>
      <c r="CD109" s="906"/>
      <c r="CE109" s="907"/>
      <c r="CF109" s="926" t="s">
        <v>419</v>
      </c>
      <c r="CG109" s="926"/>
      <c r="CH109" s="926"/>
      <c r="CI109" s="926"/>
      <c r="CJ109" s="926"/>
      <c r="CK109" s="905" t="s">
        <v>420</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417</v>
      </c>
      <c r="DH109" s="906"/>
      <c r="DI109" s="906"/>
      <c r="DJ109" s="906"/>
      <c r="DK109" s="907"/>
      <c r="DL109" s="905" t="s">
        <v>418</v>
      </c>
      <c r="DM109" s="906"/>
      <c r="DN109" s="906"/>
      <c r="DO109" s="906"/>
      <c r="DP109" s="907"/>
      <c r="DQ109" s="905" t="s">
        <v>294</v>
      </c>
      <c r="DR109" s="906"/>
      <c r="DS109" s="906"/>
      <c r="DT109" s="906"/>
      <c r="DU109" s="907"/>
      <c r="DV109" s="905" t="s">
        <v>419</v>
      </c>
      <c r="DW109" s="906"/>
      <c r="DX109" s="906"/>
      <c r="DY109" s="906"/>
      <c r="DZ109" s="908"/>
    </row>
    <row r="110" spans="1:131" s="224" customFormat="1" ht="26.25" customHeight="1" x14ac:dyDescent="0.2">
      <c r="A110" s="909" t="s">
        <v>421</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7324099</v>
      </c>
      <c r="AB110" s="913"/>
      <c r="AC110" s="913"/>
      <c r="AD110" s="913"/>
      <c r="AE110" s="914"/>
      <c r="AF110" s="915">
        <v>7284768</v>
      </c>
      <c r="AG110" s="913"/>
      <c r="AH110" s="913"/>
      <c r="AI110" s="913"/>
      <c r="AJ110" s="914"/>
      <c r="AK110" s="915">
        <v>7393407</v>
      </c>
      <c r="AL110" s="913"/>
      <c r="AM110" s="913"/>
      <c r="AN110" s="913"/>
      <c r="AO110" s="914"/>
      <c r="AP110" s="916">
        <v>20.100000000000001</v>
      </c>
      <c r="AQ110" s="917"/>
      <c r="AR110" s="917"/>
      <c r="AS110" s="917"/>
      <c r="AT110" s="918"/>
      <c r="AU110" s="919" t="s">
        <v>69</v>
      </c>
      <c r="AV110" s="920"/>
      <c r="AW110" s="920"/>
      <c r="AX110" s="920"/>
      <c r="AY110" s="920"/>
      <c r="AZ110" s="942" t="s">
        <v>422</v>
      </c>
      <c r="BA110" s="910"/>
      <c r="BB110" s="910"/>
      <c r="BC110" s="910"/>
      <c r="BD110" s="910"/>
      <c r="BE110" s="910"/>
      <c r="BF110" s="910"/>
      <c r="BG110" s="910"/>
      <c r="BH110" s="910"/>
      <c r="BI110" s="910"/>
      <c r="BJ110" s="910"/>
      <c r="BK110" s="910"/>
      <c r="BL110" s="910"/>
      <c r="BM110" s="910"/>
      <c r="BN110" s="910"/>
      <c r="BO110" s="910"/>
      <c r="BP110" s="911"/>
      <c r="BQ110" s="943">
        <v>69347842</v>
      </c>
      <c r="BR110" s="944"/>
      <c r="BS110" s="944"/>
      <c r="BT110" s="944"/>
      <c r="BU110" s="944"/>
      <c r="BV110" s="944">
        <v>68278731</v>
      </c>
      <c r="BW110" s="944"/>
      <c r="BX110" s="944"/>
      <c r="BY110" s="944"/>
      <c r="BZ110" s="944"/>
      <c r="CA110" s="944">
        <v>64977976</v>
      </c>
      <c r="CB110" s="944"/>
      <c r="CC110" s="944"/>
      <c r="CD110" s="944"/>
      <c r="CE110" s="944"/>
      <c r="CF110" s="957">
        <v>176.7</v>
      </c>
      <c r="CG110" s="958"/>
      <c r="CH110" s="958"/>
      <c r="CI110" s="958"/>
      <c r="CJ110" s="958"/>
      <c r="CK110" s="959" t="s">
        <v>423</v>
      </c>
      <c r="CL110" s="960"/>
      <c r="CM110" s="942" t="s">
        <v>424</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425</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426</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427</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428</v>
      </c>
      <c r="B112" s="966"/>
      <c r="C112" s="936" t="s">
        <v>429</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430</v>
      </c>
      <c r="BA112" s="936"/>
      <c r="BB112" s="936"/>
      <c r="BC112" s="936"/>
      <c r="BD112" s="936"/>
      <c r="BE112" s="936"/>
      <c r="BF112" s="936"/>
      <c r="BG112" s="936"/>
      <c r="BH112" s="936"/>
      <c r="BI112" s="936"/>
      <c r="BJ112" s="936"/>
      <c r="BK112" s="936"/>
      <c r="BL112" s="936"/>
      <c r="BM112" s="936"/>
      <c r="BN112" s="936"/>
      <c r="BO112" s="936"/>
      <c r="BP112" s="937"/>
      <c r="BQ112" s="938">
        <v>15551418</v>
      </c>
      <c r="BR112" s="939"/>
      <c r="BS112" s="939"/>
      <c r="BT112" s="939"/>
      <c r="BU112" s="939"/>
      <c r="BV112" s="939">
        <v>14554518</v>
      </c>
      <c r="BW112" s="939"/>
      <c r="BX112" s="939"/>
      <c r="BY112" s="939"/>
      <c r="BZ112" s="939"/>
      <c r="CA112" s="939">
        <v>15005038</v>
      </c>
      <c r="CB112" s="939"/>
      <c r="CC112" s="939"/>
      <c r="CD112" s="939"/>
      <c r="CE112" s="939"/>
      <c r="CF112" s="933">
        <v>40.799999999999997</v>
      </c>
      <c r="CG112" s="934"/>
      <c r="CH112" s="934"/>
      <c r="CI112" s="934"/>
      <c r="CJ112" s="934"/>
      <c r="CK112" s="961"/>
      <c r="CL112" s="962"/>
      <c r="CM112" s="935" t="s">
        <v>431</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432</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1137730</v>
      </c>
      <c r="AB113" s="951"/>
      <c r="AC113" s="951"/>
      <c r="AD113" s="951"/>
      <c r="AE113" s="952"/>
      <c r="AF113" s="953">
        <v>1152478</v>
      </c>
      <c r="AG113" s="951"/>
      <c r="AH113" s="951"/>
      <c r="AI113" s="951"/>
      <c r="AJ113" s="952"/>
      <c r="AK113" s="953">
        <v>1156792</v>
      </c>
      <c r="AL113" s="951"/>
      <c r="AM113" s="951"/>
      <c r="AN113" s="951"/>
      <c r="AO113" s="952"/>
      <c r="AP113" s="954">
        <v>3.1</v>
      </c>
      <c r="AQ113" s="955"/>
      <c r="AR113" s="955"/>
      <c r="AS113" s="955"/>
      <c r="AT113" s="956"/>
      <c r="AU113" s="921"/>
      <c r="AV113" s="922"/>
      <c r="AW113" s="922"/>
      <c r="AX113" s="922"/>
      <c r="AY113" s="922"/>
      <c r="AZ113" s="935" t="s">
        <v>433</v>
      </c>
      <c r="BA113" s="936"/>
      <c r="BB113" s="936"/>
      <c r="BC113" s="936"/>
      <c r="BD113" s="936"/>
      <c r="BE113" s="936"/>
      <c r="BF113" s="936"/>
      <c r="BG113" s="936"/>
      <c r="BH113" s="936"/>
      <c r="BI113" s="936"/>
      <c r="BJ113" s="936"/>
      <c r="BK113" s="936"/>
      <c r="BL113" s="936"/>
      <c r="BM113" s="936"/>
      <c r="BN113" s="936"/>
      <c r="BO113" s="936"/>
      <c r="BP113" s="937"/>
      <c r="BQ113" s="938" t="s">
        <v>122</v>
      </c>
      <c r="BR113" s="939"/>
      <c r="BS113" s="939"/>
      <c r="BT113" s="939"/>
      <c r="BU113" s="939"/>
      <c r="BV113" s="939" t="s">
        <v>122</v>
      </c>
      <c r="BW113" s="939"/>
      <c r="BX113" s="939"/>
      <c r="BY113" s="939"/>
      <c r="BZ113" s="939"/>
      <c r="CA113" s="939" t="s">
        <v>122</v>
      </c>
      <c r="CB113" s="939"/>
      <c r="CC113" s="939"/>
      <c r="CD113" s="939"/>
      <c r="CE113" s="939"/>
      <c r="CF113" s="933" t="s">
        <v>122</v>
      </c>
      <c r="CG113" s="934"/>
      <c r="CH113" s="934"/>
      <c r="CI113" s="934"/>
      <c r="CJ113" s="934"/>
      <c r="CK113" s="961"/>
      <c r="CL113" s="962"/>
      <c r="CM113" s="935" t="s">
        <v>434</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435</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t="s">
        <v>122</v>
      </c>
      <c r="AG114" s="972"/>
      <c r="AH114" s="972"/>
      <c r="AI114" s="972"/>
      <c r="AJ114" s="973"/>
      <c r="AK114" s="974" t="s">
        <v>122</v>
      </c>
      <c r="AL114" s="972"/>
      <c r="AM114" s="972"/>
      <c r="AN114" s="972"/>
      <c r="AO114" s="973"/>
      <c r="AP114" s="975" t="s">
        <v>122</v>
      </c>
      <c r="AQ114" s="976"/>
      <c r="AR114" s="976"/>
      <c r="AS114" s="976"/>
      <c r="AT114" s="977"/>
      <c r="AU114" s="921"/>
      <c r="AV114" s="922"/>
      <c r="AW114" s="922"/>
      <c r="AX114" s="922"/>
      <c r="AY114" s="922"/>
      <c r="AZ114" s="935" t="s">
        <v>436</v>
      </c>
      <c r="BA114" s="936"/>
      <c r="BB114" s="936"/>
      <c r="BC114" s="936"/>
      <c r="BD114" s="936"/>
      <c r="BE114" s="936"/>
      <c r="BF114" s="936"/>
      <c r="BG114" s="936"/>
      <c r="BH114" s="936"/>
      <c r="BI114" s="936"/>
      <c r="BJ114" s="936"/>
      <c r="BK114" s="936"/>
      <c r="BL114" s="936"/>
      <c r="BM114" s="936"/>
      <c r="BN114" s="936"/>
      <c r="BO114" s="936"/>
      <c r="BP114" s="937"/>
      <c r="BQ114" s="938">
        <v>10021254</v>
      </c>
      <c r="BR114" s="939"/>
      <c r="BS114" s="939"/>
      <c r="BT114" s="939"/>
      <c r="BU114" s="939"/>
      <c r="BV114" s="939">
        <v>9737000</v>
      </c>
      <c r="BW114" s="939"/>
      <c r="BX114" s="939"/>
      <c r="BY114" s="939"/>
      <c r="BZ114" s="939"/>
      <c r="CA114" s="939">
        <v>10223178</v>
      </c>
      <c r="CB114" s="939"/>
      <c r="CC114" s="939"/>
      <c r="CD114" s="939"/>
      <c r="CE114" s="939"/>
      <c r="CF114" s="933">
        <v>27.8</v>
      </c>
      <c r="CG114" s="934"/>
      <c r="CH114" s="934"/>
      <c r="CI114" s="934"/>
      <c r="CJ114" s="934"/>
      <c r="CK114" s="961"/>
      <c r="CL114" s="962"/>
      <c r="CM114" s="935" t="s">
        <v>437</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438</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439</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440</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441</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442</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443</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444</v>
      </c>
      <c r="Z117" s="907"/>
      <c r="AA117" s="991">
        <v>8461829</v>
      </c>
      <c r="AB117" s="992"/>
      <c r="AC117" s="992"/>
      <c r="AD117" s="992"/>
      <c r="AE117" s="993"/>
      <c r="AF117" s="994">
        <v>8437246</v>
      </c>
      <c r="AG117" s="992"/>
      <c r="AH117" s="992"/>
      <c r="AI117" s="992"/>
      <c r="AJ117" s="993"/>
      <c r="AK117" s="994">
        <v>8550199</v>
      </c>
      <c r="AL117" s="992"/>
      <c r="AM117" s="992"/>
      <c r="AN117" s="992"/>
      <c r="AO117" s="993"/>
      <c r="AP117" s="995"/>
      <c r="AQ117" s="996"/>
      <c r="AR117" s="996"/>
      <c r="AS117" s="996"/>
      <c r="AT117" s="997"/>
      <c r="AU117" s="921"/>
      <c r="AV117" s="922"/>
      <c r="AW117" s="922"/>
      <c r="AX117" s="922"/>
      <c r="AY117" s="922"/>
      <c r="AZ117" s="987" t="s">
        <v>445</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446</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420</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417</v>
      </c>
      <c r="AB118" s="906"/>
      <c r="AC118" s="906"/>
      <c r="AD118" s="906"/>
      <c r="AE118" s="907"/>
      <c r="AF118" s="905" t="s">
        <v>418</v>
      </c>
      <c r="AG118" s="906"/>
      <c r="AH118" s="906"/>
      <c r="AI118" s="906"/>
      <c r="AJ118" s="907"/>
      <c r="AK118" s="905" t="s">
        <v>294</v>
      </c>
      <c r="AL118" s="906"/>
      <c r="AM118" s="906"/>
      <c r="AN118" s="906"/>
      <c r="AO118" s="907"/>
      <c r="AP118" s="983" t="s">
        <v>419</v>
      </c>
      <c r="AQ118" s="984"/>
      <c r="AR118" s="984"/>
      <c r="AS118" s="984"/>
      <c r="AT118" s="985"/>
      <c r="AU118" s="921"/>
      <c r="AV118" s="922"/>
      <c r="AW118" s="922"/>
      <c r="AX118" s="922"/>
      <c r="AY118" s="922"/>
      <c r="AZ118" s="986" t="s">
        <v>447</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448</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423</v>
      </c>
      <c r="B119" s="960"/>
      <c r="C119" s="942" t="s">
        <v>424</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449</v>
      </c>
      <c r="BP119" s="1018"/>
      <c r="BQ119" s="1012">
        <v>94920514</v>
      </c>
      <c r="BR119" s="1013"/>
      <c r="BS119" s="1013"/>
      <c r="BT119" s="1013"/>
      <c r="BU119" s="1013"/>
      <c r="BV119" s="1013">
        <v>92570249</v>
      </c>
      <c r="BW119" s="1013"/>
      <c r="BX119" s="1013"/>
      <c r="BY119" s="1013"/>
      <c r="BZ119" s="1013"/>
      <c r="CA119" s="1013">
        <v>90206192</v>
      </c>
      <c r="CB119" s="1013"/>
      <c r="CC119" s="1013"/>
      <c r="CD119" s="1013"/>
      <c r="CE119" s="1013"/>
      <c r="CF119" s="1014"/>
      <c r="CG119" s="1015"/>
      <c r="CH119" s="1015"/>
      <c r="CI119" s="1015"/>
      <c r="CJ119" s="1016"/>
      <c r="CK119" s="963"/>
      <c r="CL119" s="964"/>
      <c r="CM119" s="986" t="s">
        <v>450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427</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451</v>
      </c>
      <c r="AV120" s="1005"/>
      <c r="AW120" s="1005"/>
      <c r="AX120" s="1005"/>
      <c r="AY120" s="1006"/>
      <c r="AZ120" s="942" t="s">
        <v>452</v>
      </c>
      <c r="BA120" s="910"/>
      <c r="BB120" s="910"/>
      <c r="BC120" s="910"/>
      <c r="BD120" s="910"/>
      <c r="BE120" s="910"/>
      <c r="BF120" s="910"/>
      <c r="BG120" s="910"/>
      <c r="BH120" s="910"/>
      <c r="BI120" s="910"/>
      <c r="BJ120" s="910"/>
      <c r="BK120" s="910"/>
      <c r="BL120" s="910"/>
      <c r="BM120" s="910"/>
      <c r="BN120" s="910"/>
      <c r="BO120" s="910"/>
      <c r="BP120" s="911"/>
      <c r="BQ120" s="943">
        <v>52554275</v>
      </c>
      <c r="BR120" s="944"/>
      <c r="BS120" s="944"/>
      <c r="BT120" s="944"/>
      <c r="BU120" s="944"/>
      <c r="BV120" s="944">
        <v>58264598</v>
      </c>
      <c r="BW120" s="944"/>
      <c r="BX120" s="944"/>
      <c r="BY120" s="944"/>
      <c r="BZ120" s="944"/>
      <c r="CA120" s="944">
        <v>65484490</v>
      </c>
      <c r="CB120" s="944"/>
      <c r="CC120" s="944"/>
      <c r="CD120" s="944"/>
      <c r="CE120" s="944"/>
      <c r="CF120" s="957">
        <v>178.1</v>
      </c>
      <c r="CG120" s="958"/>
      <c r="CH120" s="958"/>
      <c r="CI120" s="958"/>
      <c r="CJ120" s="958"/>
      <c r="CK120" s="1019" t="s">
        <v>453</v>
      </c>
      <c r="CL120" s="1020"/>
      <c r="CM120" s="1020"/>
      <c r="CN120" s="1020"/>
      <c r="CO120" s="1021"/>
      <c r="CP120" s="1027" t="s">
        <v>395</v>
      </c>
      <c r="CQ120" s="1028"/>
      <c r="CR120" s="1028"/>
      <c r="CS120" s="1028"/>
      <c r="CT120" s="1028"/>
      <c r="CU120" s="1028"/>
      <c r="CV120" s="1028"/>
      <c r="CW120" s="1028"/>
      <c r="CX120" s="1028"/>
      <c r="CY120" s="1028"/>
      <c r="CZ120" s="1028"/>
      <c r="DA120" s="1028"/>
      <c r="DB120" s="1028"/>
      <c r="DC120" s="1028"/>
      <c r="DD120" s="1028"/>
      <c r="DE120" s="1028"/>
      <c r="DF120" s="1029"/>
      <c r="DG120" s="943">
        <v>9361461</v>
      </c>
      <c r="DH120" s="944"/>
      <c r="DI120" s="944"/>
      <c r="DJ120" s="944"/>
      <c r="DK120" s="944"/>
      <c r="DL120" s="944">
        <v>8272001</v>
      </c>
      <c r="DM120" s="944"/>
      <c r="DN120" s="944"/>
      <c r="DO120" s="944"/>
      <c r="DP120" s="944"/>
      <c r="DQ120" s="944">
        <v>7738022</v>
      </c>
      <c r="DR120" s="944"/>
      <c r="DS120" s="944"/>
      <c r="DT120" s="944"/>
      <c r="DU120" s="944"/>
      <c r="DV120" s="945">
        <v>21</v>
      </c>
      <c r="DW120" s="945"/>
      <c r="DX120" s="945"/>
      <c r="DY120" s="945"/>
      <c r="DZ120" s="946"/>
    </row>
    <row r="121" spans="1:130" s="224" customFormat="1" ht="26.25" customHeight="1" x14ac:dyDescent="0.2">
      <c r="A121" s="1070"/>
      <c r="B121" s="962"/>
      <c r="C121" s="987" t="s">
        <v>454</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455</v>
      </c>
      <c r="BA121" s="936"/>
      <c r="BB121" s="936"/>
      <c r="BC121" s="936"/>
      <c r="BD121" s="936"/>
      <c r="BE121" s="936"/>
      <c r="BF121" s="936"/>
      <c r="BG121" s="936"/>
      <c r="BH121" s="936"/>
      <c r="BI121" s="936"/>
      <c r="BJ121" s="936"/>
      <c r="BK121" s="936"/>
      <c r="BL121" s="936"/>
      <c r="BM121" s="936"/>
      <c r="BN121" s="936"/>
      <c r="BO121" s="936"/>
      <c r="BP121" s="937"/>
      <c r="BQ121" s="938">
        <v>7605179</v>
      </c>
      <c r="BR121" s="939"/>
      <c r="BS121" s="939"/>
      <c r="BT121" s="939"/>
      <c r="BU121" s="939"/>
      <c r="BV121" s="939">
        <v>8161525</v>
      </c>
      <c r="BW121" s="939"/>
      <c r="BX121" s="939"/>
      <c r="BY121" s="939"/>
      <c r="BZ121" s="939"/>
      <c r="CA121" s="939">
        <v>8444518</v>
      </c>
      <c r="CB121" s="939"/>
      <c r="CC121" s="939"/>
      <c r="CD121" s="939"/>
      <c r="CE121" s="939"/>
      <c r="CF121" s="933">
        <v>23</v>
      </c>
      <c r="CG121" s="934"/>
      <c r="CH121" s="934"/>
      <c r="CI121" s="934"/>
      <c r="CJ121" s="934"/>
      <c r="CK121" s="1022"/>
      <c r="CL121" s="1023"/>
      <c r="CM121" s="1023"/>
      <c r="CN121" s="1023"/>
      <c r="CO121" s="1024"/>
      <c r="CP121" s="1032" t="s">
        <v>398</v>
      </c>
      <c r="CQ121" s="1033"/>
      <c r="CR121" s="1033"/>
      <c r="CS121" s="1033"/>
      <c r="CT121" s="1033"/>
      <c r="CU121" s="1033"/>
      <c r="CV121" s="1033"/>
      <c r="CW121" s="1033"/>
      <c r="CX121" s="1033"/>
      <c r="CY121" s="1033"/>
      <c r="CZ121" s="1033"/>
      <c r="DA121" s="1033"/>
      <c r="DB121" s="1033"/>
      <c r="DC121" s="1033"/>
      <c r="DD121" s="1033"/>
      <c r="DE121" s="1033"/>
      <c r="DF121" s="1034"/>
      <c r="DG121" s="938">
        <v>3056338</v>
      </c>
      <c r="DH121" s="939"/>
      <c r="DI121" s="939"/>
      <c r="DJ121" s="939"/>
      <c r="DK121" s="939"/>
      <c r="DL121" s="939">
        <v>3571022</v>
      </c>
      <c r="DM121" s="939"/>
      <c r="DN121" s="939"/>
      <c r="DO121" s="939"/>
      <c r="DP121" s="939"/>
      <c r="DQ121" s="939">
        <v>4251205</v>
      </c>
      <c r="DR121" s="939"/>
      <c r="DS121" s="939"/>
      <c r="DT121" s="939"/>
      <c r="DU121" s="939"/>
      <c r="DV121" s="940">
        <v>11.6</v>
      </c>
      <c r="DW121" s="940"/>
      <c r="DX121" s="940"/>
      <c r="DY121" s="940"/>
      <c r="DZ121" s="941"/>
    </row>
    <row r="122" spans="1:130" s="224" customFormat="1" ht="26.25" customHeight="1" x14ac:dyDescent="0.2">
      <c r="A122" s="1070"/>
      <c r="B122" s="962"/>
      <c r="C122" s="935" t="s">
        <v>437</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456</v>
      </c>
      <c r="BA122" s="978"/>
      <c r="BB122" s="978"/>
      <c r="BC122" s="978"/>
      <c r="BD122" s="978"/>
      <c r="BE122" s="978"/>
      <c r="BF122" s="978"/>
      <c r="BG122" s="978"/>
      <c r="BH122" s="978"/>
      <c r="BI122" s="978"/>
      <c r="BJ122" s="978"/>
      <c r="BK122" s="978"/>
      <c r="BL122" s="978"/>
      <c r="BM122" s="978"/>
      <c r="BN122" s="978"/>
      <c r="BO122" s="978"/>
      <c r="BP122" s="979"/>
      <c r="BQ122" s="1012">
        <v>62499595</v>
      </c>
      <c r="BR122" s="1013"/>
      <c r="BS122" s="1013"/>
      <c r="BT122" s="1013"/>
      <c r="BU122" s="1013"/>
      <c r="BV122" s="1013">
        <v>59364571</v>
      </c>
      <c r="BW122" s="1013"/>
      <c r="BX122" s="1013"/>
      <c r="BY122" s="1013"/>
      <c r="BZ122" s="1013"/>
      <c r="CA122" s="1013">
        <v>56143568</v>
      </c>
      <c r="CB122" s="1013"/>
      <c r="CC122" s="1013"/>
      <c r="CD122" s="1013"/>
      <c r="CE122" s="1013"/>
      <c r="CF122" s="1030">
        <v>152.69999999999999</v>
      </c>
      <c r="CG122" s="1031"/>
      <c r="CH122" s="1031"/>
      <c r="CI122" s="1031"/>
      <c r="CJ122" s="1031"/>
      <c r="CK122" s="1022"/>
      <c r="CL122" s="1023"/>
      <c r="CM122" s="1023"/>
      <c r="CN122" s="1023"/>
      <c r="CO122" s="1024"/>
      <c r="CP122" s="1032" t="s">
        <v>396</v>
      </c>
      <c r="CQ122" s="1033"/>
      <c r="CR122" s="1033"/>
      <c r="CS122" s="1033"/>
      <c r="CT122" s="1033"/>
      <c r="CU122" s="1033"/>
      <c r="CV122" s="1033"/>
      <c r="CW122" s="1033"/>
      <c r="CX122" s="1033"/>
      <c r="CY122" s="1033"/>
      <c r="CZ122" s="1033"/>
      <c r="DA122" s="1033"/>
      <c r="DB122" s="1033"/>
      <c r="DC122" s="1033"/>
      <c r="DD122" s="1033"/>
      <c r="DE122" s="1033"/>
      <c r="DF122" s="1034"/>
      <c r="DG122" s="938">
        <v>2284179</v>
      </c>
      <c r="DH122" s="939"/>
      <c r="DI122" s="939"/>
      <c r="DJ122" s="939"/>
      <c r="DK122" s="939"/>
      <c r="DL122" s="939">
        <v>2161245</v>
      </c>
      <c r="DM122" s="939"/>
      <c r="DN122" s="939"/>
      <c r="DO122" s="939"/>
      <c r="DP122" s="939"/>
      <c r="DQ122" s="939">
        <v>2036681</v>
      </c>
      <c r="DR122" s="939"/>
      <c r="DS122" s="939"/>
      <c r="DT122" s="939"/>
      <c r="DU122" s="939"/>
      <c r="DV122" s="940">
        <v>5.5</v>
      </c>
      <c r="DW122" s="940"/>
      <c r="DX122" s="940"/>
      <c r="DY122" s="940"/>
      <c r="DZ122" s="941"/>
    </row>
    <row r="123" spans="1:130" s="224" customFormat="1" ht="26.25" customHeight="1" x14ac:dyDescent="0.2">
      <c r="A123" s="1070"/>
      <c r="B123" s="962"/>
      <c r="C123" s="935" t="s">
        <v>443</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457</v>
      </c>
      <c r="BP123" s="1018"/>
      <c r="BQ123" s="1076">
        <v>122659049</v>
      </c>
      <c r="BR123" s="1077"/>
      <c r="BS123" s="1077"/>
      <c r="BT123" s="1077"/>
      <c r="BU123" s="1077"/>
      <c r="BV123" s="1077">
        <v>125790694</v>
      </c>
      <c r="BW123" s="1077"/>
      <c r="BX123" s="1077"/>
      <c r="BY123" s="1077"/>
      <c r="BZ123" s="1077"/>
      <c r="CA123" s="1077">
        <v>130072576</v>
      </c>
      <c r="CB123" s="1077"/>
      <c r="CC123" s="1077"/>
      <c r="CD123" s="1077"/>
      <c r="CE123" s="1077"/>
      <c r="CF123" s="1014"/>
      <c r="CG123" s="1015"/>
      <c r="CH123" s="1015"/>
      <c r="CI123" s="1015"/>
      <c r="CJ123" s="1016"/>
      <c r="CK123" s="1022"/>
      <c r="CL123" s="1023"/>
      <c r="CM123" s="1023"/>
      <c r="CN123" s="1023"/>
      <c r="CO123" s="1024"/>
      <c r="CP123" s="1032" t="s">
        <v>399</v>
      </c>
      <c r="CQ123" s="1033"/>
      <c r="CR123" s="1033"/>
      <c r="CS123" s="1033"/>
      <c r="CT123" s="1033"/>
      <c r="CU123" s="1033"/>
      <c r="CV123" s="1033"/>
      <c r="CW123" s="1033"/>
      <c r="CX123" s="1033"/>
      <c r="CY123" s="1033"/>
      <c r="CZ123" s="1033"/>
      <c r="DA123" s="1033"/>
      <c r="DB123" s="1033"/>
      <c r="DC123" s="1033"/>
      <c r="DD123" s="1033"/>
      <c r="DE123" s="1033"/>
      <c r="DF123" s="1034"/>
      <c r="DG123" s="971">
        <v>469959</v>
      </c>
      <c r="DH123" s="972"/>
      <c r="DI123" s="972"/>
      <c r="DJ123" s="972"/>
      <c r="DK123" s="973"/>
      <c r="DL123" s="974">
        <v>442040</v>
      </c>
      <c r="DM123" s="972"/>
      <c r="DN123" s="972"/>
      <c r="DO123" s="972"/>
      <c r="DP123" s="973"/>
      <c r="DQ123" s="974">
        <v>408269</v>
      </c>
      <c r="DR123" s="972"/>
      <c r="DS123" s="972"/>
      <c r="DT123" s="972"/>
      <c r="DU123" s="973"/>
      <c r="DV123" s="975">
        <v>1.1000000000000001</v>
      </c>
      <c r="DW123" s="976"/>
      <c r="DX123" s="976"/>
      <c r="DY123" s="976"/>
      <c r="DZ123" s="977"/>
    </row>
    <row r="124" spans="1:130" s="224" customFormat="1" ht="26.25" customHeight="1" thickBot="1" x14ac:dyDescent="0.25">
      <c r="A124" s="1070"/>
      <c r="B124" s="962"/>
      <c r="C124" s="935" t="s">
        <v>446</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458</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459</v>
      </c>
      <c r="CQ124" s="1033"/>
      <c r="CR124" s="1033"/>
      <c r="CS124" s="1033"/>
      <c r="CT124" s="1033"/>
      <c r="CU124" s="1033"/>
      <c r="CV124" s="1033"/>
      <c r="CW124" s="1033"/>
      <c r="CX124" s="1033"/>
      <c r="CY124" s="1033"/>
      <c r="CZ124" s="1033"/>
      <c r="DA124" s="1033"/>
      <c r="DB124" s="1033"/>
      <c r="DC124" s="1033"/>
      <c r="DD124" s="1033"/>
      <c r="DE124" s="1033"/>
      <c r="DF124" s="1034"/>
      <c r="DG124" s="1017">
        <v>379481</v>
      </c>
      <c r="DH124" s="999"/>
      <c r="DI124" s="999"/>
      <c r="DJ124" s="999"/>
      <c r="DK124" s="1000"/>
      <c r="DL124" s="998">
        <v>492589</v>
      </c>
      <c r="DM124" s="999"/>
      <c r="DN124" s="999"/>
      <c r="DO124" s="999"/>
      <c r="DP124" s="1000"/>
      <c r="DQ124" s="998">
        <v>570861</v>
      </c>
      <c r="DR124" s="999"/>
      <c r="DS124" s="999"/>
      <c r="DT124" s="999"/>
      <c r="DU124" s="1000"/>
      <c r="DV124" s="1001">
        <v>1.6</v>
      </c>
      <c r="DW124" s="1002"/>
      <c r="DX124" s="1002"/>
      <c r="DY124" s="1002"/>
      <c r="DZ124" s="1003"/>
    </row>
    <row r="125" spans="1:130" s="224" customFormat="1" ht="26.25" customHeight="1" x14ac:dyDescent="0.2">
      <c r="A125" s="1070"/>
      <c r="B125" s="962"/>
      <c r="C125" s="935" t="s">
        <v>448</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460</v>
      </c>
      <c r="CL125" s="1020"/>
      <c r="CM125" s="1020"/>
      <c r="CN125" s="1020"/>
      <c r="CO125" s="1021"/>
      <c r="CP125" s="942" t="s">
        <v>461</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450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462</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463</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464</v>
      </c>
      <c r="AY127" s="1045"/>
      <c r="AZ127" s="1045"/>
      <c r="BA127" s="1045"/>
      <c r="BB127" s="1045"/>
      <c r="BC127" s="1045"/>
      <c r="BD127" s="1045"/>
      <c r="BE127" s="1046"/>
      <c r="BF127" s="1047" t="s">
        <v>465</v>
      </c>
      <c r="BG127" s="1045"/>
      <c r="BH127" s="1045"/>
      <c r="BI127" s="1045"/>
      <c r="BJ127" s="1045"/>
      <c r="BK127" s="1045"/>
      <c r="BL127" s="1046"/>
      <c r="BM127" s="1047" t="s">
        <v>466</v>
      </c>
      <c r="BN127" s="1045"/>
      <c r="BO127" s="1045"/>
      <c r="BP127" s="1045"/>
      <c r="BQ127" s="1045"/>
      <c r="BR127" s="1045"/>
      <c r="BS127" s="1046"/>
      <c r="BT127" s="1047" t="s">
        <v>467</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468</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469</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470</v>
      </c>
      <c r="X128" s="1056"/>
      <c r="Y128" s="1056"/>
      <c r="Z128" s="1057"/>
      <c r="AA128" s="1058">
        <v>841421</v>
      </c>
      <c r="AB128" s="1059"/>
      <c r="AC128" s="1059"/>
      <c r="AD128" s="1059"/>
      <c r="AE128" s="1060"/>
      <c r="AF128" s="1061">
        <v>821361</v>
      </c>
      <c r="AG128" s="1059"/>
      <c r="AH128" s="1059"/>
      <c r="AI128" s="1059"/>
      <c r="AJ128" s="1060"/>
      <c r="AK128" s="1061">
        <v>755105</v>
      </c>
      <c r="AL128" s="1059"/>
      <c r="AM128" s="1059"/>
      <c r="AN128" s="1059"/>
      <c r="AO128" s="1060"/>
      <c r="AP128" s="1062"/>
      <c r="AQ128" s="1063"/>
      <c r="AR128" s="1063"/>
      <c r="AS128" s="1063"/>
      <c r="AT128" s="1064"/>
      <c r="AU128" s="226"/>
      <c r="AV128" s="226"/>
      <c r="AW128" s="226"/>
      <c r="AX128" s="909" t="s">
        <v>471</v>
      </c>
      <c r="AY128" s="910"/>
      <c r="AZ128" s="910"/>
      <c r="BA128" s="910"/>
      <c r="BB128" s="910"/>
      <c r="BC128" s="910"/>
      <c r="BD128" s="910"/>
      <c r="BE128" s="911"/>
      <c r="BF128" s="1065" t="s">
        <v>122</v>
      </c>
      <c r="BG128" s="1066"/>
      <c r="BH128" s="1066"/>
      <c r="BI128" s="1066"/>
      <c r="BJ128" s="1066"/>
      <c r="BK128" s="1066"/>
      <c r="BL128" s="1067"/>
      <c r="BM128" s="1065">
        <v>11.41</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472</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473</v>
      </c>
      <c r="X129" s="1084"/>
      <c r="Y129" s="1084"/>
      <c r="Z129" s="1085"/>
      <c r="AA129" s="971">
        <v>42357577</v>
      </c>
      <c r="AB129" s="972"/>
      <c r="AC129" s="972"/>
      <c r="AD129" s="972"/>
      <c r="AE129" s="973"/>
      <c r="AF129" s="974">
        <v>41582525</v>
      </c>
      <c r="AG129" s="972"/>
      <c r="AH129" s="972"/>
      <c r="AI129" s="972"/>
      <c r="AJ129" s="973"/>
      <c r="AK129" s="974">
        <v>42146965</v>
      </c>
      <c r="AL129" s="972"/>
      <c r="AM129" s="972"/>
      <c r="AN129" s="972"/>
      <c r="AO129" s="973"/>
      <c r="AP129" s="1086"/>
      <c r="AQ129" s="1087"/>
      <c r="AR129" s="1087"/>
      <c r="AS129" s="1087"/>
      <c r="AT129" s="1088"/>
      <c r="AU129" s="227"/>
      <c r="AV129" s="227"/>
      <c r="AW129" s="227"/>
      <c r="AX129" s="1078" t="s">
        <v>474</v>
      </c>
      <c r="AY129" s="936"/>
      <c r="AZ129" s="936"/>
      <c r="BA129" s="936"/>
      <c r="BB129" s="936"/>
      <c r="BC129" s="936"/>
      <c r="BD129" s="936"/>
      <c r="BE129" s="937"/>
      <c r="BF129" s="1079" t="s">
        <v>122</v>
      </c>
      <c r="BG129" s="1080"/>
      <c r="BH129" s="1080"/>
      <c r="BI129" s="1080"/>
      <c r="BJ129" s="1080"/>
      <c r="BK129" s="1080"/>
      <c r="BL129" s="1081"/>
      <c r="BM129" s="1079">
        <v>16.41</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475</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476</v>
      </c>
      <c r="X130" s="1084"/>
      <c r="Y130" s="1084"/>
      <c r="Z130" s="1085"/>
      <c r="AA130" s="971">
        <v>5815454</v>
      </c>
      <c r="AB130" s="972"/>
      <c r="AC130" s="972"/>
      <c r="AD130" s="972"/>
      <c r="AE130" s="973"/>
      <c r="AF130" s="974">
        <v>5563838</v>
      </c>
      <c r="AG130" s="972"/>
      <c r="AH130" s="972"/>
      <c r="AI130" s="972"/>
      <c r="AJ130" s="973"/>
      <c r="AK130" s="974">
        <v>5373089</v>
      </c>
      <c r="AL130" s="972"/>
      <c r="AM130" s="972"/>
      <c r="AN130" s="972"/>
      <c r="AO130" s="973"/>
      <c r="AP130" s="1086"/>
      <c r="AQ130" s="1087"/>
      <c r="AR130" s="1087"/>
      <c r="AS130" s="1087"/>
      <c r="AT130" s="1088"/>
      <c r="AU130" s="227"/>
      <c r="AV130" s="227"/>
      <c r="AW130" s="227"/>
      <c r="AX130" s="1078" t="s">
        <v>477</v>
      </c>
      <c r="AY130" s="936"/>
      <c r="AZ130" s="936"/>
      <c r="BA130" s="936"/>
      <c r="BB130" s="936"/>
      <c r="BC130" s="936"/>
      <c r="BD130" s="936"/>
      <c r="BE130" s="937"/>
      <c r="BF130" s="1114">
        <v>5.7</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478</v>
      </c>
      <c r="X131" s="1121"/>
      <c r="Y131" s="1121"/>
      <c r="Z131" s="1122"/>
      <c r="AA131" s="1017">
        <v>36542123</v>
      </c>
      <c r="AB131" s="999"/>
      <c r="AC131" s="999"/>
      <c r="AD131" s="999"/>
      <c r="AE131" s="1000"/>
      <c r="AF131" s="998">
        <v>36018687</v>
      </c>
      <c r="AG131" s="999"/>
      <c r="AH131" s="999"/>
      <c r="AI131" s="999"/>
      <c r="AJ131" s="1000"/>
      <c r="AK131" s="998">
        <v>36773876</v>
      </c>
      <c r="AL131" s="999"/>
      <c r="AM131" s="999"/>
      <c r="AN131" s="999"/>
      <c r="AO131" s="1000"/>
      <c r="AP131" s="1123"/>
      <c r="AQ131" s="1124"/>
      <c r="AR131" s="1124"/>
      <c r="AS131" s="1124"/>
      <c r="AT131" s="1125"/>
      <c r="AU131" s="227"/>
      <c r="AV131" s="227"/>
      <c r="AW131" s="227"/>
      <c r="AX131" s="1096" t="s">
        <v>479</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480</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481</v>
      </c>
      <c r="W132" s="1107"/>
      <c r="X132" s="1107"/>
      <c r="Y132" s="1107"/>
      <c r="Z132" s="1108"/>
      <c r="AA132" s="1109">
        <v>4.9393791379999996</v>
      </c>
      <c r="AB132" s="1110"/>
      <c r="AC132" s="1110"/>
      <c r="AD132" s="1110"/>
      <c r="AE132" s="1111"/>
      <c r="AF132" s="1112">
        <v>5.6971732480000004</v>
      </c>
      <c r="AG132" s="1110"/>
      <c r="AH132" s="1110"/>
      <c r="AI132" s="1110"/>
      <c r="AJ132" s="1111"/>
      <c r="AK132" s="1112">
        <v>6.5862108199999998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482</v>
      </c>
      <c r="W133" s="1090"/>
      <c r="X133" s="1090"/>
      <c r="Y133" s="1090"/>
      <c r="Z133" s="1091"/>
      <c r="AA133" s="1092">
        <v>4.8</v>
      </c>
      <c r="AB133" s="1093"/>
      <c r="AC133" s="1093"/>
      <c r="AD133" s="1093"/>
      <c r="AE133" s="1094"/>
      <c r="AF133" s="1092">
        <v>4.9000000000000004</v>
      </c>
      <c r="AG133" s="1093"/>
      <c r="AH133" s="1093"/>
      <c r="AI133" s="1093"/>
      <c r="AJ133" s="1094"/>
      <c r="AK133" s="1092">
        <v>5.7</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oBVBkEQyoKgrvDIdkh+myKnJSmc2fio67UB+XAa5OOguSFZTqp0ah7yJ12WwqJEHtOGJvT0yhztmxCf9yojCw==" saltValue="4skQxV9cE+ooUanqOBQqm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52" orientation="portrait" horizontalDpi="1200" verticalDpi="1200" r:id="rId1"/>
  <headerFooter alignWithMargins="0">
    <oddFooter>&amp;C&amp;P/&amp;N</oddFooter>
  </headerFooter>
  <rowBreaks count="1" manualBreakCount="1">
    <brk id="29" min="68" max="12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eOJZuqBDGBKelxN8B2Wt+fZe7G+VNouZ2+865bWRb9pXcaur8tL1YFW6BMAFW3JwLUUUsW+k5enjtmuocU2JQ==" saltValue="rcKMQ8x4MrtHtjfmgf7zQ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r7PC0qO7N5t8aQD03htISIFRSw8OVO0g/YYPHsFKz1dU8PgNpurc+lJpQC0JM8uJ20umqd/UHu/5gQ7W9ub3g==" saltValue="JdwVAPSez7iXmEBjZysip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485</v>
      </c>
      <c r="AL6" s="260"/>
      <c r="AM6" s="260"/>
      <c r="AN6" s="260"/>
    </row>
    <row r="7" spans="1:46" ht="13.5" customHeight="1" x14ac:dyDescent="0.2">
      <c r="A7" s="259"/>
      <c r="AK7" s="262"/>
      <c r="AL7" s="263"/>
      <c r="AM7" s="263"/>
      <c r="AN7" s="264"/>
      <c r="AO7" s="1127" t="s">
        <v>486</v>
      </c>
      <c r="AP7" s="265"/>
      <c r="AQ7" s="266" t="s">
        <v>487</v>
      </c>
      <c r="AR7" s="267"/>
    </row>
    <row r="8" spans="1:46" ht="13.2" x14ac:dyDescent="0.2">
      <c r="A8" s="259"/>
      <c r="AK8" s="268"/>
      <c r="AL8" s="269"/>
      <c r="AM8" s="269"/>
      <c r="AN8" s="270"/>
      <c r="AO8" s="1128"/>
      <c r="AP8" s="271" t="s">
        <v>488</v>
      </c>
      <c r="AQ8" s="272" t="s">
        <v>489</v>
      </c>
      <c r="AR8" s="273" t="s">
        <v>490</v>
      </c>
    </row>
    <row r="9" spans="1:46" ht="13.2" x14ac:dyDescent="0.2">
      <c r="A9" s="259"/>
      <c r="AK9" s="1129" t="s">
        <v>491</v>
      </c>
      <c r="AL9" s="1130"/>
      <c r="AM9" s="1130"/>
      <c r="AN9" s="1131"/>
      <c r="AO9" s="274">
        <v>12023278</v>
      </c>
      <c r="AP9" s="274">
        <v>74441</v>
      </c>
      <c r="AQ9" s="275">
        <v>66201</v>
      </c>
      <c r="AR9" s="276">
        <v>12.4</v>
      </c>
    </row>
    <row r="10" spans="1:46" ht="13.5" customHeight="1" x14ac:dyDescent="0.2">
      <c r="A10" s="259"/>
      <c r="AK10" s="1129" t="s">
        <v>492</v>
      </c>
      <c r="AL10" s="1130"/>
      <c r="AM10" s="1130"/>
      <c r="AN10" s="1131"/>
      <c r="AO10" s="277">
        <v>557</v>
      </c>
      <c r="AP10" s="277">
        <v>3</v>
      </c>
      <c r="AQ10" s="278">
        <v>4677</v>
      </c>
      <c r="AR10" s="279">
        <v>-99.9</v>
      </c>
    </row>
    <row r="11" spans="1:46" ht="13.5" customHeight="1" x14ac:dyDescent="0.2">
      <c r="A11" s="259"/>
      <c r="AK11" s="1129" t="s">
        <v>493</v>
      </c>
      <c r="AL11" s="1130"/>
      <c r="AM11" s="1130"/>
      <c r="AN11" s="1131"/>
      <c r="AO11" s="277">
        <v>57190</v>
      </c>
      <c r="AP11" s="277">
        <v>354</v>
      </c>
      <c r="AQ11" s="278">
        <v>313</v>
      </c>
      <c r="AR11" s="279">
        <v>13.1</v>
      </c>
    </row>
    <row r="12" spans="1:46" ht="13.5" customHeight="1" x14ac:dyDescent="0.2">
      <c r="A12" s="259"/>
      <c r="AK12" s="1129" t="s">
        <v>494</v>
      </c>
      <c r="AL12" s="1130"/>
      <c r="AM12" s="1130"/>
      <c r="AN12" s="1131"/>
      <c r="AO12" s="277">
        <v>270</v>
      </c>
      <c r="AP12" s="277">
        <v>2</v>
      </c>
      <c r="AQ12" s="278">
        <v>1</v>
      </c>
      <c r="AR12" s="279">
        <v>100</v>
      </c>
    </row>
    <row r="13" spans="1:46" ht="13.5" customHeight="1" x14ac:dyDescent="0.2">
      <c r="A13" s="259"/>
      <c r="AK13" s="1129" t="s">
        <v>495</v>
      </c>
      <c r="AL13" s="1130"/>
      <c r="AM13" s="1130"/>
      <c r="AN13" s="1131"/>
      <c r="AO13" s="277">
        <v>578285</v>
      </c>
      <c r="AP13" s="277">
        <v>3580</v>
      </c>
      <c r="AQ13" s="278">
        <v>3118</v>
      </c>
      <c r="AR13" s="279">
        <v>14.8</v>
      </c>
    </row>
    <row r="14" spans="1:46" ht="13.5" customHeight="1" x14ac:dyDescent="0.2">
      <c r="A14" s="259"/>
      <c r="AK14" s="1129" t="s">
        <v>496</v>
      </c>
      <c r="AL14" s="1130"/>
      <c r="AM14" s="1130"/>
      <c r="AN14" s="1131"/>
      <c r="AO14" s="277">
        <v>191749</v>
      </c>
      <c r="AP14" s="277">
        <v>1187</v>
      </c>
      <c r="AQ14" s="278">
        <v>1130</v>
      </c>
      <c r="AR14" s="279">
        <v>5</v>
      </c>
    </row>
    <row r="15" spans="1:46" ht="13.5" customHeight="1" x14ac:dyDescent="0.2">
      <c r="A15" s="259"/>
      <c r="AK15" s="1132" t="s">
        <v>497</v>
      </c>
      <c r="AL15" s="1133"/>
      <c r="AM15" s="1133"/>
      <c r="AN15" s="1134"/>
      <c r="AO15" s="277">
        <v>-492587</v>
      </c>
      <c r="AP15" s="277">
        <v>-3050</v>
      </c>
      <c r="AQ15" s="278">
        <v>-1780</v>
      </c>
      <c r="AR15" s="279">
        <v>71.3</v>
      </c>
    </row>
    <row r="16" spans="1:46" ht="13.2" x14ac:dyDescent="0.2">
      <c r="A16" s="259"/>
      <c r="AK16" s="1132" t="s">
        <v>177</v>
      </c>
      <c r="AL16" s="1133"/>
      <c r="AM16" s="1133"/>
      <c r="AN16" s="1134"/>
      <c r="AO16" s="277">
        <v>12358742</v>
      </c>
      <c r="AP16" s="277">
        <v>76518</v>
      </c>
      <c r="AQ16" s="278">
        <v>73660</v>
      </c>
      <c r="AR16" s="279">
        <v>3.9</v>
      </c>
    </row>
    <row r="17" spans="1:46" ht="13.2" x14ac:dyDescent="0.2">
      <c r="A17" s="259"/>
    </row>
    <row r="18" spans="1:46" ht="13.2" x14ac:dyDescent="0.2">
      <c r="A18" s="259"/>
      <c r="AQ18" s="280"/>
      <c r="AR18" s="280"/>
    </row>
    <row r="19" spans="1:46" ht="13.2" x14ac:dyDescent="0.2">
      <c r="A19" s="259"/>
      <c r="AK19" s="255" t="s">
        <v>498</v>
      </c>
    </row>
    <row r="20" spans="1:46" ht="13.2" x14ac:dyDescent="0.2">
      <c r="A20" s="259"/>
      <c r="AK20" s="281"/>
      <c r="AL20" s="282"/>
      <c r="AM20" s="282"/>
      <c r="AN20" s="283"/>
      <c r="AO20" s="284" t="s">
        <v>499</v>
      </c>
      <c r="AP20" s="285" t="s">
        <v>500</v>
      </c>
      <c r="AQ20" s="286" t="s">
        <v>501</v>
      </c>
      <c r="AR20" s="287"/>
    </row>
    <row r="21" spans="1:46" s="260" customFormat="1" ht="13.2" x14ac:dyDescent="0.2">
      <c r="A21" s="288"/>
      <c r="AK21" s="1135" t="s">
        <v>502</v>
      </c>
      <c r="AL21" s="1136"/>
      <c r="AM21" s="1136"/>
      <c r="AN21" s="1137"/>
      <c r="AO21" s="289">
        <v>7.71</v>
      </c>
      <c r="AP21" s="290">
        <v>7.19</v>
      </c>
      <c r="AQ21" s="291">
        <v>0.52</v>
      </c>
      <c r="AS21" s="292"/>
      <c r="AT21" s="288"/>
    </row>
    <row r="22" spans="1:46" s="260" customFormat="1" ht="13.2" x14ac:dyDescent="0.2">
      <c r="A22" s="288"/>
      <c r="AK22" s="1135" t="s">
        <v>503</v>
      </c>
      <c r="AL22" s="1136"/>
      <c r="AM22" s="1136"/>
      <c r="AN22" s="1137"/>
      <c r="AO22" s="293">
        <v>98.3</v>
      </c>
      <c r="AP22" s="294">
        <v>97.2</v>
      </c>
      <c r="AQ22" s="295">
        <v>1.1000000000000001</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26" t="s">
        <v>504</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2" x14ac:dyDescent="0.2">
      <c r="A27" s="300"/>
      <c r="AS27" s="255"/>
      <c r="AT27" s="255"/>
    </row>
    <row r="28" spans="1:46" ht="16.2" x14ac:dyDescent="0.2">
      <c r="A28" s="256" t="s">
        <v>505</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506</v>
      </c>
      <c r="AL29" s="260"/>
      <c r="AM29" s="260"/>
      <c r="AN29" s="260"/>
      <c r="AS29" s="302"/>
    </row>
    <row r="30" spans="1:46" ht="13.5" customHeight="1" x14ac:dyDescent="0.2">
      <c r="A30" s="259"/>
      <c r="AK30" s="262"/>
      <c r="AL30" s="263"/>
      <c r="AM30" s="263"/>
      <c r="AN30" s="264"/>
      <c r="AO30" s="1127" t="s">
        <v>486</v>
      </c>
      <c r="AP30" s="265"/>
      <c r="AQ30" s="266" t="s">
        <v>487</v>
      </c>
      <c r="AR30" s="267"/>
    </row>
    <row r="31" spans="1:46" ht="13.2" x14ac:dyDescent="0.2">
      <c r="A31" s="259"/>
      <c r="AK31" s="268"/>
      <c r="AL31" s="269"/>
      <c r="AM31" s="269"/>
      <c r="AN31" s="270"/>
      <c r="AO31" s="1128"/>
      <c r="AP31" s="271" t="s">
        <v>488</v>
      </c>
      <c r="AQ31" s="272" t="s">
        <v>489</v>
      </c>
      <c r="AR31" s="273" t="s">
        <v>490</v>
      </c>
    </row>
    <row r="32" spans="1:46" ht="27" customHeight="1" x14ac:dyDescent="0.2">
      <c r="A32" s="259"/>
      <c r="AK32" s="1143" t="s">
        <v>507</v>
      </c>
      <c r="AL32" s="1144"/>
      <c r="AM32" s="1144"/>
      <c r="AN32" s="1145"/>
      <c r="AO32" s="303">
        <v>7393407</v>
      </c>
      <c r="AP32" s="303">
        <v>45775</v>
      </c>
      <c r="AQ32" s="304">
        <v>49770</v>
      </c>
      <c r="AR32" s="305">
        <v>-8</v>
      </c>
    </row>
    <row r="33" spans="1:46" ht="13.5" customHeight="1" x14ac:dyDescent="0.2">
      <c r="A33" s="259"/>
      <c r="AK33" s="1143" t="s">
        <v>508</v>
      </c>
      <c r="AL33" s="1144"/>
      <c r="AM33" s="1144"/>
      <c r="AN33" s="1145"/>
      <c r="AO33" s="303" t="s">
        <v>509</v>
      </c>
      <c r="AP33" s="303" t="s">
        <v>509</v>
      </c>
      <c r="AQ33" s="304" t="s">
        <v>509</v>
      </c>
      <c r="AR33" s="305" t="s">
        <v>509</v>
      </c>
    </row>
    <row r="34" spans="1:46" ht="27" customHeight="1" x14ac:dyDescent="0.2">
      <c r="A34" s="259"/>
      <c r="AK34" s="1143" t="s">
        <v>510</v>
      </c>
      <c r="AL34" s="1144"/>
      <c r="AM34" s="1144"/>
      <c r="AN34" s="1145"/>
      <c r="AO34" s="303" t="s">
        <v>509</v>
      </c>
      <c r="AP34" s="303" t="s">
        <v>509</v>
      </c>
      <c r="AQ34" s="304" t="s">
        <v>509</v>
      </c>
      <c r="AR34" s="305" t="s">
        <v>509</v>
      </c>
    </row>
    <row r="35" spans="1:46" ht="27" customHeight="1" x14ac:dyDescent="0.2">
      <c r="A35" s="259"/>
      <c r="AK35" s="1143" t="s">
        <v>511</v>
      </c>
      <c r="AL35" s="1144"/>
      <c r="AM35" s="1144"/>
      <c r="AN35" s="1145"/>
      <c r="AO35" s="303">
        <v>1156792</v>
      </c>
      <c r="AP35" s="303">
        <v>7162</v>
      </c>
      <c r="AQ35" s="304">
        <v>7065</v>
      </c>
      <c r="AR35" s="305">
        <v>1.4</v>
      </c>
    </row>
    <row r="36" spans="1:46" ht="27" customHeight="1" x14ac:dyDescent="0.2">
      <c r="A36" s="259"/>
      <c r="AK36" s="1143" t="s">
        <v>512</v>
      </c>
      <c r="AL36" s="1144"/>
      <c r="AM36" s="1144"/>
      <c r="AN36" s="1145"/>
      <c r="AO36" s="303" t="s">
        <v>509</v>
      </c>
      <c r="AP36" s="303" t="s">
        <v>509</v>
      </c>
      <c r="AQ36" s="304">
        <v>1221</v>
      </c>
      <c r="AR36" s="305" t="s">
        <v>509</v>
      </c>
    </row>
    <row r="37" spans="1:46" ht="13.5" customHeight="1" x14ac:dyDescent="0.2">
      <c r="A37" s="259"/>
      <c r="AK37" s="1143" t="s">
        <v>513</v>
      </c>
      <c r="AL37" s="1144"/>
      <c r="AM37" s="1144"/>
      <c r="AN37" s="1145"/>
      <c r="AO37" s="303" t="s">
        <v>509</v>
      </c>
      <c r="AP37" s="303" t="s">
        <v>509</v>
      </c>
      <c r="AQ37" s="304">
        <v>1405</v>
      </c>
      <c r="AR37" s="305" t="s">
        <v>509</v>
      </c>
    </row>
    <row r="38" spans="1:46" ht="27" customHeight="1" x14ac:dyDescent="0.2">
      <c r="A38" s="259"/>
      <c r="AK38" s="1146" t="s">
        <v>514</v>
      </c>
      <c r="AL38" s="1147"/>
      <c r="AM38" s="1147"/>
      <c r="AN38" s="1148"/>
      <c r="AO38" s="306" t="s">
        <v>509</v>
      </c>
      <c r="AP38" s="306" t="s">
        <v>509</v>
      </c>
      <c r="AQ38" s="307">
        <v>2</v>
      </c>
      <c r="AR38" s="295" t="s">
        <v>509</v>
      </c>
      <c r="AS38" s="302"/>
    </row>
    <row r="39" spans="1:46" ht="13.2" x14ac:dyDescent="0.2">
      <c r="A39" s="259"/>
      <c r="AK39" s="1146" t="s">
        <v>515</v>
      </c>
      <c r="AL39" s="1147"/>
      <c r="AM39" s="1147"/>
      <c r="AN39" s="1148"/>
      <c r="AO39" s="303">
        <v>-755105</v>
      </c>
      <c r="AP39" s="303">
        <v>-4675</v>
      </c>
      <c r="AQ39" s="304">
        <v>-8112</v>
      </c>
      <c r="AR39" s="305">
        <v>-42.4</v>
      </c>
      <c r="AS39" s="302"/>
    </row>
    <row r="40" spans="1:46" ht="27" customHeight="1" x14ac:dyDescent="0.2">
      <c r="A40" s="259"/>
      <c r="AK40" s="1143" t="s">
        <v>516</v>
      </c>
      <c r="AL40" s="1144"/>
      <c r="AM40" s="1144"/>
      <c r="AN40" s="1145"/>
      <c r="AO40" s="303">
        <v>-5373089</v>
      </c>
      <c r="AP40" s="303">
        <v>-33267</v>
      </c>
      <c r="AQ40" s="304">
        <v>-34296</v>
      </c>
      <c r="AR40" s="305">
        <v>-3</v>
      </c>
      <c r="AS40" s="302"/>
    </row>
    <row r="41" spans="1:46" ht="13.2" x14ac:dyDescent="0.2">
      <c r="A41" s="259"/>
      <c r="AK41" s="1149" t="s">
        <v>287</v>
      </c>
      <c r="AL41" s="1150"/>
      <c r="AM41" s="1150"/>
      <c r="AN41" s="1151"/>
      <c r="AO41" s="303">
        <v>2422005</v>
      </c>
      <c r="AP41" s="303">
        <v>14996</v>
      </c>
      <c r="AQ41" s="304">
        <v>17054</v>
      </c>
      <c r="AR41" s="305">
        <v>-12.1</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517</v>
      </c>
    </row>
    <row r="48" spans="1:46" ht="13.2" x14ac:dyDescent="0.2">
      <c r="A48" s="259"/>
      <c r="AK48" s="313" t="s">
        <v>518</v>
      </c>
      <c r="AL48" s="313"/>
      <c r="AM48" s="313"/>
      <c r="AN48" s="313"/>
      <c r="AO48" s="313"/>
      <c r="AP48" s="313"/>
      <c r="AQ48" s="314"/>
      <c r="AR48" s="313"/>
    </row>
    <row r="49" spans="1:44" ht="13.5" customHeight="1" x14ac:dyDescent="0.2">
      <c r="A49" s="259"/>
      <c r="AK49" s="315"/>
      <c r="AL49" s="316"/>
      <c r="AM49" s="1138" t="s">
        <v>486</v>
      </c>
      <c r="AN49" s="1140" t="s">
        <v>519</v>
      </c>
      <c r="AO49" s="1141"/>
      <c r="AP49" s="1141"/>
      <c r="AQ49" s="1141"/>
      <c r="AR49" s="1142"/>
    </row>
    <row r="50" spans="1:44" ht="13.2" x14ac:dyDescent="0.2">
      <c r="A50" s="259"/>
      <c r="AK50" s="317"/>
      <c r="AL50" s="318"/>
      <c r="AM50" s="1139"/>
      <c r="AN50" s="319" t="s">
        <v>520</v>
      </c>
      <c r="AO50" s="320" t="s">
        <v>521</v>
      </c>
      <c r="AP50" s="321" t="s">
        <v>522</v>
      </c>
      <c r="AQ50" s="322" t="s">
        <v>523</v>
      </c>
      <c r="AR50" s="323" t="s">
        <v>524</v>
      </c>
    </row>
    <row r="51" spans="1:44" ht="13.2" x14ac:dyDescent="0.2">
      <c r="A51" s="259"/>
      <c r="AK51" s="315" t="s">
        <v>525</v>
      </c>
      <c r="AL51" s="316"/>
      <c r="AM51" s="324">
        <v>13602169</v>
      </c>
      <c r="AN51" s="325">
        <v>82685</v>
      </c>
      <c r="AO51" s="326">
        <v>44.1</v>
      </c>
      <c r="AP51" s="327">
        <v>51043</v>
      </c>
      <c r="AQ51" s="328">
        <v>15</v>
      </c>
      <c r="AR51" s="329">
        <v>29.1</v>
      </c>
    </row>
    <row r="52" spans="1:44" ht="13.2" x14ac:dyDescent="0.2">
      <c r="A52" s="259"/>
      <c r="AK52" s="330"/>
      <c r="AL52" s="331" t="s">
        <v>526</v>
      </c>
      <c r="AM52" s="332">
        <v>5412190</v>
      </c>
      <c r="AN52" s="333">
        <v>32900</v>
      </c>
      <c r="AO52" s="334">
        <v>8.6</v>
      </c>
      <c r="AP52" s="335">
        <v>23378</v>
      </c>
      <c r="AQ52" s="336">
        <v>0.6</v>
      </c>
      <c r="AR52" s="337">
        <v>8</v>
      </c>
    </row>
    <row r="53" spans="1:44" ht="13.2" x14ac:dyDescent="0.2">
      <c r="A53" s="259"/>
      <c r="AK53" s="315" t="s">
        <v>527</v>
      </c>
      <c r="AL53" s="316"/>
      <c r="AM53" s="324">
        <v>12206037</v>
      </c>
      <c r="AN53" s="325">
        <v>74622</v>
      </c>
      <c r="AO53" s="326">
        <v>-9.8000000000000007</v>
      </c>
      <c r="AP53" s="327">
        <v>42898</v>
      </c>
      <c r="AQ53" s="328">
        <v>-16</v>
      </c>
      <c r="AR53" s="329">
        <v>6.2</v>
      </c>
    </row>
    <row r="54" spans="1:44" ht="13.2" x14ac:dyDescent="0.2">
      <c r="A54" s="259"/>
      <c r="AK54" s="330"/>
      <c r="AL54" s="331" t="s">
        <v>526</v>
      </c>
      <c r="AM54" s="332">
        <v>4852858</v>
      </c>
      <c r="AN54" s="333">
        <v>29668</v>
      </c>
      <c r="AO54" s="334">
        <v>-9.8000000000000007</v>
      </c>
      <c r="AP54" s="335">
        <v>21022</v>
      </c>
      <c r="AQ54" s="336">
        <v>-10.1</v>
      </c>
      <c r="AR54" s="337">
        <v>0.3</v>
      </c>
    </row>
    <row r="55" spans="1:44" ht="13.2" x14ac:dyDescent="0.2">
      <c r="A55" s="259"/>
      <c r="AK55" s="315" t="s">
        <v>528</v>
      </c>
      <c r="AL55" s="316"/>
      <c r="AM55" s="324">
        <v>12427582</v>
      </c>
      <c r="AN55" s="325">
        <v>76444</v>
      </c>
      <c r="AO55" s="326">
        <v>2.4</v>
      </c>
      <c r="AP55" s="327">
        <v>57604</v>
      </c>
      <c r="AQ55" s="328">
        <v>34.299999999999997</v>
      </c>
      <c r="AR55" s="329">
        <v>-31.9</v>
      </c>
    </row>
    <row r="56" spans="1:44" ht="13.2" x14ac:dyDescent="0.2">
      <c r="A56" s="259"/>
      <c r="AK56" s="330"/>
      <c r="AL56" s="331" t="s">
        <v>526</v>
      </c>
      <c r="AM56" s="332">
        <v>4937740</v>
      </c>
      <c r="AN56" s="333">
        <v>30373</v>
      </c>
      <c r="AO56" s="334">
        <v>2.4</v>
      </c>
      <c r="AP56" s="335">
        <v>25635</v>
      </c>
      <c r="AQ56" s="336">
        <v>21.9</v>
      </c>
      <c r="AR56" s="337">
        <v>-19.5</v>
      </c>
    </row>
    <row r="57" spans="1:44" ht="13.2" x14ac:dyDescent="0.2">
      <c r="A57" s="259"/>
      <c r="AK57" s="315" t="s">
        <v>529</v>
      </c>
      <c r="AL57" s="316"/>
      <c r="AM57" s="324">
        <v>16021055</v>
      </c>
      <c r="AN57" s="325">
        <v>99137</v>
      </c>
      <c r="AO57" s="326">
        <v>29.7</v>
      </c>
      <c r="AP57" s="327">
        <v>58103</v>
      </c>
      <c r="AQ57" s="328">
        <v>0.9</v>
      </c>
      <c r="AR57" s="329">
        <v>28.8</v>
      </c>
    </row>
    <row r="58" spans="1:44" ht="13.2" x14ac:dyDescent="0.2">
      <c r="A58" s="259"/>
      <c r="AK58" s="330"/>
      <c r="AL58" s="331" t="s">
        <v>526</v>
      </c>
      <c r="AM58" s="332">
        <v>5887381</v>
      </c>
      <c r="AN58" s="333">
        <v>36431</v>
      </c>
      <c r="AO58" s="334">
        <v>19.899999999999999</v>
      </c>
      <c r="AP58" s="335">
        <v>25241</v>
      </c>
      <c r="AQ58" s="336">
        <v>-1.5</v>
      </c>
      <c r="AR58" s="337">
        <v>21.4</v>
      </c>
    </row>
    <row r="59" spans="1:44" ht="13.2" x14ac:dyDescent="0.2">
      <c r="A59" s="259"/>
      <c r="AK59" s="315" t="s">
        <v>530</v>
      </c>
      <c r="AL59" s="316"/>
      <c r="AM59" s="324">
        <v>13792905</v>
      </c>
      <c r="AN59" s="325">
        <v>85397</v>
      </c>
      <c r="AO59" s="326">
        <v>-13.9</v>
      </c>
      <c r="AP59" s="327">
        <v>56415</v>
      </c>
      <c r="AQ59" s="328">
        <v>-2.9</v>
      </c>
      <c r="AR59" s="329">
        <v>-11</v>
      </c>
    </row>
    <row r="60" spans="1:44" ht="13.2" x14ac:dyDescent="0.2">
      <c r="A60" s="259"/>
      <c r="AK60" s="330"/>
      <c r="AL60" s="331" t="s">
        <v>526</v>
      </c>
      <c r="AM60" s="332">
        <v>4410073</v>
      </c>
      <c r="AN60" s="333">
        <v>27304</v>
      </c>
      <c r="AO60" s="334">
        <v>-25.1</v>
      </c>
      <c r="AP60" s="335">
        <v>22190</v>
      </c>
      <c r="AQ60" s="336">
        <v>-12.1</v>
      </c>
      <c r="AR60" s="337">
        <v>-13</v>
      </c>
    </row>
    <row r="61" spans="1:44" ht="13.2" x14ac:dyDescent="0.2">
      <c r="A61" s="259"/>
      <c r="AK61" s="315" t="s">
        <v>531</v>
      </c>
      <c r="AL61" s="338"/>
      <c r="AM61" s="324">
        <v>13609950</v>
      </c>
      <c r="AN61" s="325">
        <v>83657</v>
      </c>
      <c r="AO61" s="326">
        <v>10.5</v>
      </c>
      <c r="AP61" s="327">
        <v>53213</v>
      </c>
      <c r="AQ61" s="339">
        <v>6.3</v>
      </c>
      <c r="AR61" s="329">
        <v>4.2</v>
      </c>
    </row>
    <row r="62" spans="1:44" ht="13.2" x14ac:dyDescent="0.2">
      <c r="A62" s="259"/>
      <c r="AK62" s="330"/>
      <c r="AL62" s="331" t="s">
        <v>526</v>
      </c>
      <c r="AM62" s="332">
        <v>5100048</v>
      </c>
      <c r="AN62" s="333">
        <v>31335</v>
      </c>
      <c r="AO62" s="334">
        <v>-0.8</v>
      </c>
      <c r="AP62" s="335">
        <v>23493</v>
      </c>
      <c r="AQ62" s="336">
        <v>-0.2</v>
      </c>
      <c r="AR62" s="337">
        <v>-0.6</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XHSAHvMfqZsf65ssAxXG8sXtN5D+7WhAoIOhrJjQzbOGwwvoD0KfZIwDYSZDD/C87454ImvJ3LBPm1/moju6+A==" saltValue="u/3BCqDSxt9vJKbAf3eg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483</v>
      </c>
    </row>
    <row r="121" spans="125:125" ht="13.5" hidden="1" customHeight="1" x14ac:dyDescent="0.2">
      <c r="DU121" s="253"/>
    </row>
  </sheetData>
  <sheetProtection algorithmName="SHA-512" hashValue="X2uOVRrKispm424CDesneocvRfjVUpA4Zl+NXQtsafJ9lQTEugAZvTv1seaGs/BBFlkhUdQ8Vjpk1Xmpyyv05g==" saltValue="oNVGfI1U/Dew5j8UMfuk4w=="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483</v>
      </c>
    </row>
  </sheetData>
  <sheetProtection algorithmName="SHA-512" hashValue="6uEnWtHZ23nItx3oRxDRtZp7H3BxXeXGrsoW+XHzLCI5pHXJNYzEaW0Qg+O1Mj0Tw7vJO7KYFKczCo4Ald8Zfg==" saltValue="4XrmbgEzWPBQGlEkSvVIs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2">
      <c r="B47" s="10"/>
      <c r="C47" s="1152" t="s">
        <v>3</v>
      </c>
      <c r="D47" s="1152"/>
      <c r="E47" s="1153"/>
      <c r="F47" s="11">
        <v>9.18</v>
      </c>
      <c r="G47" s="12">
        <v>9.14</v>
      </c>
      <c r="H47" s="12">
        <v>10.38</v>
      </c>
      <c r="I47" s="12">
        <v>12.51</v>
      </c>
      <c r="J47" s="13">
        <v>15.95</v>
      </c>
    </row>
    <row r="48" spans="2:10" ht="57.75" customHeight="1" x14ac:dyDescent="0.2">
      <c r="B48" s="14"/>
      <c r="C48" s="1154" t="s">
        <v>4</v>
      </c>
      <c r="D48" s="1154"/>
      <c r="E48" s="1155"/>
      <c r="F48" s="15">
        <v>3.48</v>
      </c>
      <c r="G48" s="16">
        <v>3.55</v>
      </c>
      <c r="H48" s="16">
        <v>3.53</v>
      </c>
      <c r="I48" s="16">
        <v>3.66</v>
      </c>
      <c r="J48" s="17">
        <v>3.67</v>
      </c>
    </row>
    <row r="49" spans="2:10" ht="57.75" customHeight="1" thickBot="1" x14ac:dyDescent="0.25">
      <c r="B49" s="18"/>
      <c r="C49" s="1156" t="s">
        <v>5</v>
      </c>
      <c r="D49" s="1156"/>
      <c r="E49" s="1157"/>
      <c r="F49" s="19">
        <v>2.63</v>
      </c>
      <c r="G49" s="20">
        <v>0.09</v>
      </c>
      <c r="H49" s="20">
        <v>1.52</v>
      </c>
      <c r="I49" s="20">
        <v>2</v>
      </c>
      <c r="J49" s="21">
        <v>3.66</v>
      </c>
    </row>
    <row r="50" spans="2:10" ht="13.2" x14ac:dyDescent="0.2"/>
  </sheetData>
  <sheetProtection algorithmName="SHA-512" hashValue="iL0NG29tjjYNN7OQ2Fw6LKtd/dzC4rDzlvq9MUbp3YcY9NcTBRUTSU7+rR44GkNPiCurJAMQAsGmmpEg128rzA==" saltValue="mmo8HN1LkA2JkgTjdzq8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2025-03-10T01:36:11Z</cp:lastPrinted>
  <dcterms:created xsi:type="dcterms:W3CDTF">2025-02-19T05:25:59Z</dcterms:created>
  <dcterms:modified xsi:type="dcterms:W3CDTF">2025-09-24T08:34:10Z</dcterms:modified>
  <cp:category/>
</cp:coreProperties>
</file>