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5年度決算分)\03提出（市町村→県）\２回目（結合後）\"/>
    </mc:Choice>
  </mc:AlternateContent>
  <xr:revisionPtr revIDLastSave="0" documentId="13_ncr:1_{A63BE199-916B-4159-AD96-68BD7D01423D}" xr6:coauthVersionLast="47" xr6:coauthVersionMax="47" xr10:uidLastSave="{00000000-0000-0000-0000-000000000000}"/>
  <bookViews>
    <workbookView xWindow="28692" yWindow="-108" windowWidth="29016" windowHeight="156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DL102" i="12"/>
  <c r="CR102" i="12"/>
  <c r="AF88" i="12"/>
  <c r="AU63" i="12" l="1"/>
  <c r="AP63" i="12"/>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AM36" i="10"/>
  <c r="C36" i="10"/>
  <c r="CO35" i="10"/>
  <c r="CO34" i="10"/>
  <c r="BW34" i="10"/>
  <c r="BW35" i="10" s="1"/>
  <c r="BW36" i="10" s="1"/>
  <c r="BW37" i="10" s="1"/>
  <c r="BW38" i="10" s="1"/>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E35" i="10" s="1"/>
  <c r="BE36" i="10" s="1"/>
</calcChain>
</file>

<file path=xl/sharedStrings.xml><?xml version="1.0" encoding="utf-8"?>
<sst xmlns="http://schemas.openxmlformats.org/spreadsheetml/2006/main" count="1125" uniqueCount="581">
  <si>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</si>
  <si>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</si>
  <si>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</si>
  <si>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</si>
  <si>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</si>
  <si>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</si>
  <si>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</si>
  <si>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</si>
  <si>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</si>
  <si>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</si>
  <si>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</si>
  <si>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</si>
  <si>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</si>
  <si>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</si>
  <si>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</si>
  <si>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</si>
  <si>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</si>
  <si>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</si>
  <si>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</si>
  <si>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</si>
  <si>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</si>
  <si>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</si>
  <si>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</si>
  <si>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</si>
  <si>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</si>
  <si>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</si>
  <si>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</si>
  <si>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</si>
  <si>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</si>
  <si>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</si>
  <si>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</si>
  <si>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</si>
  <si>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</si>
  <si>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</si>
  <si>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</si>
  <si>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</si>
  <si>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</si>
  <si>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</si>
  <si>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</si>
  <si>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</si>
  <si>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</si>
  <si>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</si>
  <si>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</si>
  <si>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</si>
  <si>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</si>
  <si>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</si>
  <si>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</si>
  <si>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</si>
  <si>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</si>
  <si>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</si>
  <si>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</si>
  <si>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</si>
  <si>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</si>
  <si>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</si>
  <si>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</si>
  <si>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</si>
  <si>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</si>
  <si>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</si>
  <si>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</si>
  <si>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</si>
  <si>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</si>
  <si>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</si>
  <si>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</si>
  <si>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</si>
  <si>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</si>
  <si>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</si>
  <si>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</si>
  <si>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</si>
  <si>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</si>
  <si>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</si>
  <si>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</si>
  <si>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</si>
  <si>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</si>
  <si>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</si>
  <si>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</si>
  <si>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</si>
  <si>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</si>
  <si>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</si>
  <si>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</si>
  <si>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</si>
  <si>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</si>
  <si>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</si>
  <si>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</si>
  <si>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</si>
  <si>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</si>
  <si>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</si>
  <si>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</si>
  <si>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</si>
  <si>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</si>
  <si>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</si>
  <si>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</si>
  <si>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</si>
  <si>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</si>
  <si>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</si>
  <si>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串間市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</si>
  <si>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</si>
  <si>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</si>
  <si>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</si>
  <si>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</si>
  <si>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</si>
  <si>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</si>
  <si>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</si>
  <si>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</si>
  <si>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</si>
  <si>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</si>
  <si>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</si>
  <si>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</si>
  <si>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</si>
  <si>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</si>
  <si>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</si>
  <si>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</si>
  <si>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</si>
  <si>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</si>
  <si>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</si>
  <si>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</si>
  <si>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</si>
  <si>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</si>
  <si>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</si>
  <si>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</si>
  <si>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</si>
  <si>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</si>
  <si>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</si>
  <si>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</si>
  <si>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</si>
  <si>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</si>
  <si>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</si>
  <si>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</si>
  <si>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</si>
  <si>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</si>
  <si>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</si>
  <si>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</si>
  <si>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</si>
  <si>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</si>
  <si>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</si>
  <si>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</si>
  <si>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</si>
  <si>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</si>
  <si>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</si>
  <si>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</si>
  <si>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</si>
  <si>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</si>
  <si>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</si>
  <si>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6"/>
  </si>
  <si>
    <t>うち日本人(％)</t>
    <phoneticPr fontId="5"/>
  </si>
  <si>
    <t>-3.0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</si>
  <si>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</si>
  <si>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</si>
  <si>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</si>
  <si>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</si>
  <si>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</si>
  <si>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</si>
  <si>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</si>
  <si>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</si>
  <si>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</si>
  <si>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</si>
  <si>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</si>
  <si>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</si>
  <si>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</si>
  <si>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</si>
  <si>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</si>
  <si>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</si>
  <si>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</si>
  <si>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</si>
  <si>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</si>
  <si>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</si>
  <si>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</si>
  <si>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</si>
  <si>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</si>
  <si>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</si>
  <si>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</si>
  <si>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</si>
  <si>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</si>
  <si>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</si>
  <si>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</si>
  <si>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</si>
  <si>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</si>
  <si>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</si>
  <si>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</si>
  <si>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</si>
  <si>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</si>
  <si>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</si>
  <si>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</si>
  <si>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</si>
  <si>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</si>
  <si>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</si>
  <si>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</si>
  <si>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</si>
  <si>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</si>
  <si>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</si>
  <si>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</si>
  <si>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</si>
  <si>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</si>
  <si>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</si>
  <si>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</si>
  <si>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</si>
  <si>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</si>
  <si>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</si>
  <si>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</si>
  <si>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</si>
  <si>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</si>
  <si>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</si>
  <si>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</si>
  <si>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</si>
  <si>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</si>
  <si>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宮崎県串間市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</si>
  <si>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</si>
  <si>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</si>
  <si>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</si>
  <si>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</si>
  <si>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</si>
  <si>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</si>
  <si>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</si>
  <si>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</si>
  <si>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</si>
  <si>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</si>
  <si>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</si>
  <si>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</si>
  <si>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</si>
  <si>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</si>
  <si>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</si>
  <si>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</si>
  <si>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</si>
  <si>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</si>
  <si>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</si>
  <si>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</si>
  <si>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</si>
  <si>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</si>
  <si>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</si>
  <si>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</si>
  <si>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</si>
  <si>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</si>
  <si>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</si>
  <si>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</si>
  <si>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</si>
  <si>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</si>
  <si>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</si>
  <si>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</si>
  <si>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</si>
  <si>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</si>
  <si>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</si>
  <si>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</si>
  <si>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</si>
  <si>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</si>
  <si>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</si>
  <si>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</si>
  <si>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</si>
  <si>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</si>
  <si>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</si>
  <si>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</si>
  <si>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</si>
  <si>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</si>
  <si>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</si>
  <si>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</si>
  <si>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</si>
  <si>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</si>
  <si>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</si>
  <si>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</si>
  <si>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</si>
  <si>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</si>
  <si>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</si>
  <si>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</si>
  <si>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</si>
  <si>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</si>
  <si>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</si>
  <si>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</si>
  <si>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</si>
  <si>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</si>
  <si>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</si>
  <si>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</si>
  <si>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</si>
  <si>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</si>
  <si>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</si>
  <si>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</si>
  <si>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</si>
  <si>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</si>
  <si>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</si>
  <si>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</si>
  <si>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</si>
  <si>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</si>
  <si>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</si>
  <si>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</si>
  <si>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</si>
  <si>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</si>
  <si>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</si>
  <si>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</si>
  <si>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</si>
  <si>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</si>
  <si>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</si>
  <si>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</si>
  <si>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</si>
  <si>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</si>
  <si>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</si>
  <si>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</si>
  <si>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</si>
  <si>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</si>
  <si>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</si>
  <si>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</si>
  <si>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</si>
  <si>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</si>
  <si>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</si>
  <si>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</si>
  <si>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</si>
  <si>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</si>
  <si>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</si>
  <si>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</si>
  <si>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</si>
  <si>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</si>
  <si>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</si>
  <si>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</si>
  <si>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</si>
  <si>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</si>
  <si>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</si>
  <si>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</si>
  <si>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</si>
  <si>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</si>
  <si>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</si>
  <si>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</si>
  <si>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</si>
  <si>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</si>
  <si>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</si>
  <si>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</si>
  <si>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</si>
  <si>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</si>
  <si>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</si>
  <si>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</si>
  <si>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</si>
  <si>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</si>
  <si>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</si>
  <si>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</si>
  <si>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</si>
  <si>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</si>
  <si>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</si>
  <si>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</si>
  <si>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</si>
  <si>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</si>
  <si>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</si>
  <si>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</si>
  <si>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</si>
  <si>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</si>
  <si>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</si>
  <si>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</si>
  <si>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</si>
  <si>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</si>
  <si>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</si>
  <si>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</si>
  <si>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</si>
  <si>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</si>
  <si>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</si>
  <si>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</si>
  <si>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</si>
  <si>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</si>
  <si>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</si>
  <si>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</si>
  <si>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</si>
  <si>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</si>
  <si>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宮崎県串間市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</si>
  <si>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</si>
  <si>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</si>
  <si>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</si>
  <si>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</si>
  <si>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</si>
  <si>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</si>
  <si>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</si>
  <si>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</si>
  <si>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</si>
  <si>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</si>
  <si>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</si>
  <si>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</si>
  <si>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</si>
  <si>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</si>
  <si>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</si>
  <si>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</si>
  <si>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</si>
  <si>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</si>
  <si>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</si>
  <si>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</si>
  <si>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市木診療所特別会計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</si>
  <si>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</si>
  <si>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</si>
  <si>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</si>
  <si>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</si>
  <si>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</si>
  <si>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</si>
  <si>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</si>
  <si>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</si>
  <si>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</si>
  <si>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</si>
  <si>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</si>
  <si>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</si>
  <si>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</si>
  <si>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</si>
  <si>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後期高齢者医療特別会計</t>
    <phoneticPr fontId="5"/>
  </si>
  <si>
    <t>介護保険特別会計（事業勘定）</t>
    <phoneticPr fontId="5"/>
  </si>
  <si>
    <t>水道事業会計</t>
    <phoneticPr fontId="5"/>
  </si>
  <si>
    <t>法適用企業</t>
    <phoneticPr fontId="5"/>
  </si>
  <si>
    <t>病院事業会計</t>
    <phoneticPr fontId="5"/>
  </si>
  <si>
    <t>農業集落排水事業特別会計</t>
    <phoneticPr fontId="5"/>
  </si>
  <si>
    <t>法非適用企業</t>
    <phoneticPr fontId="5"/>
  </si>
  <si>
    <t>公共下水道事業特別会計</t>
    <phoneticPr fontId="5"/>
  </si>
  <si>
    <t>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</si>
  <si>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</si>
  <si>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</si>
  <si>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</si>
  <si>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</si>
  <si>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</si>
  <si>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</si>
  <si>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</si>
  <si>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</si>
  <si>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</si>
  <si>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</si>
  <si>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</si>
  <si>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</si>
  <si>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</si>
  <si>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</si>
  <si>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</si>
  <si>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</si>
  <si>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</si>
  <si>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</si>
  <si>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</si>
  <si>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</si>
  <si>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</si>
  <si>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</si>
  <si>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</si>
  <si>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</si>
  <si>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</si>
  <si>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</si>
  <si>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</si>
  <si>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</si>
  <si>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</si>
  <si>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</si>
  <si>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</si>
  <si>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</si>
  <si>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</si>
  <si>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</si>
  <si>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</si>
  <si>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</si>
  <si>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</si>
  <si>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</si>
  <si>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</si>
  <si>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</si>
  <si>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</si>
  <si>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</si>
  <si>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</si>
  <si>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</si>
  <si>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</si>
  <si>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</si>
  <si>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</si>
  <si>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</si>
  <si>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</si>
  <si>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</si>
  <si>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</si>
  <si>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</si>
  <si>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</si>
  <si>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</si>
  <si>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</si>
  <si>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</si>
  <si>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</si>
  <si>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</si>
  <si>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</si>
  <si>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</si>
  <si>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</si>
  <si>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</si>
  <si>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</si>
  <si>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</si>
  <si>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</si>
  <si>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</si>
  <si>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</si>
  <si>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</si>
  <si>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</si>
  <si>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</si>
  <si>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</si>
  <si>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</si>
  <si>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</si>
  <si>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</si>
  <si>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</si>
  <si>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</si>
  <si>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</si>
  <si>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</si>
  <si>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</si>
  <si>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</si>
  <si>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</si>
  <si>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</si>
  <si>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</si>
  <si>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</si>
  <si>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</si>
  <si>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</si>
  <si>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</si>
  <si>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</si>
  <si>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</si>
  <si>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</si>
  <si>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</si>
  <si>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</si>
  <si>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</si>
  <si>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</si>
  <si>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</si>
  <si>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</si>
  <si>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</si>
  <si>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</si>
  <si>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</si>
  <si>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</si>
  <si>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</si>
  <si>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</si>
  <si>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</si>
  <si>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</si>
  <si>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</si>
  <si>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</si>
  <si>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</si>
  <si>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</si>
  <si>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</si>
  <si>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</si>
  <si>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</si>
  <si>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</si>
  <si>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</si>
  <si>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</si>
  <si>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</si>
  <si>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</si>
  <si>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</si>
  <si>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</si>
  <si>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</si>
  <si>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</si>
  <si>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</si>
  <si>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</si>
  <si>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</si>
  <si>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</si>
  <si>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</si>
  <si>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</si>
  <si>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</si>
  <si>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</si>
  <si>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</si>
  <si>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</si>
  <si>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</si>
  <si>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</si>
  <si>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</si>
  <si>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</si>
  <si>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</si>
  <si>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2.46</t>
  </si>
  <si>
    <t>▲ 0.06</t>
  </si>
  <si>
    <t>▲ 10.58</t>
  </si>
  <si>
    <t>▲ 3.97</t>
  </si>
  <si>
    <t>水道事業会計</t>
  </si>
  <si>
    <t>一般会計</t>
  </si>
  <si>
    <t>介護保険特別会計（事業勘定）</t>
  </si>
  <si>
    <t>病院事業会計</t>
  </si>
  <si>
    <t>▲ 11.96</t>
  </si>
  <si>
    <t>▲ 15.64</t>
  </si>
  <si>
    <t>▲ 15.16</t>
  </si>
  <si>
    <t>▲ 4.19</t>
  </si>
  <si>
    <t>国民健康保険特別会計（事業勘定）</t>
  </si>
  <si>
    <t>公共下水道事業特別会計</t>
  </si>
  <si>
    <t>後期高齢者医療特別会計</t>
  </si>
  <si>
    <t>市木診療所特別会計</t>
  </si>
  <si>
    <t>その他会計（赤字）</t>
  </si>
  <si>
    <t>その他会計（黒字）</t>
  </si>
  <si>
    <t>R01</t>
    <phoneticPr fontId="5"/>
  </si>
  <si>
    <t>R02</t>
    <phoneticPr fontId="5"/>
  </si>
  <si>
    <t>R03</t>
    <phoneticPr fontId="5"/>
  </si>
  <si>
    <t>R04</t>
    <phoneticPr fontId="5"/>
  </si>
  <si>
    <t>R05</t>
    <phoneticPr fontId="5"/>
  </si>
  <si>
    <t>公共施設等整備資金積立基金</t>
    <phoneticPr fontId="2"/>
  </si>
  <si>
    <t>退職手当基金</t>
    <phoneticPr fontId="2"/>
  </si>
  <si>
    <t>がんばっどふるさと応援基金</t>
    <phoneticPr fontId="5"/>
  </si>
  <si>
    <t>地域福祉事業基金</t>
    <phoneticPr fontId="2"/>
  </si>
  <si>
    <t>人材育成基金</t>
    <phoneticPr fontId="2"/>
  </si>
  <si>
    <t>-</t>
    <phoneticPr fontId="2"/>
  </si>
  <si>
    <t>宮崎県市町村総合事務組合　自治会館管理運営特別会計</t>
  </si>
  <si>
    <t>宮崎県後期高齢者医療広域連合　一般会計</t>
  </si>
  <si>
    <t>宮崎県後期高齢者医療広域連合　後期高齢者医療特別会計</t>
  </si>
  <si>
    <t>日南串間広域不燃物処理組合</t>
  </si>
  <si>
    <t>宮崎県市町村総合事務組合　一般会計</t>
    <phoneticPr fontId="2"/>
  </si>
  <si>
    <t>串間市土地開発公社</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</si>
  <si>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</si>
  <si>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</si>
  <si>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</si>
  <si>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</si>
  <si>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</si>
  <si>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実質公債費比率は上昇傾向にあるものの類似団体と比較して低い水準にあり、将来負担比率は減少傾向にあるものの類似団体と比較し高い水準にある。
実質公債費比率の上昇傾向は大型事業の実施に伴い地方債を多く発行したものであり、将来負担比率の減少傾向はふるさと納税額が一時的にピークを迎えたことから、充当可能基金が増となったことによるものである。大型事業を実施したことによる地方債の元金償還は今後も増える見込みであることから、地方債発行を抑える等これまで以上に公債費の適正化に取り組んでいく必要がある。</t>
    <rPh sb="87" eb="89">
      <t>ジッシ</t>
    </rPh>
    <rPh sb="90" eb="91">
      <t>トモナ</t>
    </rPh>
    <rPh sb="96" eb="97">
      <t>オオ</t>
    </rPh>
    <rPh sb="98" eb="100">
      <t>ハッコウ</t>
    </rPh>
    <rPh sb="126" eb="127">
      <t>ガク</t>
    </rPh>
    <rPh sb="128" eb="131">
      <t>イチジテキ</t>
    </rPh>
    <rPh sb="136" eb="137">
      <t>ムカ</t>
    </rPh>
    <rPh sb="172" eb="174">
      <t>ジッシ</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</si>
  <si>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</si>
  <si>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</si>
  <si>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</si>
  <si>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将来負担比率は減少傾向にあるものの、類似団体と比べ高い水準である。一方、有形固定資産減価償却率は上昇傾向にあるものの、類似団体よりは低い。
これは、大きな施設更新が行われていないためであり、今後は公共施設等総合管理計画に基づき、老朽化した施設の除却や民間譲渡等、施設の適正化に取り組むこととしている。</t>
    <rPh sb="7" eb="9">
      <t>ゲンショウ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</si>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</sst>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F2738EA-FD80-4AA6-8422-70FF3DDA3D7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E104-4D4C-BC11-5EDA54C08B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144301</c:v>
                </c:pt>
                <c:pt idx="1">
                  <c:v>125566</c:v>
                </c:pt>
                <c:pt idx="2">
                  <c:v>93259</c:v>
                </c:pt>
                <c:pt idx="3">
                  <c:v>88431</c:v>
                </c:pt>
                <c:pt idx="4">
                  <c:v>105784</c:v>
                </c:pt>
              </c:numCache>
            </c:numRef>
          </c:val>
          <c:smooth val="0"/>
          <c:extLst>
            <c:ext xmlns:c16="http://schemas.microsoft.com/office/drawing/2014/chart" uri="{C3380CC4-5D6E-409C-BE32-E72D297353CC}">
              <c16:uniqueId val="{00000001-E104-4D4C-BC11-5EDA54C08B2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4.58</c:v>
                </c:pt>
                <c:pt idx="1">
                  <c:v>3.99</c:v>
                </c:pt>
                <c:pt idx="2">
                  <c:v>7.71</c:v>
                </c:pt>
                <c:pt idx="3">
                  <c:v>9.25</c:v>
                </c:pt>
                <c:pt idx="4">
                  <c:v>6.54</c:v>
                </c:pt>
              </c:numCache>
            </c:numRef>
          </c:val>
          <c:extLst>
            <c:ext xmlns:c16="http://schemas.microsoft.com/office/drawing/2014/chart" uri="{C3380CC4-5D6E-409C-BE32-E72D297353CC}">
              <c16:uniqueId val="{00000000-76FB-4D83-8624-9CDCDD4372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22.56</c:v>
                </c:pt>
                <c:pt idx="1">
                  <c:v>22.3</c:v>
                </c:pt>
                <c:pt idx="2">
                  <c:v>23.25</c:v>
                </c:pt>
                <c:pt idx="3">
                  <c:v>11.92</c:v>
                </c:pt>
                <c:pt idx="4">
                  <c:v>10.53</c:v>
                </c:pt>
              </c:numCache>
            </c:numRef>
          </c:val>
          <c:extLst>
            <c:ext xmlns:c16="http://schemas.microsoft.com/office/drawing/2014/chart" uri="{C3380CC4-5D6E-409C-BE32-E72D297353CC}">
              <c16:uniqueId val="{00000001-76FB-4D83-8624-9CDCDD4372F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-2.46</c:v>
                </c:pt>
                <c:pt idx="1">
                  <c:v>-0.06</c:v>
                </c:pt>
                <c:pt idx="2">
                  <c:v>5.87</c:v>
                </c:pt>
                <c:pt idx="3">
                  <c:v>-10.58</c:v>
                </c:pt>
                <c:pt idx="4">
                  <c:v>-3.97</c:v>
                </c:pt>
              </c:numCache>
            </c:numRef>
          </c:val>
          <c:smooth val="0"/>
          <c:extLst>
            <c:ext xmlns:c16="http://schemas.microsoft.com/office/drawing/2014/chart" uri="{C3380CC4-5D6E-409C-BE32-E72D297353CC}">
              <c16:uniqueId val="{00000002-76FB-4D83-8624-9CDCDD4372F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0-91F5-4BEE-970B-5631385F55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F5-4BEE-970B-5631385F5546}"/>
            </c:ext>
          </c:extLst>
        </c:ser>
        <c:ser>
          <c:idx val="2"/>
          <c:order val="2"/>
          <c:tx>
            <c:strRef>
              <c:f>データシート!$A$29</c:f>
              <c:strCache>
                <c:ptCount val="1"/>
                <c:pt idx="0">
                  <c:v>市木診療所特別会計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0.03</c:v>
                </c:pt>
                <c:pt idx="4">
                  <c:v>#N/A</c:v>
                </c:pt>
                <c:pt idx="5">
                  <c:v>0.09</c:v>
                </c:pt>
                <c:pt idx="6">
                  <c:v>#N/A</c:v>
                </c:pt>
                <c:pt idx="7">
                  <c:v>0.05</c:v>
                </c:pt>
                <c:pt idx="8">
                  <c:v>#N/A</c:v>
                </c:pt>
                <c:pt idx="9">
                  <c:v>0.03</c:v>
                </c:pt>
              </c:numCache>
            </c:numRef>
          </c:val>
          <c:extLst>
            <c:ext xmlns:c16="http://schemas.microsoft.com/office/drawing/2014/chart" uri="{C3380CC4-5D6E-409C-BE32-E72D297353CC}">
              <c16:uniqueId val="{00000002-91F5-4BEE-970B-5631385F554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0.03</c:v>
                </c:pt>
                <c:pt idx="8">
                  <c:v>#N/A</c:v>
                </c:pt>
                <c:pt idx="9">
                  <c:v>0.1</c:v>
                </c:pt>
              </c:numCache>
            </c:numRef>
          </c:val>
          <c:extLst>
            <c:ext xmlns:c16="http://schemas.microsoft.com/office/drawing/2014/chart" uri="{C3380CC4-5D6E-409C-BE32-E72D297353CC}">
              <c16:uniqueId val="{00000003-91F5-4BEE-970B-5631385F5546}"/>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0.03</c:v>
                </c:pt>
                <c:pt idx="4">
                  <c:v>#N/A</c:v>
                </c:pt>
                <c:pt idx="5">
                  <c:v>0.02</c:v>
                </c:pt>
                <c:pt idx="6">
                  <c:v>#N/A</c:v>
                </c:pt>
                <c:pt idx="7">
                  <c:v>0.02</c:v>
                </c:pt>
                <c:pt idx="8">
                  <c:v>#N/A</c:v>
                </c:pt>
                <c:pt idx="9">
                  <c:v>0.19</c:v>
                </c:pt>
              </c:numCache>
            </c:numRef>
          </c:val>
          <c:extLst>
            <c:ext xmlns:c16="http://schemas.microsoft.com/office/drawing/2014/chart" uri="{C3380CC4-5D6E-409C-BE32-E72D297353CC}">
              <c16:uniqueId val="{00000004-91F5-4BEE-970B-5631385F5546}"/>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c:v>
                </c:pt>
                <c:pt idx="2">
                  <c:v>#N/A</c:v>
                </c:pt>
                <c:pt idx="3">
                  <c:v>0.59</c:v>
                </c:pt>
                <c:pt idx="4">
                  <c:v>#N/A</c:v>
                </c:pt>
                <c:pt idx="5">
                  <c:v>1.5</c:v>
                </c:pt>
                <c:pt idx="6">
                  <c:v>#N/A</c:v>
                </c:pt>
                <c:pt idx="7">
                  <c:v>1.68</c:v>
                </c:pt>
                <c:pt idx="8">
                  <c:v>#N/A</c:v>
                </c:pt>
                <c:pt idx="9">
                  <c:v>0.7</c:v>
                </c:pt>
              </c:numCache>
            </c:numRef>
          </c:val>
          <c:extLst>
            <c:ext xmlns:c16="http://schemas.microsoft.com/office/drawing/2014/chart" uri="{C3380CC4-5D6E-409C-BE32-E72D297353CC}">
              <c16:uniqueId val="{00000005-91F5-4BEE-970B-5631385F5546}"/>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11.96</c:v>
                </c:pt>
                <c:pt idx="1">
                  <c:v>#N/A</c:v>
                </c:pt>
                <c:pt idx="2">
                  <c:v>15.64</c:v>
                </c:pt>
                <c:pt idx="3">
                  <c:v>#N/A</c:v>
                </c:pt>
                <c:pt idx="4">
                  <c:v>15.16</c:v>
                </c:pt>
                <c:pt idx="5">
                  <c:v>#N/A</c:v>
                </c:pt>
                <c:pt idx="6">
                  <c:v>4.1900000000000004</c:v>
                </c:pt>
                <c:pt idx="7">
                  <c:v>#N/A</c:v>
                </c:pt>
                <c:pt idx="8">
                  <c:v>#N/A</c:v>
                </c:pt>
                <c:pt idx="9">
                  <c:v>1.37</c:v>
                </c:pt>
              </c:numCache>
            </c:numRef>
          </c:val>
          <c:extLst>
            <c:ext xmlns:c16="http://schemas.microsoft.com/office/drawing/2014/chart" uri="{C3380CC4-5D6E-409C-BE32-E72D297353CC}">
              <c16:uniqueId val="{00000006-91F5-4BEE-970B-5631385F5546}"/>
            </c:ext>
          </c:extLst>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1.18</c:v>
                </c:pt>
                <c:pt idx="2">
                  <c:v>#N/A</c:v>
                </c:pt>
                <c:pt idx="3">
                  <c:v>0.56000000000000005</c:v>
                </c:pt>
                <c:pt idx="4">
                  <c:v>#N/A</c:v>
                </c:pt>
                <c:pt idx="5">
                  <c:v>0.77</c:v>
                </c:pt>
                <c:pt idx="6">
                  <c:v>#N/A</c:v>
                </c:pt>
                <c:pt idx="7">
                  <c:v>2.0299999999999998</c:v>
                </c:pt>
                <c:pt idx="8">
                  <c:v>#N/A</c:v>
                </c:pt>
                <c:pt idx="9">
                  <c:v>2.2200000000000002</c:v>
                </c:pt>
              </c:numCache>
            </c:numRef>
          </c:val>
          <c:extLst>
            <c:ext xmlns:c16="http://schemas.microsoft.com/office/drawing/2014/chart" uri="{C3380CC4-5D6E-409C-BE32-E72D297353CC}">
              <c16:uniqueId val="{00000007-91F5-4BEE-970B-5631385F554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4.54</c:v>
                </c:pt>
                <c:pt idx="2">
                  <c:v>#N/A</c:v>
                </c:pt>
                <c:pt idx="3">
                  <c:v>3.95</c:v>
                </c:pt>
                <c:pt idx="4">
                  <c:v>#N/A</c:v>
                </c:pt>
                <c:pt idx="5">
                  <c:v>7.62</c:v>
                </c:pt>
                <c:pt idx="6">
                  <c:v>#N/A</c:v>
                </c:pt>
                <c:pt idx="7">
                  <c:v>9.19</c:v>
                </c:pt>
                <c:pt idx="8">
                  <c:v>#N/A</c:v>
                </c:pt>
                <c:pt idx="9">
                  <c:v>6.5</c:v>
                </c:pt>
              </c:numCache>
            </c:numRef>
          </c:val>
          <c:extLst>
            <c:ext xmlns:c16="http://schemas.microsoft.com/office/drawing/2014/chart" uri="{C3380CC4-5D6E-409C-BE32-E72D297353CC}">
              <c16:uniqueId val="{00000008-91F5-4BEE-970B-5631385F554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7.18</c:v>
                </c:pt>
                <c:pt idx="2">
                  <c:v>#N/A</c:v>
                </c:pt>
                <c:pt idx="3">
                  <c:v>7.23</c:v>
                </c:pt>
                <c:pt idx="4">
                  <c:v>#N/A</c:v>
                </c:pt>
                <c:pt idx="5">
                  <c:v>6.55</c:v>
                </c:pt>
                <c:pt idx="6">
                  <c:v>#N/A</c:v>
                </c:pt>
                <c:pt idx="7">
                  <c:v>8.3800000000000008</c:v>
                </c:pt>
                <c:pt idx="8">
                  <c:v>#N/A</c:v>
                </c:pt>
                <c:pt idx="9">
                  <c:v>9</c:v>
                </c:pt>
              </c:numCache>
            </c:numRef>
          </c:val>
          <c:extLst>
            <c:ext xmlns:c16="http://schemas.microsoft.com/office/drawing/2014/chart" uri="{C3380CC4-5D6E-409C-BE32-E72D297353CC}">
              <c16:uniqueId val="{00000009-91F5-4BEE-970B-5631385F554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839</c:v>
                </c:pt>
                <c:pt idx="5">
                  <c:v>823</c:v>
                </c:pt>
                <c:pt idx="8">
                  <c:v>786</c:v>
                </c:pt>
                <c:pt idx="11">
                  <c:v>820</c:v>
                </c:pt>
                <c:pt idx="14">
                  <c:v>856</c:v>
                </c:pt>
              </c:numCache>
            </c:numRef>
          </c:val>
          <c:extLst>
            <c:ext xmlns:c16="http://schemas.microsoft.com/office/drawing/2014/chart" uri="{C3380CC4-5D6E-409C-BE32-E72D297353CC}">
              <c16:uniqueId val="{00000000-641F-4009-9AD1-C4C811D5B4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41F-4009-9AD1-C4C811D5B4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41F-4009-9AD1-C4C811D5B4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1F-4009-9AD1-C4C811D5B4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296</c:v>
                </c:pt>
                <c:pt idx="3">
                  <c:v>277</c:v>
                </c:pt>
                <c:pt idx="6">
                  <c:v>332</c:v>
                </c:pt>
                <c:pt idx="9">
                  <c:v>376</c:v>
                </c:pt>
                <c:pt idx="12">
                  <c:v>315</c:v>
                </c:pt>
              </c:numCache>
            </c:numRef>
          </c:val>
          <c:extLst>
            <c:ext xmlns:c16="http://schemas.microsoft.com/office/drawing/2014/chart" uri="{C3380CC4-5D6E-409C-BE32-E72D297353CC}">
              <c16:uniqueId val="{00000004-641F-4009-9AD1-C4C811D5B4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1F-4009-9AD1-C4C811D5B4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1F-4009-9AD1-C4C811D5B4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904</c:v>
                </c:pt>
                <c:pt idx="3">
                  <c:v>917</c:v>
                </c:pt>
                <c:pt idx="6">
                  <c:v>893</c:v>
                </c:pt>
                <c:pt idx="9">
                  <c:v>909</c:v>
                </c:pt>
                <c:pt idx="12">
                  <c:v>1000</c:v>
                </c:pt>
              </c:numCache>
            </c:numRef>
          </c:val>
          <c:extLst>
            <c:ext xmlns:c16="http://schemas.microsoft.com/office/drawing/2014/chart" uri="{C3380CC4-5D6E-409C-BE32-E72D297353CC}">
              <c16:uniqueId val="{00000007-641F-4009-9AD1-C4C811D5B44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361</c:v>
                </c:pt>
                <c:pt idx="2">
                  <c:v>#N/A</c:v>
                </c:pt>
                <c:pt idx="3">
                  <c:v>#N/A</c:v>
                </c:pt>
                <c:pt idx="4">
                  <c:v>371</c:v>
                </c:pt>
                <c:pt idx="5">
                  <c:v>#N/A</c:v>
                </c:pt>
                <c:pt idx="6">
                  <c:v>#N/A</c:v>
                </c:pt>
                <c:pt idx="7">
                  <c:v>439</c:v>
                </c:pt>
                <c:pt idx="8">
                  <c:v>#N/A</c:v>
                </c:pt>
                <c:pt idx="9">
                  <c:v>#N/A</c:v>
                </c:pt>
                <c:pt idx="10">
                  <c:v>465</c:v>
                </c:pt>
                <c:pt idx="11">
                  <c:v>#N/A</c:v>
                </c:pt>
                <c:pt idx="12">
                  <c:v>#N/A</c:v>
                </c:pt>
                <c:pt idx="13">
                  <c:v>459</c:v>
                </c:pt>
                <c:pt idx="14">
                  <c:v>#N/A</c:v>
                </c:pt>
              </c:numCache>
            </c:numRef>
          </c:val>
          <c:smooth val="0"/>
          <c:extLst>
            <c:ext xmlns:c16="http://schemas.microsoft.com/office/drawing/2014/chart" uri="{C3380CC4-5D6E-409C-BE32-E72D297353CC}">
              <c16:uniqueId val="{00000008-641F-4009-9AD1-C4C811D5B44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8534</c:v>
                </c:pt>
                <c:pt idx="5">
                  <c:v>8712</c:v>
                </c:pt>
                <c:pt idx="8">
                  <c:v>8887</c:v>
                </c:pt>
                <c:pt idx="11">
                  <c:v>8962</c:v>
                </c:pt>
                <c:pt idx="14">
                  <c:v>9001</c:v>
                </c:pt>
              </c:numCache>
            </c:numRef>
          </c:val>
          <c:extLst>
            <c:ext xmlns:c16="http://schemas.microsoft.com/office/drawing/2014/chart" uri="{C3380CC4-5D6E-409C-BE32-E72D297353CC}">
              <c16:uniqueId val="{00000000-0009-40D5-8F9D-93A1335179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453</c:v>
                </c:pt>
                <c:pt idx="5">
                  <c:v>361</c:v>
                </c:pt>
                <c:pt idx="8">
                  <c:v>250</c:v>
                </c:pt>
                <c:pt idx="11">
                  <c:v>262</c:v>
                </c:pt>
                <c:pt idx="14">
                  <c:v>428</c:v>
                </c:pt>
              </c:numCache>
            </c:numRef>
          </c:val>
          <c:extLst>
            <c:ext xmlns:c16="http://schemas.microsoft.com/office/drawing/2014/chart" uri="{C3380CC4-5D6E-409C-BE32-E72D297353CC}">
              <c16:uniqueId val="{00000001-0009-40D5-8F9D-93A1335179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3469</c:v>
                </c:pt>
                <c:pt idx="5">
                  <c:v>3525</c:v>
                </c:pt>
                <c:pt idx="8">
                  <c:v>3930</c:v>
                </c:pt>
                <c:pt idx="11">
                  <c:v>3408</c:v>
                </c:pt>
                <c:pt idx="14">
                  <c:v>3787</c:v>
                </c:pt>
              </c:numCache>
            </c:numRef>
          </c:val>
          <c:extLst>
            <c:ext xmlns:c16="http://schemas.microsoft.com/office/drawing/2014/chart" uri="{C3380CC4-5D6E-409C-BE32-E72D297353CC}">
              <c16:uniqueId val="{00000002-0009-40D5-8F9D-93A1335179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09-40D5-8F9D-93A1335179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215</c:v>
                </c:pt>
                <c:pt idx="6">
                  <c:v>0</c:v>
                </c:pt>
                <c:pt idx="9">
                  <c:v>0</c:v>
                </c:pt>
                <c:pt idx="12">
                  <c:v>0</c:v>
                </c:pt>
              </c:numCache>
            </c:numRef>
          </c:val>
          <c:extLst>
            <c:ext xmlns:c16="http://schemas.microsoft.com/office/drawing/2014/chart" uri="{C3380CC4-5D6E-409C-BE32-E72D297353CC}">
              <c16:uniqueId val="{00000004-0009-40D5-8F9D-93A1335179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c:v>
                </c:pt>
                <c:pt idx="3">
                  <c:v>3</c:v>
                </c:pt>
                <c:pt idx="6">
                  <c:v>3</c:v>
                </c:pt>
                <c:pt idx="9">
                  <c:v>3</c:v>
                </c:pt>
                <c:pt idx="12">
                  <c:v>0</c:v>
                </c:pt>
              </c:numCache>
            </c:numRef>
          </c:val>
          <c:extLst>
            <c:ext xmlns:c16="http://schemas.microsoft.com/office/drawing/2014/chart" uri="{C3380CC4-5D6E-409C-BE32-E72D297353CC}">
              <c16:uniqueId val="{00000005-0009-40D5-8F9D-93A1335179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1606</c:v>
                </c:pt>
                <c:pt idx="3">
                  <c:v>1665</c:v>
                </c:pt>
                <c:pt idx="6">
                  <c:v>1690</c:v>
                </c:pt>
                <c:pt idx="9">
                  <c:v>1703</c:v>
                </c:pt>
                <c:pt idx="12">
                  <c:v>1785</c:v>
                </c:pt>
              </c:numCache>
            </c:numRef>
          </c:val>
          <c:extLst>
            <c:ext xmlns:c16="http://schemas.microsoft.com/office/drawing/2014/chart" uri="{C3380CC4-5D6E-409C-BE32-E72D297353CC}">
              <c16:uniqueId val="{00000006-0009-40D5-8F9D-93A1335179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009-40D5-8F9D-93A1335179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2836</c:v>
                </c:pt>
                <c:pt idx="3">
                  <c:v>3135</c:v>
                </c:pt>
                <c:pt idx="6">
                  <c:v>3077</c:v>
                </c:pt>
                <c:pt idx="9">
                  <c:v>2140</c:v>
                </c:pt>
                <c:pt idx="12">
                  <c:v>2148</c:v>
                </c:pt>
              </c:numCache>
            </c:numRef>
          </c:val>
          <c:extLst>
            <c:ext xmlns:c16="http://schemas.microsoft.com/office/drawing/2014/chart" uri="{C3380CC4-5D6E-409C-BE32-E72D297353CC}">
              <c16:uniqueId val="{00000008-0009-40D5-8F9D-93A1335179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15</c:v>
                </c:pt>
                <c:pt idx="12">
                  <c:v>0</c:v>
                </c:pt>
              </c:numCache>
            </c:numRef>
          </c:val>
          <c:extLst>
            <c:ext xmlns:c16="http://schemas.microsoft.com/office/drawing/2014/chart" uri="{C3380CC4-5D6E-409C-BE32-E72D297353CC}">
              <c16:uniqueId val="{00000009-0009-40D5-8F9D-93A1335179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10650</c:v>
                </c:pt>
                <c:pt idx="3">
                  <c:v>11278</c:v>
                </c:pt>
                <c:pt idx="6">
                  <c:v>11500</c:v>
                </c:pt>
                <c:pt idx="9">
                  <c:v>11432</c:v>
                </c:pt>
                <c:pt idx="12">
                  <c:v>11617</c:v>
                </c:pt>
              </c:numCache>
            </c:numRef>
          </c:val>
          <c:extLst>
            <c:ext xmlns:c16="http://schemas.microsoft.com/office/drawing/2014/chart" uri="{C3380CC4-5D6E-409C-BE32-E72D297353CC}">
              <c16:uniqueId val="{0000000A-0009-40D5-8F9D-93A13351793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2640</c:v>
                </c:pt>
                <c:pt idx="2">
                  <c:v>#N/A</c:v>
                </c:pt>
                <c:pt idx="3">
                  <c:v>#N/A</c:v>
                </c:pt>
                <c:pt idx="4">
                  <c:v>3696</c:v>
                </c:pt>
                <c:pt idx="5">
                  <c:v>#N/A</c:v>
                </c:pt>
                <c:pt idx="6">
                  <c:v>#N/A</c:v>
                </c:pt>
                <c:pt idx="7">
                  <c:v>3202</c:v>
                </c:pt>
                <c:pt idx="8">
                  <c:v>#N/A</c:v>
                </c:pt>
                <c:pt idx="9">
                  <c:v>#N/A</c:v>
                </c:pt>
                <c:pt idx="10">
                  <c:v>2662</c:v>
                </c:pt>
                <c:pt idx="11">
                  <c:v>#N/A</c:v>
                </c:pt>
                <c:pt idx="12">
                  <c:v>#N/A</c:v>
                </c:pt>
                <c:pt idx="13">
                  <c:v>2333</c:v>
                </c:pt>
                <c:pt idx="14">
                  <c:v>#N/A</c:v>
                </c:pt>
              </c:numCache>
            </c:numRef>
          </c:val>
          <c:smooth val="0"/>
          <c:extLst>
            <c:ext xmlns:c16="http://schemas.microsoft.com/office/drawing/2014/chart" uri="{C3380CC4-5D6E-409C-BE32-E72D297353CC}">
              <c16:uniqueId val="{0000000B-0009-40D5-8F9D-93A13351793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1628</c:v>
                </c:pt>
                <c:pt idx="1">
                  <c:v>814</c:v>
                </c:pt>
                <c:pt idx="2">
                  <c:v>724</c:v>
                </c:pt>
              </c:numCache>
            </c:numRef>
          </c:val>
          <c:extLst>
            <c:ext xmlns:c16="http://schemas.microsoft.com/office/drawing/2014/chart" uri="{C3380CC4-5D6E-409C-BE32-E72D297353CC}">
              <c16:uniqueId val="{00000000-0475-43A7-A7F9-6B0AE0EBBB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227</c:v>
                </c:pt>
                <c:pt idx="1">
                  <c:v>228</c:v>
                </c:pt>
                <c:pt idx="2">
                  <c:v>252</c:v>
                </c:pt>
              </c:numCache>
            </c:numRef>
          </c:val>
          <c:extLst>
            <c:ext xmlns:c16="http://schemas.microsoft.com/office/drawing/2014/chart" uri="{C3380CC4-5D6E-409C-BE32-E72D297353CC}">
              <c16:uniqueId val="{00000001-0475-43A7-A7F9-6B0AE0EBBB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1585</c:v>
                </c:pt>
                <c:pt idx="1">
                  <c:v>1831</c:v>
                </c:pt>
                <c:pt idx="2">
                  <c:v>2125</c:v>
                </c:pt>
              </c:numCache>
            </c:numRef>
          </c:val>
          <c:extLst>
            <c:ext xmlns:c16="http://schemas.microsoft.com/office/drawing/2014/chart" uri="{C3380CC4-5D6E-409C-BE32-E72D297353CC}">
              <c16:uniqueId val="{00000002-0475-43A7-A7F9-6B0AE0EBBB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{941997C2-EF7F-45C7-8FF8-9BE497BAE286}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FA8-4B7B-BEE5-F6C682BFE8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{F1BDE5F5-6AE6-4AB9-AB00-1983E2B252BF}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A8-4B7B-BEE5-F6C682BFE8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{0F7CB1E7-AF43-491A-8842-B6B198A46650}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A8-4B7B-BEE5-F6C682BFE8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{DEF3806D-B342-489B-BDF9-F8D89D237C00}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A8-4B7B-BEE5-F6C682BFE8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{219C1218-AD69-4F6F-9DB7-E8B8AB2A8932}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A8-4B7B-BEE5-F6C682BFE85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{1B3FF3FA-8991-4211-9FD8-A3E4BBB4165D}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FA8-4B7B-BEE5-F6C682BFE85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{52C3ED5C-87E8-40C3-986C-EA0CA32F8A77}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FA8-4B7B-BEE5-F6C682BFE85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{747D4F55-FA24-4A37-8E46-4C2FD5DC2B7C}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FA8-4B7B-BEE5-F6C682BFE85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{94DEE858-90DE-4B4B-8AB3-486F2E97ACBA}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FA8-4B7B-BEE5-F6C682BFE8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56.6</c:v>
                </c:pt>
                <c:pt idx="8">
                  <c:v>57.8</c:v>
                </c:pt>
                <c:pt idx="16">
                  <c:v>59.1</c:v>
                </c:pt>
                <c:pt idx="24">
                  <c:v>60.6</c:v>
                </c:pt>
                <c:pt idx="32">
                  <c:v>62.1</c:v>
                </c:pt>
              </c:numCache>
            </c:numRef>
          </c:xVal>
          <c:yVal>
            <c:numRef>
              <c:f>公会計指標分析・財政指標組合せ分析表!$BP$51:$DC$51</c:f>
              <c:numCache>
                <c:formatCode>#,##0.0;"▲ "#,##0.0</c:formatCode>
                <c:ptCount val="40"/>
                <c:pt idx="0">
                  <c:v>46.5</c:v>
                </c:pt>
                <c:pt idx="8">
                  <c:v>62.8</c:v>
                </c:pt>
                <c:pt idx="16">
                  <c:v>51.3</c:v>
                </c:pt>
                <c:pt idx="24">
                  <c:v>44.1</c:v>
                </c:pt>
                <c:pt idx="32">
                  <c:v>38.6</c:v>
                </c:pt>
              </c:numCache>
            </c:numRef>
          </c:yVal>
          <c:smooth val="0"/>
          <c:extLst>
            <c:ext xmlns:c16="http://schemas.microsoft.com/office/drawing/2014/chart" uri="{C3380CC4-5D6E-409C-BE32-E72D297353CC}">
              <c16:uniqueId val="{00000009-DFA8-4B7B-BEE5-F6C682BFE85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{F7B56B9D-44A2-4F02-8AE3-91938D0232EE}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FA8-4B7B-BEE5-F6C682BFE85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{8741A2A6-9328-4902-8A19-B41930574375}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A8-4B7B-BEE5-F6C682BFE8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{48419456-8135-41D9-9547-CB84A65AC9BE}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A8-4B7B-BEE5-F6C682BFE8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{F962E115-8011-4847-ABBE-F2FADAEAA745}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A8-4B7B-BEE5-F6C682BFE8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{80266491-237A-4024-BD83-600502808FA4}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A8-4B7B-BEE5-F6C682BFE85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{F28FCFB6-A2F9-4C67-A203-97445A26EE45}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FA8-4B7B-BEE5-F6C682BFE85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{A05963F5-BE56-48C9-9DD6-ADE053CC916E}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FA8-4B7B-BEE5-F6C682BFE85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{51CDA916-93C1-4AB9-A508-7FF48D5F74B7}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FA8-4B7B-BEE5-F6C682BFE85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{E4DB31D2-4679-491B-BFE7-1A6796FAC40E}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FA8-4B7B-BEE5-F6C682BFE8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DFA8-4B7B-BEE5-F6C682BFE85A}"/>
            </c:ext>
          </c:extLst>
        </c:ser>
        <c:dLbls>
          <c:showLegendKey val="0"/>
          <c:showVal val="1"/>
          <c:showCatName val="0"/>
          <c:showSerName val="0"/>
          <c:showPercent val="0"/>
          <c:showBubbleSize val="0"/>
        </c:dLbls>
        <c:axId val="46179840"/>
        <c:axId val="46181760"/>
      </c:scatterChart>
      <c:valAx>
        <c:axId val="46179840"/>
        <c:scaling>
          <c:orientation val="maxMin"/>
          <c:max val="66"/>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{7A141350-9335-4AC0-988C-20FC2EB5A890}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1D6-4F32-9735-33D484BA1E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{777ADEBE-1F41-452B-8991-A548B676AD1C}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D6-4F32-9735-33D484BA1E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{F4B8E512-689B-4F19-852A-54C4C847F268}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D6-4F32-9735-33D484BA1E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{7BAB9BB8-48B0-4E1F-8F43-90593252477B}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D6-4F32-9735-33D484BA1E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{84A43A6A-A3D5-44E5-A8C0-D8F7D1733DCB}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D6-4F32-9735-33D484BA1E6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{F3D2A387-3419-4EE7-9743-A678F7336D1C}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1D6-4F32-9735-33D484BA1E6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{B66500B5-9F8C-4D2E-858F-EDD97793C02D}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1D6-4F32-9735-33D484BA1E6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{F746C6C8-38F6-4B6C-BA35-BB0D83841428}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1D6-4F32-9735-33D484BA1E6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{3B11A251-1821-4A18-871E-5C6C8AE9F39E}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1D6-4F32-9735-33D484BA1E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6.1</c:v>
                </c:pt>
                <c:pt idx="16">
                  <c:v>6.5</c:v>
                </c:pt>
                <c:pt idx="24">
                  <c:v>7</c:v>
                </c:pt>
                <c:pt idx="32">
                  <c:v>7.4</c:v>
                </c:pt>
              </c:numCache>
            </c:numRef>
          </c:xVal>
          <c:yVal>
            <c:numRef>
              <c:f>公会計指標分析・財政指標組合せ分析表!$BP$73:$DC$73</c:f>
              <c:numCache>
                <c:formatCode>#,##0.0;"▲ "#,##0.0</c:formatCode>
                <c:ptCount val="40"/>
                <c:pt idx="0">
                  <c:v>46.5</c:v>
                </c:pt>
                <c:pt idx="8">
                  <c:v>62.8</c:v>
                </c:pt>
                <c:pt idx="16">
                  <c:v>51.3</c:v>
                </c:pt>
                <c:pt idx="24">
                  <c:v>44.1</c:v>
                </c:pt>
                <c:pt idx="32">
                  <c:v>38.6</c:v>
                </c:pt>
              </c:numCache>
            </c:numRef>
          </c:yVal>
          <c:smooth val="0"/>
          <c:extLst>
            <c:ext xmlns:c16="http://schemas.microsoft.com/office/drawing/2014/chart" uri="{C3380CC4-5D6E-409C-BE32-E72D297353CC}">
              <c16:uniqueId val="{00000009-91D6-4F32-9735-33D484BA1E6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{2D7932CC-7BA5-47D6-ABD5-8CF99F07EBFF}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1D6-4F32-9735-33D484BA1E6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{DD8E06E8-2702-4B95-B4D5-D4E064FFF3A8}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D6-4F32-9735-33D484BA1E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{A772DD35-A4C4-4463-8E94-D8396D3E835C}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D6-4F32-9735-33D484BA1E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{7DB69510-CD3E-4D01-83AB-642F8DBABAF0}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D6-4F32-9735-33D484BA1E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{D2902DEF-AA63-43A5-B28D-DBFAC935F9D0}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D6-4F32-9735-33D484BA1E6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{A8CD5C1E-9EF4-4F84-B72F-DCEA0D59E654}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1D6-4F32-9735-33D484BA1E6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{05EA5D5E-7BCA-4977-8A88-02D0BC521D6B}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1D6-4F32-9735-33D484BA1E6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{085218D1-1DAB-4D02-AA14-A59EACA0F972}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1D6-4F32-9735-33D484BA1E6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{A8DCF484-A694-4967-A965-A471F0A86262}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1D6-4F32-9735-33D484BA1E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91D6-4F32-9735-33D484BA1E65}"/>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宮崎県串間市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実質公債費比率における分子の構造は、元利償還金が占める割合が大きい。</a:t>
          </a:r>
        </a:p>
        <a:p>
          <a:r>
            <a:rPr kumimoji="1" lang="ja-JP" altLang="en-US" sz="1400">
              <a:latin typeface="ＭＳ ゴシック" pitchFamily="49" charset="-128"/>
              <a:ea typeface="ＭＳ ゴシック" pitchFamily="49" charset="-128"/>
            </a:rPr>
            <a:t>　元利償還金については、発行額を償還額以内に抑えてきたことから年々減少してきていたが、近年、複数の大型事業の実施により、償還額以上の発行を行っていたため、今後は償還額が増加することが見込まれる。今後も計画的かつ有利な地方債発行により公債費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宮崎県串間市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公営住宅建設や消防庁舎建設のための発行額が大きかったため増となったものの、ふるさと納税の大幅な伸びによりそれ以上に充当可能基金額が増加したことにより、将来負担比率の分子は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今後も、病院事業会計への貸付の原資とした財政調整基金を病院からの償還で積み戻すなどして積立額を増やしていき、また、地方債残高についても元金償還額以下の発行に努め、残高を減らしていく。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宮崎県串間市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病院事業会計への貸付に活用したことから財政調整基金が減となったが、ふるさと納税寄附金の増によりがんばっどふるさと応援基金が増となったことから全体として増となった。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財政収支見通しでは、人口減少による市税の減、社会保障費の増、大型事業等の増により、基金残高の減少が予想されるが、新たな公共施設建設に要する経費に対応できるよう、適正な基金確保を行う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がんばっどふるさと応援基金：ふるさと納税寄附金を原資とし、魅力あるまちづくりに関する事業の財源とする。</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公共施設等整備資金積立基金：公共施設等の整備を行う。　</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退職手当基金：職員の退職手当に充てる。</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地域福祉事業基金：高齢者保健福祉の増進。</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人材育成基金：市民の人材育成事業の推進。</a:t>
          </a:r>
        </a:p>
        <a:p>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がんばっどふるさと応援基金：ふるさと納税寄附金額の増により、前年度比で</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292</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公共施設等整備資金積立金：運用基金利子や執行残分の積立により、前年度比で</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百万円の増となった。　</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退職手当基金：定年引上げによる２年に１回の退職に備えて積み立てを行い、</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地域福祉事業基金：関連事業への充当で</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人材育成基金：</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万円を取り崩したものの、同額を積み立てたため増減なしとなった。</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がんばっどふるさと応援基金：ふるさと納税の獲得に努め、残高を維持する。</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公共施設等整備資金積立基金：公共施設等総合管理計画及び公共施設等個別施設計画に基づく施設統廃合等の工事や維持補修費が増加する見込みであるが、今後、本庁舎改修経費等も控えているため、経費削減に努め、取崩しを必要最少限とする。</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退職手当基金：令和５年度より定年引上げが段階的に行われることから、計画的な積立てを行う。</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地域福祉事業基金：高齢者保健福祉に係る経費の増加により残高が減っていく見込み。</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人材育成基金：ほぼ横ばいとなる見込み。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病院事業会計への貸付を行うために取崩しを行ったことから、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％程度となるように他の特定目的基金をできるだけ活用していくこととしているが、地方債残高も増加していく傾向にあるため、さらなる経常経費の削減に努める。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預金利子、基金運用益及び普通交付税追加交付（臨時財政対策債償還基金費分）の積立により増となった。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毎年度の財政状況を勘案しながら、積立て及び取崩しを実施する。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E522F52-8A2E-4910-8CBD-43D25C513F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26C28FD-49EE-48D7-984D-74B39CCB3D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7A57604-2BAD-4495-A7DD-66A061960966}"/>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2A01724-C5CB-4277-A97D-F820BF1DCE34}"/>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E620E82-2CCD-4AE2-B4FB-2EF101F39F55}"/>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740E051-0222-4B7D-B4B7-BF0C1036E079}"/>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宮崎県串間市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9A5371A-209F-476E-ABA4-CF1A71B15FB3}"/>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7D764B9-9F3D-4859-ADCF-958417FC228B}"/>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D239943-4102-4F30-BE18-CCD9236558F2}"/>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7B668DA-06D8-41A0-9918-9026CC68EBBC}"/>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A03EF5B-01F5-47B6-9598-3B45615BD5B4}"/>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6B9AECC-EF2C-4BE1-884B-2A4587F7CE09}"/>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16,517
16,391
294.92
16,619,753
16,104,228
449,180
6,870,261
11,616,649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F2EDB2C-9278-4926-B755-D5BAF8A81FC7}"/>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DE84744-6E50-4681-977A-6CE824803A11}"/>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458F005-836D-49F2-88DB-69B43341253A}"/>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327B1C6-67E4-443A-9AC6-6F04ABC629EC}"/>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A43992E-D130-4A8E-B73A-541F501299B7}"/>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46B927A-BFE7-4A7C-B6FB-E7770DDDA691}"/>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E056B08-AD82-4598-A2B5-4E16D259D8E2}"/>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E75E888-0CA2-4FB1-8CEF-F4EAD54A567E}"/>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FE8843B-5095-403A-856C-815139DA177C}"/>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A57420B-C6FB-4A0B-851E-09BF5CD0A60A}"/>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B517D46-D9F0-4E8E-AA92-7E2C60F7A97B}"/>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CCCF23B-29F8-4405-A491-8376BC8FA858}"/>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1D20B22-24E1-46EC-92BE-4E76D6945B9B}"/>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27AF1FB-93C1-48D9-B379-3AD75B493352}"/>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3E88E00-8BC5-47F8-9A4E-4865317ADD73}"/>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5306D50-CEDF-4A92-9A83-378A4443AD64}"/>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5470FE5-A232-4CB6-9FEE-7D1D1EDF6971}"/>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B422ECB-349B-426E-A690-563C8BB23572}"/>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763CAB9-FF0B-4982-8BF8-27D56A3FC693}"/>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49826F3-14A5-4E1C-B0C3-34F4BD00AAB3}"/>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89EC065D-8206-426A-BE27-3BCAF37B5E07}"/>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4DD450E-63B1-4D70-BD8B-0CE7DB0528EA}"/>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4F36534-5774-4F57-A286-72550566BCFE}"/>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DDAB5D8-6207-41E6-BFAE-2C0551755A4C}"/>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1D24F27-B9D6-4792-B3AB-427E2DFEB38F}"/>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0F8791A-B475-4924-97E0-05C93BA83D91}"/>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03240AD-4C4C-48D9-82A7-381CF0A0EF60}"/>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F5F262A-22BF-4F84-BAC7-C1A202FB604C}"/>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3DDA3C6-2A58-41A8-A91E-3716E9DFD5E4}"/>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D9F797E-DEF3-41A6-AC91-8015F217AA5E}"/>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138BCB1-1E5B-4179-975E-6344A67C1101}"/>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364DCC5-45AE-4F91-9480-E4A89F63900B}"/>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6991903-9F9A-4B5D-9148-D7B7DDA4C697}"/>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4F83578-D680-4E29-8ADB-9124A08A4B28}"/>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B9E3070-5A9B-4F1D-8201-A86D9BA84122}"/>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市では、平成２８年度に公共施設等総合管理計画を策定し、今後４０年間で延床面積を約６０％圧縮するという目標を掲げ、新規設備の抑制、既存施設の複合化・除却を進める方針である。また、令和２年度には公共施設等個別施設計画を策定し、これに基づき施設の適正化と効率的な管理運営を行っていく。有形固定資産減価償却率については、上昇傾向にはあるものの、類似団体平均と比較するとその伸びは緩やかであり、これまでの取組の効果が表れていると考えら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92ECFBC-80E0-450D-971A-A2CB74A24836}"/>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A034B27-949E-4DFE-A91B-FCC00EF8A25F}"/>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A5C89023-3A7E-44B4-8FB1-A8F34601201D}"/>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7232D18-43EC-4133-A367-C28CA064C30C}"/>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E1D552FF-CA77-4E21-A65A-D37AC45E8043}"/>
            </a:ext>
          </a:extLst>
        </xdr:cNvPr>
        <xdr:cNvSpPr txBox="1"/>
      </xdr:nvSpPr>
      <xdr:spPr>
        <a:xfrm>
          <a:off x="72151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318CC4B-1D53-4D62-87BF-391E9FC381F6}"/>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CC65659-D8C9-4028-BAFD-469FAC0C536B}"/>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65E68FD-1304-4772-AF5A-3B75ABD04ECF}"/>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53CA68D-809F-46AC-98AF-CC5DF61132AC}"/>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92B3689-96D9-41A5-BBAA-2989B4A5597C}"/>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C16D808-FDF5-4FDC-82F4-A9914AD15BC2}"/>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6F7ED02-5114-4DFC-BA00-F6953E905808}"/>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1A92D00-12EC-419C-847E-EE4291943F70}"/>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53F8032-398B-45FF-B71D-B9B65084F327}"/>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C5BC59CD-2092-408C-BCEE-904A8E148304}"/>
            </a:ext>
          </a:extLst>
        </xdr:cNvPr>
        <xdr:cNvSpPr txBox="1"/>
      </xdr:nvSpPr>
      <xdr:spPr>
        <a:xfrm>
          <a:off x="80124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ADF25CD-6663-429C-830E-8E5A1D749B2C}"/>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807A0A7E-FCA7-4E66-9745-E0AC3F8EA9C7}"/>
            </a:ext>
          </a:extLst>
        </xdr:cNvPr>
        <xdr:cNvCxnSpPr/>
      </xdr:nvCxnSpPr>
      <xdr:spPr>
        <a:xfrm flipV="1">
          <a:off x="4206240" y="4382876"/>
          <a:ext cx="1270" cy="1230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9BF96099-C309-4EB5-A460-9D018ABC996A}"/>
            </a:ext>
          </a:extLst>
        </xdr:cNvPr>
        <xdr:cNvSpPr txBox="1"/>
      </xdr:nvSpPr>
      <xdr:spPr>
        <a:xfrm>
          <a:off x="4258945" y="561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18903E0F-EC33-4C38-8942-D1C59A1BC819}"/>
            </a:ext>
          </a:extLst>
        </xdr:cNvPr>
        <xdr:cNvCxnSpPr/>
      </xdr:nvCxnSpPr>
      <xdr:spPr>
        <a:xfrm>
          <a:off x="4119245" y="561382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1CFCF0E5-F9F9-46DB-9AE9-8F8EBAF5D28C}"/>
            </a:ext>
          </a:extLst>
        </xdr:cNvPr>
        <xdr:cNvSpPr txBox="1"/>
      </xdr:nvSpPr>
      <xdr:spPr>
        <a:xfrm>
          <a:off x="4258945" y="4165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505FC129-7BC5-4A46-A81B-EE8EED7551F5}"/>
            </a:ext>
          </a:extLst>
        </xdr:cNvPr>
        <xdr:cNvCxnSpPr/>
      </xdr:nvCxnSpPr>
      <xdr:spPr>
        <a:xfrm>
          <a:off x="4119245" y="438287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9FBC8C9B-142C-4244-B29B-B1491DDB3646}"/>
            </a:ext>
          </a:extLst>
        </xdr:cNvPr>
        <xdr:cNvSpPr txBox="1"/>
      </xdr:nvSpPr>
      <xdr:spPr>
        <a:xfrm>
          <a:off x="4258945" y="5158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91CBD3C2-2C29-444B-A5D6-014E09B438DC}"/>
            </a:ext>
          </a:extLst>
        </xdr:cNvPr>
        <xdr:cNvSpPr/>
      </xdr:nvSpPr>
      <xdr:spPr>
        <a:xfrm>
          <a:off x="4157345" y="51804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2E7B1A34-BA89-4F5B-8E2E-9627A36ED731}"/>
            </a:ext>
          </a:extLst>
        </xdr:cNvPr>
        <xdr:cNvSpPr/>
      </xdr:nvSpPr>
      <xdr:spPr>
        <a:xfrm>
          <a:off x="3537585" y="51732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6129DE7C-4ADC-4A61-86A6-DE5A307BEB6A}"/>
            </a:ext>
          </a:extLst>
        </xdr:cNvPr>
        <xdr:cNvSpPr/>
      </xdr:nvSpPr>
      <xdr:spPr>
        <a:xfrm>
          <a:off x="2867025" y="51408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D16C4951-3C2D-4636-A66F-A8A2304FFEE0}"/>
            </a:ext>
          </a:extLst>
        </xdr:cNvPr>
        <xdr:cNvSpPr/>
      </xdr:nvSpPr>
      <xdr:spPr>
        <a:xfrm>
          <a:off x="2196465" y="51264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825B0514-6404-4818-9B05-32F0758C8A38}"/>
            </a:ext>
          </a:extLst>
        </xdr:cNvPr>
        <xdr:cNvSpPr/>
      </xdr:nvSpPr>
      <xdr:spPr>
        <a:xfrm>
          <a:off x="1525905" y="51138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A7EF2A3-0FC6-439A-BA28-FC1503BABBCF}"/>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2489A9A-F609-4123-9DCF-AD39E41F28C3}"/>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F02A90D-E3DC-4584-AB84-72B43F5A9ED0}"/>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4C32038-6F76-4387-8C73-2A1C98263E1B}"/>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09B7936-8CAE-442F-B0E1-82C57E54EE33}"/>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104458</xdr:rowOff>
    </xdr:from>
    <xdr:to>
      <xdr:col>23</xdr:col>
      <xdr:colOff>136525</xdr:colOff>
      <xdr:row>31</xdr:row>
      <xdr:rowOff>34608</xdr:rowOff>
    </xdr:to>
    <xdr:sp macro="" textlink="">
      <xdr:nvSpPr>
        <xdr:cNvPr id="81" name="楕円 80">
          <a:extLst>
            <a:ext uri="{FF2B5EF4-FFF2-40B4-BE49-F238E27FC236}">
              <a16:creationId xmlns:a16="http://schemas.microsoft.com/office/drawing/2014/main" id="{1B829A7C-03F6-4109-8398-AF4C97D6D12B}"/>
            </a:ext>
          </a:extLst>
        </xdr:cNvPr>
        <xdr:cNvSpPr/>
      </xdr:nvSpPr>
      <xdr:spPr>
        <a:xfrm>
          <a:off x="4157345" y="5133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127335</xdr:rowOff>
    </xdr:from>
    <xdr:ext cx="405111" cy="259045"/>
    <xdr:sp macro="" textlink="">
      <xdr:nvSpPr>
        <xdr:cNvPr id="82" name="有形固定資産減価償却率該当値テキスト">
          <a:extLst>
            <a:ext uri="{FF2B5EF4-FFF2-40B4-BE49-F238E27FC236}">
              <a16:creationId xmlns:a16="http://schemas.microsoft.com/office/drawing/2014/main" id="{D5B65A67-02EC-41C7-BBE1-EA9F54411699}"/>
            </a:ext>
          </a:extLst>
        </xdr:cNvPr>
        <xdr:cNvSpPr txBox="1"/>
      </xdr:nvSpPr>
      <xdr:spPr>
        <a:xfrm>
          <a:off x="4258945" y="4988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77470</xdr:rowOff>
    </xdr:from>
    <xdr:to>
      <xdr:col>19</xdr:col>
      <xdr:colOff>187325</xdr:colOff>
      <xdr:row>31</xdr:row>
      <xdr:rowOff>7620</xdr:rowOff>
    </xdr:to>
    <xdr:sp macro="" textlink="">
      <xdr:nvSpPr>
        <xdr:cNvPr id="83" name="楕円 82">
          <a:extLst>
            <a:ext uri="{FF2B5EF4-FFF2-40B4-BE49-F238E27FC236}">
              <a16:creationId xmlns:a16="http://schemas.microsoft.com/office/drawing/2014/main" id="{7ABC8709-E27B-47CE-931D-C612033A5E5E}"/>
            </a:ext>
          </a:extLst>
        </xdr:cNvPr>
        <xdr:cNvSpPr/>
      </xdr:nvSpPr>
      <xdr:spPr>
        <a:xfrm>
          <a:off x="3537585" y="5106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128270</xdr:rowOff>
    </xdr:from>
    <xdr:to>
      <xdr:col>23</xdr:col>
      <xdr:colOff>85725</xdr:colOff>
      <xdr:row>30</xdr:row>
      <xdr:rowOff>155258</xdr:rowOff>
    </xdr:to>
    <xdr:cxnSp macro="">
      <xdr:nvCxnSpPr>
        <xdr:cNvPr id="84" name="直線コネクタ 83">
          <a:extLst>
            <a:ext uri="{FF2B5EF4-FFF2-40B4-BE49-F238E27FC236}">
              <a16:creationId xmlns:a16="http://schemas.microsoft.com/office/drawing/2014/main" id="{4E07B9F0-8FCA-4A04-B845-E8207628D980}"/>
            </a:ext>
          </a:extLst>
        </xdr:cNvPr>
        <xdr:cNvCxnSpPr/>
      </xdr:nvCxnSpPr>
      <xdr:spPr>
        <a:xfrm>
          <a:off x="3588385" y="5157470"/>
          <a:ext cx="61976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50483</xdr:rowOff>
    </xdr:from>
    <xdr:to>
      <xdr:col>15</xdr:col>
      <xdr:colOff>187325</xdr:colOff>
      <xdr:row>30</xdr:row>
      <xdr:rowOff>152083</xdr:rowOff>
    </xdr:to>
    <xdr:sp macro="" textlink="">
      <xdr:nvSpPr>
        <xdr:cNvPr id="85" name="楕円 84">
          <a:extLst>
            <a:ext uri="{FF2B5EF4-FFF2-40B4-BE49-F238E27FC236}">
              <a16:creationId xmlns:a16="http://schemas.microsoft.com/office/drawing/2014/main" id="{274D410C-F75C-4FA1-B8D7-BE1D9048AF4D}"/>
            </a:ext>
          </a:extLst>
        </xdr:cNvPr>
        <xdr:cNvSpPr/>
      </xdr:nvSpPr>
      <xdr:spPr>
        <a:xfrm>
          <a:off x="2867025" y="50796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101283</xdr:rowOff>
    </xdr:from>
    <xdr:to>
      <xdr:col>19</xdr:col>
      <xdr:colOff>136525</xdr:colOff>
      <xdr:row>30</xdr:row>
      <xdr:rowOff>128270</xdr:rowOff>
    </xdr:to>
    <xdr:cxnSp macro="">
      <xdr:nvCxnSpPr>
        <xdr:cNvPr id="86" name="直線コネクタ 85">
          <a:extLst>
            <a:ext uri="{FF2B5EF4-FFF2-40B4-BE49-F238E27FC236}">
              <a16:creationId xmlns:a16="http://schemas.microsoft.com/office/drawing/2014/main" id="{8F3263C3-E121-441A-8650-6F597AFF751C}"/>
            </a:ext>
          </a:extLst>
        </xdr:cNvPr>
        <xdr:cNvCxnSpPr/>
      </xdr:nvCxnSpPr>
      <xdr:spPr>
        <a:xfrm>
          <a:off x="2917825" y="5130483"/>
          <a:ext cx="67056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27093</xdr:rowOff>
    </xdr:from>
    <xdr:to>
      <xdr:col>11</xdr:col>
      <xdr:colOff>187325</xdr:colOff>
      <xdr:row>30</xdr:row>
      <xdr:rowOff>128693</xdr:rowOff>
    </xdr:to>
    <xdr:sp macro="" textlink="">
      <xdr:nvSpPr>
        <xdr:cNvPr id="87" name="楕円 86">
          <a:extLst>
            <a:ext uri="{FF2B5EF4-FFF2-40B4-BE49-F238E27FC236}">
              <a16:creationId xmlns:a16="http://schemas.microsoft.com/office/drawing/2014/main" id="{9A50E867-C71A-46DB-8FE5-5DB237D1C025}"/>
            </a:ext>
          </a:extLst>
        </xdr:cNvPr>
        <xdr:cNvSpPr/>
      </xdr:nvSpPr>
      <xdr:spPr>
        <a:xfrm>
          <a:off x="2196465" y="50562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77893</xdr:rowOff>
    </xdr:from>
    <xdr:to>
      <xdr:col>15</xdr:col>
      <xdr:colOff>136525</xdr:colOff>
      <xdr:row>30</xdr:row>
      <xdr:rowOff>101283</xdr:rowOff>
    </xdr:to>
    <xdr:cxnSp macro="">
      <xdr:nvCxnSpPr>
        <xdr:cNvPr id="88" name="直線コネクタ 87">
          <a:extLst>
            <a:ext uri="{FF2B5EF4-FFF2-40B4-BE49-F238E27FC236}">
              <a16:creationId xmlns:a16="http://schemas.microsoft.com/office/drawing/2014/main" id="{16F97CFA-ED5A-44D4-AB80-C99DFF9A81A2}"/>
            </a:ext>
          </a:extLst>
        </xdr:cNvPr>
        <xdr:cNvCxnSpPr/>
      </xdr:nvCxnSpPr>
      <xdr:spPr>
        <a:xfrm>
          <a:off x="2247265" y="5107093"/>
          <a:ext cx="670560" cy="2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5503</xdr:rowOff>
    </xdr:from>
    <xdr:to>
      <xdr:col>7</xdr:col>
      <xdr:colOff>187325</xdr:colOff>
      <xdr:row>30</xdr:row>
      <xdr:rowOff>107103</xdr:rowOff>
    </xdr:to>
    <xdr:sp macro="" textlink="">
      <xdr:nvSpPr>
        <xdr:cNvPr id="89" name="楕円 88">
          <a:extLst>
            <a:ext uri="{FF2B5EF4-FFF2-40B4-BE49-F238E27FC236}">
              <a16:creationId xmlns:a16="http://schemas.microsoft.com/office/drawing/2014/main" id="{2E1574CF-129C-4230-AD1D-9D10E28A7D33}"/>
            </a:ext>
          </a:extLst>
        </xdr:cNvPr>
        <xdr:cNvSpPr/>
      </xdr:nvSpPr>
      <xdr:spPr>
        <a:xfrm>
          <a:off x="1525905" y="50347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56303</xdr:rowOff>
    </xdr:from>
    <xdr:to>
      <xdr:col>11</xdr:col>
      <xdr:colOff>136525</xdr:colOff>
      <xdr:row>30</xdr:row>
      <xdr:rowOff>77893</xdr:rowOff>
    </xdr:to>
    <xdr:cxnSp macro="">
      <xdr:nvCxnSpPr>
        <xdr:cNvPr id="90" name="直線コネクタ 89">
          <a:extLst>
            <a:ext uri="{FF2B5EF4-FFF2-40B4-BE49-F238E27FC236}">
              <a16:creationId xmlns:a16="http://schemas.microsoft.com/office/drawing/2014/main" id="{8228CAAE-8381-4E41-A8FB-AAE2C994EB62}"/>
            </a:ext>
          </a:extLst>
        </xdr:cNvPr>
        <xdr:cNvCxnSpPr/>
      </xdr:nvCxnSpPr>
      <xdr:spPr>
        <a:xfrm>
          <a:off x="1576705" y="5085503"/>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2FF6F5F6-E117-4BFA-9C73-F62DECF50D85}"/>
            </a:ext>
          </a:extLst>
        </xdr:cNvPr>
        <xdr:cNvSpPr txBox="1"/>
      </xdr:nvSpPr>
      <xdr:spPr>
        <a:xfrm>
          <a:off x="3395989" y="5262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9EB27B5A-5160-43D1-9EF0-A8480594968C}"/>
            </a:ext>
          </a:extLst>
        </xdr:cNvPr>
        <xdr:cNvSpPr txBox="1"/>
      </xdr:nvSpPr>
      <xdr:spPr>
        <a:xfrm>
          <a:off x="2738129" y="5229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9F1D566C-36F5-49D1-B739-9FED87A6F331}"/>
            </a:ext>
          </a:extLst>
        </xdr:cNvPr>
        <xdr:cNvSpPr txBox="1"/>
      </xdr:nvSpPr>
      <xdr:spPr>
        <a:xfrm>
          <a:off x="2067569" y="5215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a:extLst>
            <a:ext uri="{FF2B5EF4-FFF2-40B4-BE49-F238E27FC236}">
              <a16:creationId xmlns:a16="http://schemas.microsoft.com/office/drawing/2014/main" id="{7D9CBA53-5B15-4664-8502-CFBEE59B6A13}"/>
            </a:ext>
          </a:extLst>
        </xdr:cNvPr>
        <xdr:cNvSpPr txBox="1"/>
      </xdr:nvSpPr>
      <xdr:spPr>
        <a:xfrm>
          <a:off x="1397009" y="5202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24147</xdr:rowOff>
    </xdr:from>
    <xdr:ext cx="405111" cy="259045"/>
    <xdr:sp macro="" textlink="">
      <xdr:nvSpPr>
        <xdr:cNvPr id="95" name="n_1mainValue有形固定資産減価償却率">
          <a:extLst>
            <a:ext uri="{FF2B5EF4-FFF2-40B4-BE49-F238E27FC236}">
              <a16:creationId xmlns:a16="http://schemas.microsoft.com/office/drawing/2014/main" id="{8C69974F-07C0-44DB-924D-AECA58A24A19}"/>
            </a:ext>
          </a:extLst>
        </xdr:cNvPr>
        <xdr:cNvSpPr txBox="1"/>
      </xdr:nvSpPr>
      <xdr:spPr>
        <a:xfrm>
          <a:off x="3395989" y="48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168610</xdr:rowOff>
    </xdr:from>
    <xdr:ext cx="405111" cy="259045"/>
    <xdr:sp macro="" textlink="">
      <xdr:nvSpPr>
        <xdr:cNvPr id="96" name="n_2mainValue有形固定資産減価償却率">
          <a:extLst>
            <a:ext uri="{FF2B5EF4-FFF2-40B4-BE49-F238E27FC236}">
              <a16:creationId xmlns:a16="http://schemas.microsoft.com/office/drawing/2014/main" id="{06D1194B-DED9-4437-B65F-129C85301272}"/>
            </a:ext>
          </a:extLst>
        </xdr:cNvPr>
        <xdr:cNvSpPr txBox="1"/>
      </xdr:nvSpPr>
      <xdr:spPr>
        <a:xfrm>
          <a:off x="2738129" y="4862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145220</xdr:rowOff>
    </xdr:from>
    <xdr:ext cx="405111" cy="259045"/>
    <xdr:sp macro="" textlink="">
      <xdr:nvSpPr>
        <xdr:cNvPr id="97" name="n_3mainValue有形固定資産減価償却率">
          <a:extLst>
            <a:ext uri="{FF2B5EF4-FFF2-40B4-BE49-F238E27FC236}">
              <a16:creationId xmlns:a16="http://schemas.microsoft.com/office/drawing/2014/main" id="{A329EADC-645A-4697-94A8-386983399853}"/>
            </a:ext>
          </a:extLst>
        </xdr:cNvPr>
        <xdr:cNvSpPr txBox="1"/>
      </xdr:nvSpPr>
      <xdr:spPr>
        <a:xfrm>
          <a:off x="2067569" y="483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123630</xdr:rowOff>
    </xdr:from>
    <xdr:ext cx="405111" cy="259045"/>
    <xdr:sp macro="" textlink="">
      <xdr:nvSpPr>
        <xdr:cNvPr id="98" name="n_4mainValue有形固定資産減価償却率">
          <a:extLst>
            <a:ext uri="{FF2B5EF4-FFF2-40B4-BE49-F238E27FC236}">
              <a16:creationId xmlns:a16="http://schemas.microsoft.com/office/drawing/2014/main" id="{5A2D2BA2-C347-4DD9-B987-D6F0E2B4F7AF}"/>
            </a:ext>
          </a:extLst>
        </xdr:cNvPr>
        <xdr:cNvSpPr txBox="1"/>
      </xdr:nvSpPr>
      <xdr:spPr>
        <a:xfrm>
          <a:off x="1397009" y="481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8567FEC-D12B-448A-B53E-A4674E566A07}"/>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4DEEBC5-61FF-44CF-9497-4CF00A3D0356}"/>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D7D300B-06F7-4543-AA7A-1337A20694E6}"/>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958E243-3692-4801-81BA-CC03D7772D87}"/>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FDC53F9-2AE3-484A-8C66-47F7CC094D40}"/>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8494BE9-15DA-49CF-9AB7-FC129995B844}"/>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6E40E4F-B072-4215-95A4-A50DB8BD5042}"/>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8D0482D-8AAE-4C81-A719-65B26E060908}"/>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7706AB37-D73C-43FB-AEE3-120EE4C2B194}"/>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EF8A6BD-F99C-49EB-A16A-DD93AE4E8551}"/>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78C1B3DE-423F-48C7-BE97-F2F90D510DC5}"/>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DF8A892-2D03-4536-9F30-9FD100A2F77A}"/>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D44A0212-03F7-492E-96C6-3FDC9F1A1A94}"/>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債務償還比率</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643.1</a:t>
          </a:r>
          <a:r>
            <a:rPr kumimoji="1" lang="ja-JP" altLang="ja-JP" sz="1100">
              <a:solidFill>
                <a:schemeClr val="dk1"/>
              </a:solidFill>
              <a:effectLst/>
              <a:latin typeface="+mn-lt"/>
              <a:ea typeface="+mn-ea"/>
              <a:cs typeface="+mn-cs"/>
            </a:rPr>
            <a:t>％となっており、前年度と比較し</a:t>
          </a:r>
          <a:r>
            <a:rPr kumimoji="1" lang="en-US" altLang="ja-JP" sz="1100">
              <a:solidFill>
                <a:schemeClr val="dk1"/>
              </a:solidFill>
              <a:effectLst/>
              <a:latin typeface="+mn-lt"/>
              <a:ea typeface="+mn-ea"/>
              <a:cs typeface="+mn-cs"/>
            </a:rPr>
            <a:t>3.4%</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となっている。この主な要因は、大型事業</a:t>
          </a:r>
          <a:r>
            <a:rPr kumimoji="1" lang="ja-JP" altLang="en-US" sz="1100">
              <a:solidFill>
                <a:schemeClr val="dk1"/>
              </a:solidFill>
              <a:effectLst/>
              <a:latin typeface="+mn-lt"/>
              <a:ea typeface="+mn-ea"/>
              <a:cs typeface="+mn-cs"/>
            </a:rPr>
            <a:t>実施</a:t>
          </a:r>
          <a:r>
            <a:rPr kumimoji="1" lang="ja-JP" altLang="en-US" sz="1100">
              <a:solidFill>
                <a:sysClr val="windowText" lastClr="000000"/>
              </a:solidFill>
              <a:effectLst/>
              <a:latin typeface="+mn-lt"/>
              <a:ea typeface="+mn-ea"/>
              <a:cs typeface="+mn-cs"/>
            </a:rPr>
            <a:t>に伴う</a:t>
          </a:r>
          <a:r>
            <a:rPr kumimoji="1" lang="ja-JP" altLang="ja-JP" sz="1100">
              <a:solidFill>
                <a:sysClr val="windowText" lastClr="000000"/>
              </a:solidFill>
              <a:effectLst/>
              <a:latin typeface="+mn-lt"/>
              <a:ea typeface="+mn-ea"/>
              <a:cs typeface="+mn-cs"/>
            </a:rPr>
            <a:t>地方債の</a:t>
          </a:r>
          <a:r>
            <a:rPr kumimoji="1" lang="ja-JP" altLang="en-US" sz="1100">
              <a:solidFill>
                <a:sysClr val="windowText" lastClr="000000"/>
              </a:solidFill>
              <a:effectLst/>
              <a:latin typeface="+mn-lt"/>
              <a:ea typeface="+mn-ea"/>
              <a:cs typeface="+mn-cs"/>
            </a:rPr>
            <a:t>増加はある</a:t>
          </a:r>
          <a:r>
            <a:rPr kumimoji="1" lang="ja-JP" altLang="en-US" sz="1100">
              <a:solidFill>
                <a:schemeClr val="dk1"/>
              </a:solidFill>
              <a:effectLst/>
              <a:latin typeface="+mn-lt"/>
              <a:ea typeface="+mn-ea"/>
              <a:cs typeface="+mn-cs"/>
            </a:rPr>
            <a:t>ものの、地方債償還に係る普通交付税の額が増加したことから、減となった</a:t>
          </a:r>
          <a:r>
            <a:rPr kumimoji="1" lang="ja-JP" altLang="ja-JP" sz="1100">
              <a:solidFill>
                <a:schemeClr val="dk1"/>
              </a:solidFill>
              <a:effectLst/>
              <a:latin typeface="+mn-lt"/>
              <a:ea typeface="+mn-ea"/>
              <a:cs typeface="+mn-cs"/>
            </a:rPr>
            <a:t>。今後も大型事業が続く予定であるが、終了後は、地方債残高縮減に努めていく必要がある。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A3DE47A-4C01-4CFB-A60A-AE2A97936157}"/>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E2A1888-DB57-42E8-BCEA-156446B7AB16}"/>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DBE5DC3-C3A2-4A81-8483-6B67108C8485}"/>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271CEF7D-E390-4673-A3B3-654AB8DD387A}"/>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43E2E2A0-A5FE-4E58-AD0A-C660BB844ACF}"/>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2FB0B33E-3158-494F-A0A1-DBE319322AC2}"/>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BEEAED12-7974-41E4-980C-0E6C6E389BB0}"/>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BC278228-5D44-486B-85C8-046D99E9EEAA}"/>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D8451D12-491E-49D7-91C2-E64FB0079BCC}"/>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80136C5B-4573-4967-8ED6-62868FDC2466}"/>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1F8D2039-AED1-4B9B-B0C1-12FC3BF0CD1C}"/>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6BBE611D-2529-4A6F-B241-0464F110CDCC}"/>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4F77569A-B4BD-4F53-B6C0-A2567A30465D}"/>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B5304769-BD57-4D8F-9630-75180D722628}"/>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B7A66B9-402C-4C5E-B48B-AE704F6CCFBE}"/>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65668356-E8C2-4D6E-B247-46950EB5603F}"/>
            </a:ext>
          </a:extLst>
        </xdr:cNvPr>
        <xdr:cNvCxnSpPr/>
      </xdr:nvCxnSpPr>
      <xdr:spPr>
        <a:xfrm flipV="1">
          <a:off x="13027660" y="4442248"/>
          <a:ext cx="1269" cy="138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200EFF19-1F71-4825-9B39-8DC886C9A0D2}"/>
            </a:ext>
          </a:extLst>
        </xdr:cNvPr>
        <xdr:cNvSpPr txBox="1"/>
      </xdr:nvSpPr>
      <xdr:spPr>
        <a:xfrm>
          <a:off x="13080365" y="58274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942D3479-B39C-4336-9DEE-AA675CFDD782}"/>
            </a:ext>
          </a:extLst>
        </xdr:cNvPr>
        <xdr:cNvCxnSpPr/>
      </xdr:nvCxnSpPr>
      <xdr:spPr>
        <a:xfrm>
          <a:off x="12963525" y="5823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A62657D0-0305-4795-9FC9-D66E13318A90}"/>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89B59AC2-1E58-4A91-9960-47C74422EDCA}"/>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B1020592-E297-4BC2-925C-EE5A7F42ABC9}"/>
            </a:ext>
          </a:extLst>
        </xdr:cNvPr>
        <xdr:cNvSpPr txBox="1"/>
      </xdr:nvSpPr>
      <xdr:spPr>
        <a:xfrm>
          <a:off x="13080365" y="4887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3E2FCDCD-F834-4CBD-88C5-565DDF6E181A}"/>
            </a:ext>
          </a:extLst>
        </xdr:cNvPr>
        <xdr:cNvSpPr/>
      </xdr:nvSpPr>
      <xdr:spPr>
        <a:xfrm>
          <a:off x="13001625" y="50323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0207B3A1-25EF-45A5-A127-85212870F225}"/>
            </a:ext>
          </a:extLst>
        </xdr:cNvPr>
        <xdr:cNvSpPr/>
      </xdr:nvSpPr>
      <xdr:spPr>
        <a:xfrm>
          <a:off x="12359005" y="504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65A056DC-0395-47CB-BB71-34A23212B21D}"/>
            </a:ext>
          </a:extLst>
        </xdr:cNvPr>
        <xdr:cNvSpPr/>
      </xdr:nvSpPr>
      <xdr:spPr>
        <a:xfrm>
          <a:off x="11688445" y="5008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DAFC1EA5-3E75-4928-887B-0A1360FC7D8A}"/>
            </a:ext>
          </a:extLst>
        </xdr:cNvPr>
        <xdr:cNvSpPr/>
      </xdr:nvSpPr>
      <xdr:spPr>
        <a:xfrm>
          <a:off x="11017885" y="5176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61198EF8-882A-4F1A-A6C0-81C3FAAE16E7}"/>
            </a:ext>
          </a:extLst>
        </xdr:cNvPr>
        <xdr:cNvSpPr/>
      </xdr:nvSpPr>
      <xdr:spPr>
        <a:xfrm>
          <a:off x="10347325" y="52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AC4E83A-8785-44AC-8173-E222F27FA5EB}"/>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430EF79-193A-40A1-B3B5-A4044DFE4334}"/>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BE401AF-C79C-4A89-BBEA-C645E2759A9C}"/>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77E9E0F-97C1-4DD0-A402-F3AF6A59375A}"/>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4833D87-0AF8-4043-87DB-7D266454CE67}"/>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118371</xdr:rowOff>
    </xdr:from>
    <xdr:to>
      <xdr:col>76</xdr:col>
      <xdr:colOff>73025</xdr:colOff>
      <xdr:row>31</xdr:row>
      <xdr:rowOff>48521</xdr:rowOff>
    </xdr:to>
    <xdr:sp macro="" textlink="">
      <xdr:nvSpPr>
        <xdr:cNvPr id="143" name="楕円 142">
          <a:extLst>
            <a:ext uri="{FF2B5EF4-FFF2-40B4-BE49-F238E27FC236}">
              <a16:creationId xmlns:a16="http://schemas.microsoft.com/office/drawing/2014/main" id="{3A8E4F3A-F3DE-451D-81CF-BCF13283C503}"/>
            </a:ext>
          </a:extLst>
        </xdr:cNvPr>
        <xdr:cNvSpPr/>
      </xdr:nvSpPr>
      <xdr:spPr>
        <a:xfrm>
          <a:off x="13001625" y="51475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96798</xdr:rowOff>
    </xdr:from>
    <xdr:ext cx="469744" cy="259045"/>
    <xdr:sp macro="" textlink="">
      <xdr:nvSpPr>
        <xdr:cNvPr id="144" name="債務償還比率該当値テキスト">
          <a:extLst>
            <a:ext uri="{FF2B5EF4-FFF2-40B4-BE49-F238E27FC236}">
              <a16:creationId xmlns:a16="http://schemas.microsoft.com/office/drawing/2014/main" id="{A07401D9-E556-4F30-B0E9-A1F2CF9479CA}"/>
            </a:ext>
          </a:extLst>
        </xdr:cNvPr>
        <xdr:cNvSpPr txBox="1"/>
      </xdr:nvSpPr>
      <xdr:spPr>
        <a:xfrm>
          <a:off x="13080365" y="512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122449</xdr:rowOff>
    </xdr:from>
    <xdr:to>
      <xdr:col>72</xdr:col>
      <xdr:colOff>123825</xdr:colOff>
      <xdr:row>31</xdr:row>
      <xdr:rowOff>52599</xdr:rowOff>
    </xdr:to>
    <xdr:sp macro="" textlink="">
      <xdr:nvSpPr>
        <xdr:cNvPr id="145" name="楕円 144">
          <a:extLst>
            <a:ext uri="{FF2B5EF4-FFF2-40B4-BE49-F238E27FC236}">
              <a16:creationId xmlns:a16="http://schemas.microsoft.com/office/drawing/2014/main" id="{AF0BA167-0422-4419-BC15-950ED715CBB4}"/>
            </a:ext>
          </a:extLst>
        </xdr:cNvPr>
        <xdr:cNvSpPr/>
      </xdr:nvSpPr>
      <xdr:spPr>
        <a:xfrm>
          <a:off x="12359005" y="5151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169171</xdr:rowOff>
    </xdr:from>
    <xdr:to>
      <xdr:col>76</xdr:col>
      <xdr:colOff>22225</xdr:colOff>
      <xdr:row>31</xdr:row>
      <xdr:rowOff>1799</xdr:rowOff>
    </xdr:to>
    <xdr:cxnSp macro="">
      <xdr:nvCxnSpPr>
        <xdr:cNvPr id="146" name="直線コネクタ 145">
          <a:extLst>
            <a:ext uri="{FF2B5EF4-FFF2-40B4-BE49-F238E27FC236}">
              <a16:creationId xmlns:a16="http://schemas.microsoft.com/office/drawing/2014/main" id="{AD4CED34-2143-46B9-A09C-4D74BAF21351}"/>
            </a:ext>
          </a:extLst>
        </xdr:cNvPr>
        <xdr:cNvCxnSpPr/>
      </xdr:nvCxnSpPr>
      <xdr:spPr>
        <a:xfrm flipV="1">
          <a:off x="12409805" y="5198371"/>
          <a:ext cx="61976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97501</xdr:rowOff>
    </xdr:from>
    <xdr:to>
      <xdr:col>68</xdr:col>
      <xdr:colOff>123825</xdr:colOff>
      <xdr:row>31</xdr:row>
      <xdr:rowOff>27651</xdr:rowOff>
    </xdr:to>
    <xdr:sp macro="" textlink="">
      <xdr:nvSpPr>
        <xdr:cNvPr id="147" name="楕円 146">
          <a:extLst>
            <a:ext uri="{FF2B5EF4-FFF2-40B4-BE49-F238E27FC236}">
              <a16:creationId xmlns:a16="http://schemas.microsoft.com/office/drawing/2014/main" id="{95BEFFF9-24C5-4B50-9D94-515B95214FB3}"/>
            </a:ext>
          </a:extLst>
        </xdr:cNvPr>
        <xdr:cNvSpPr/>
      </xdr:nvSpPr>
      <xdr:spPr>
        <a:xfrm>
          <a:off x="11688445" y="5126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148301</xdr:rowOff>
    </xdr:from>
    <xdr:to>
      <xdr:col>72</xdr:col>
      <xdr:colOff>73025</xdr:colOff>
      <xdr:row>31</xdr:row>
      <xdr:rowOff>1799</xdr:rowOff>
    </xdr:to>
    <xdr:cxnSp macro="">
      <xdr:nvCxnSpPr>
        <xdr:cNvPr id="148" name="直線コネクタ 147">
          <a:extLst>
            <a:ext uri="{FF2B5EF4-FFF2-40B4-BE49-F238E27FC236}">
              <a16:creationId xmlns:a16="http://schemas.microsoft.com/office/drawing/2014/main" id="{81EC5B1E-782C-4316-8315-64615D5AF435}"/>
            </a:ext>
          </a:extLst>
        </xdr:cNvPr>
        <xdr:cNvCxnSpPr/>
      </xdr:nvCxnSpPr>
      <xdr:spPr>
        <a:xfrm>
          <a:off x="11739245" y="5177501"/>
          <a:ext cx="670560" cy="2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77660</xdr:rowOff>
    </xdr:from>
    <xdr:to>
      <xdr:col>64</xdr:col>
      <xdr:colOff>123825</xdr:colOff>
      <xdr:row>32</xdr:row>
      <xdr:rowOff>7810</xdr:rowOff>
    </xdr:to>
    <xdr:sp macro="" textlink="">
      <xdr:nvSpPr>
        <xdr:cNvPr id="149" name="楕円 148">
          <a:extLst>
            <a:ext uri="{FF2B5EF4-FFF2-40B4-BE49-F238E27FC236}">
              <a16:creationId xmlns:a16="http://schemas.microsoft.com/office/drawing/2014/main" id="{D48759BB-E28B-4E93-8863-A53DA6F87C71}"/>
            </a:ext>
          </a:extLst>
        </xdr:cNvPr>
        <xdr:cNvSpPr/>
      </xdr:nvSpPr>
      <xdr:spPr>
        <a:xfrm>
          <a:off x="11017885" y="5274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148301</xdr:rowOff>
    </xdr:from>
    <xdr:to>
      <xdr:col>68</xdr:col>
      <xdr:colOff>73025</xdr:colOff>
      <xdr:row>31</xdr:row>
      <xdr:rowOff>128460</xdr:rowOff>
    </xdr:to>
    <xdr:cxnSp macro="">
      <xdr:nvCxnSpPr>
        <xdr:cNvPr id="150" name="直線コネクタ 149">
          <a:extLst>
            <a:ext uri="{FF2B5EF4-FFF2-40B4-BE49-F238E27FC236}">
              <a16:creationId xmlns:a16="http://schemas.microsoft.com/office/drawing/2014/main" id="{C6073FCD-2499-4F35-B46A-0A5ED705A051}"/>
            </a:ext>
          </a:extLst>
        </xdr:cNvPr>
        <xdr:cNvCxnSpPr/>
      </xdr:nvCxnSpPr>
      <xdr:spPr>
        <a:xfrm flipV="1">
          <a:off x="11068685" y="5177501"/>
          <a:ext cx="670560" cy="14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296</xdr:rowOff>
    </xdr:from>
    <xdr:to>
      <xdr:col>60</xdr:col>
      <xdr:colOff>123825</xdr:colOff>
      <xdr:row>31</xdr:row>
      <xdr:rowOff>101896</xdr:rowOff>
    </xdr:to>
    <xdr:sp macro="" textlink="">
      <xdr:nvSpPr>
        <xdr:cNvPr id="151" name="楕円 150">
          <a:extLst>
            <a:ext uri="{FF2B5EF4-FFF2-40B4-BE49-F238E27FC236}">
              <a16:creationId xmlns:a16="http://schemas.microsoft.com/office/drawing/2014/main" id="{29119A01-BA32-4245-B1D6-ADFC8A36ADF4}"/>
            </a:ext>
          </a:extLst>
        </xdr:cNvPr>
        <xdr:cNvSpPr/>
      </xdr:nvSpPr>
      <xdr:spPr>
        <a:xfrm>
          <a:off x="10347325" y="519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51096</xdr:rowOff>
    </xdr:from>
    <xdr:to>
      <xdr:col>64</xdr:col>
      <xdr:colOff>73025</xdr:colOff>
      <xdr:row>31</xdr:row>
      <xdr:rowOff>128460</xdr:rowOff>
    </xdr:to>
    <xdr:cxnSp macro="">
      <xdr:nvCxnSpPr>
        <xdr:cNvPr id="152" name="直線コネクタ 151">
          <a:extLst>
            <a:ext uri="{FF2B5EF4-FFF2-40B4-BE49-F238E27FC236}">
              <a16:creationId xmlns:a16="http://schemas.microsoft.com/office/drawing/2014/main" id="{F4056F19-CBB1-4FF9-AFAE-1EAFFE02789C}"/>
            </a:ext>
          </a:extLst>
        </xdr:cNvPr>
        <xdr:cNvCxnSpPr/>
      </xdr:nvCxnSpPr>
      <xdr:spPr>
        <a:xfrm>
          <a:off x="10398125" y="5247936"/>
          <a:ext cx="670560" cy="7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608F0E59-011A-443C-9B54-31B294327138}"/>
            </a:ext>
          </a:extLst>
        </xdr:cNvPr>
        <xdr:cNvSpPr txBox="1"/>
      </xdr:nvSpPr>
      <xdr:spPr>
        <a:xfrm>
          <a:off x="12185092" y="482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C1A4EA7C-6FCD-4EC9-BBD5-895F0C971013}"/>
            </a:ext>
          </a:extLst>
        </xdr:cNvPr>
        <xdr:cNvSpPr txBox="1"/>
      </xdr:nvSpPr>
      <xdr:spPr>
        <a:xfrm>
          <a:off x="11527232" y="478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78947A12-4195-4BA8-8716-BC4D00778D37}"/>
            </a:ext>
          </a:extLst>
        </xdr:cNvPr>
        <xdr:cNvSpPr txBox="1"/>
      </xdr:nvSpPr>
      <xdr:spPr>
        <a:xfrm>
          <a:off x="10856672" y="495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56" name="n_4aveValue債務償還比率">
          <a:extLst>
            <a:ext uri="{FF2B5EF4-FFF2-40B4-BE49-F238E27FC236}">
              <a16:creationId xmlns:a16="http://schemas.microsoft.com/office/drawing/2014/main" id="{5037BC9E-D490-4992-AA45-4CBDE104DA55}"/>
            </a:ext>
          </a:extLst>
        </xdr:cNvPr>
        <xdr:cNvSpPr txBox="1"/>
      </xdr:nvSpPr>
      <xdr:spPr>
        <a:xfrm>
          <a:off x="10186112" y="5323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43726</xdr:rowOff>
    </xdr:from>
    <xdr:ext cx="469744" cy="259045"/>
    <xdr:sp macro="" textlink="">
      <xdr:nvSpPr>
        <xdr:cNvPr id="157" name="n_1mainValue債務償還比率">
          <a:extLst>
            <a:ext uri="{FF2B5EF4-FFF2-40B4-BE49-F238E27FC236}">
              <a16:creationId xmlns:a16="http://schemas.microsoft.com/office/drawing/2014/main" id="{E684DB52-01E1-494B-BA26-9AB7AFF98939}"/>
            </a:ext>
          </a:extLst>
        </xdr:cNvPr>
        <xdr:cNvSpPr txBox="1"/>
      </xdr:nvSpPr>
      <xdr:spPr>
        <a:xfrm>
          <a:off x="12185092" y="524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18778</xdr:rowOff>
    </xdr:from>
    <xdr:ext cx="469744" cy="259045"/>
    <xdr:sp macro="" textlink="">
      <xdr:nvSpPr>
        <xdr:cNvPr id="158" name="n_2mainValue債務償還比率">
          <a:extLst>
            <a:ext uri="{FF2B5EF4-FFF2-40B4-BE49-F238E27FC236}">
              <a16:creationId xmlns:a16="http://schemas.microsoft.com/office/drawing/2014/main" id="{4C6232D3-A7F9-4DB2-B198-35784F352C1B}"/>
            </a:ext>
          </a:extLst>
        </xdr:cNvPr>
        <xdr:cNvSpPr txBox="1"/>
      </xdr:nvSpPr>
      <xdr:spPr>
        <a:xfrm>
          <a:off x="11527232" y="521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170387</xdr:rowOff>
    </xdr:from>
    <xdr:ext cx="469744" cy="259045"/>
    <xdr:sp macro="" textlink="">
      <xdr:nvSpPr>
        <xdr:cNvPr id="159" name="n_3mainValue債務償還比率">
          <a:extLst>
            <a:ext uri="{FF2B5EF4-FFF2-40B4-BE49-F238E27FC236}">
              <a16:creationId xmlns:a16="http://schemas.microsoft.com/office/drawing/2014/main" id="{D4B5E6FE-B744-4772-9283-B16BB87D7012}"/>
            </a:ext>
          </a:extLst>
        </xdr:cNvPr>
        <xdr:cNvSpPr txBox="1"/>
      </xdr:nvSpPr>
      <xdr:spPr>
        <a:xfrm>
          <a:off x="10856672" y="536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118423</xdr:rowOff>
    </xdr:from>
    <xdr:ext cx="469744" cy="259045"/>
    <xdr:sp macro="" textlink="">
      <xdr:nvSpPr>
        <xdr:cNvPr id="160" name="n_4mainValue債務償還比率">
          <a:extLst>
            <a:ext uri="{FF2B5EF4-FFF2-40B4-BE49-F238E27FC236}">
              <a16:creationId xmlns:a16="http://schemas.microsoft.com/office/drawing/2014/main" id="{6E52E297-0191-4408-ADF0-0BE57A5E4C91}"/>
            </a:ext>
          </a:extLst>
        </xdr:cNvPr>
        <xdr:cNvSpPr txBox="1"/>
      </xdr:nvSpPr>
      <xdr:spPr>
        <a:xfrm>
          <a:off x="10186112" y="497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914DDF4B-B2D6-46D2-B29F-EBA3BAC84371}"/>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5959A52-F4C2-4898-B242-AEB19362CB8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8C8A1D1F-BEEA-4725-B10B-51473A54D1E4}"/>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BA1F7920-9BB2-4458-87E0-DB87E3B3DC1E}"/>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C0EEA6DE-B26E-48DF-8359-955A13771FA3}"/>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4B5F7B8-92EA-413F-A9D0-42BC1B50A0EA}"/>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9EE0B3C-1214-436E-9F89-77BB1DE2A39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F5CD03D-4289-40C8-8E0A-0ECF0212181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8BB63C3-59BC-4364-9586-B4FD4F32AB7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71C3F3E-42AA-4810-B59C-E2831E20C12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宮崎県串間市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72E2BB1-2AF2-432C-9393-C6E0ABBC8B9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0008A09-C25E-4E1F-9D28-FBF0FA52C84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AAA2DFB-8258-4231-B170-0D8689B948E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E9562B2-F9FF-412B-8A50-B3A21B5866D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0760399-0275-4EF9-8258-48BCA21AB89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D3D971D-9D48-4FDC-91F6-5B2E67F194F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16,517
16,391
294.92
16,619,753
16,104,228
449,180
6,870,261
11,616,649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1B6E22F-688A-41C3-BA97-1F39E3A04BC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4579F4-D886-4BAD-8A25-A1B1C70D778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B36EB29-02F6-4857-A8E4-8906B633D80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58072C5-1FA4-48EE-84E3-97FFE2F7C6D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1C628C-25C3-45BD-8538-3EE564FC377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4022B0F-ECA6-4325-AD8F-A75D17456F7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536D0B9-6555-4E02-B9EA-59C08F5B602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06D600-6685-42CE-B9CE-005F898C38D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7E5123B-840F-47E8-AA1E-2D96AA7E0C0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79989D9-A712-4B7E-BC5D-75FC3EC3F20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C9D7F85-93EE-4CE5-9C81-7F42419AAAA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BB5A131-F04E-4D7C-8726-C94CCAE8535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2B9B830-D1E4-43E6-B245-F9EDE305FB0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911317B-FE90-4B6F-A0CA-C76201DED5E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2481D6-1E6C-42CD-B9F7-FB877E48B6F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696434F-C0E1-414B-BF03-8FF1931C7B3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7059512-7CFE-4EB3-9A97-FC3EDEC9522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DE51826-5796-4C51-BB67-7C523B4B4BA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62548B9-3C49-4D02-AEB1-5DAD06A8D20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29CA6CC-182D-4DD9-9A0B-2E19603D7E1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E34549E-F2E4-4F4D-9961-67ADD6740D5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7D0A4E9-B608-4DA3-9705-6BF1F05A460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DD0097F-4DDF-4BC8-9849-DD149DE90AA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E0B81CD-A103-4BEB-BBA7-E467BAB5BE7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7AC49E6-DBA4-4979-8161-066E2E6BC3A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0B2CFEB-6F21-452E-88C9-0D5B67BF847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A85C626-9085-4D69-B820-7AA9816096C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1358FEB-2DE0-406C-9D1D-ED7927BC738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2BC2A9D-7A9C-4275-8081-D16C10BC583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6DB3094-D485-4D39-B088-7E3BA6A93C4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62FBBE0-5F22-4971-8B4E-9292530EA7E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33C71FD-CED0-4FB5-85FD-26A906F3618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FB0EB41-FE15-4103-9C93-E7D92FC2AF48}"/>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8B460EA-11A4-48D6-9EC9-0D1908FD8C66}"/>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2866B41-E3F4-4EF2-915C-0BC7B050F22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CE99555-436A-4422-932A-BD22B8C68108}"/>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55EB87B-A4B6-4BD9-A72F-BBC90F76259A}"/>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B432851-DAD3-4238-8B52-AF00BD65968B}"/>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B9A43CA-EA3D-43B6-A41C-04C1D7186B09}"/>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951A560-4046-4A47-A8DF-6D81C8E1651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2B5922D-5705-47FE-94CF-8E143EA9E645}"/>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078ADD4-9655-48F5-9711-E003DFCBBA11}"/>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4805A45-6FA8-4804-8838-C8B4E37CF7B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4BE0DAF-ABDF-4A71-BDA2-F9626605BCF1}"/>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8A9EAB4-CE35-442D-8576-3F9AFCB1748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AFBB3A15-7F56-4256-B7FF-37B81C9E8948}"/>
            </a:ext>
          </a:extLst>
        </xdr:cNvPr>
        <xdr:cNvCxnSpPr/>
      </xdr:nvCxnSpPr>
      <xdr:spPr>
        <a:xfrm flipV="1">
          <a:off x="4086225" y="567309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DB75860D-75B5-41ED-AA11-59C627D16DB6}"/>
            </a:ext>
          </a:extLst>
        </xdr:cNvPr>
        <xdr:cNvSpPr txBox="1"/>
      </xdr:nvSpPr>
      <xdr:spPr>
        <a:xfrm>
          <a:off x="412496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E7E90AA4-4C9C-4F73-8AE1-E86602C69E2A}"/>
            </a:ext>
          </a:extLst>
        </xdr:cNvPr>
        <xdr:cNvCxnSpPr/>
      </xdr:nvCxnSpPr>
      <xdr:spPr>
        <a:xfrm>
          <a:off x="4020820" y="7027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A6D28DB3-968B-4967-B404-49799EE3E389}"/>
            </a:ext>
          </a:extLst>
        </xdr:cNvPr>
        <xdr:cNvSpPr txBox="1"/>
      </xdr:nvSpPr>
      <xdr:spPr>
        <a:xfrm>
          <a:off x="412496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97745EE0-F0A7-4853-AEFB-83612F71C951}"/>
            </a:ext>
          </a:extLst>
        </xdr:cNvPr>
        <xdr:cNvCxnSpPr/>
      </xdr:nvCxnSpPr>
      <xdr:spPr>
        <a:xfrm>
          <a:off x="4020820" y="567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C099BECC-1344-4B98-A8F8-2CE7CCDB8EDA}"/>
            </a:ext>
          </a:extLst>
        </xdr:cNvPr>
        <xdr:cNvSpPr txBox="1"/>
      </xdr:nvSpPr>
      <xdr:spPr>
        <a:xfrm>
          <a:off x="412496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BFBAEF94-FCEC-4D10-9290-2C2DA00D03A6}"/>
            </a:ext>
          </a:extLst>
        </xdr:cNvPr>
        <xdr:cNvSpPr/>
      </xdr:nvSpPr>
      <xdr:spPr>
        <a:xfrm>
          <a:off x="403606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E864B2B7-61F0-4D90-B1B7-3BF9C370FA8D}"/>
            </a:ext>
          </a:extLst>
        </xdr:cNvPr>
        <xdr:cNvSpPr/>
      </xdr:nvSpPr>
      <xdr:spPr>
        <a:xfrm>
          <a:off x="331216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86D20A5-EF2C-49E7-980A-C65F80CAA505}"/>
            </a:ext>
          </a:extLst>
        </xdr:cNvPr>
        <xdr:cNvSpPr/>
      </xdr:nvSpPr>
      <xdr:spPr>
        <a:xfrm>
          <a:off x="25146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3AB5EA4E-DFCC-4B1C-B8B3-56A106B6C336}"/>
            </a:ext>
          </a:extLst>
        </xdr:cNvPr>
        <xdr:cNvSpPr/>
      </xdr:nvSpPr>
      <xdr:spPr>
        <a:xfrm>
          <a:off x="17399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C56E0388-80F5-45C8-9989-92A55ECB388E}"/>
            </a:ext>
          </a:extLst>
        </xdr:cNvPr>
        <xdr:cNvSpPr/>
      </xdr:nvSpPr>
      <xdr:spPr>
        <a:xfrm>
          <a:off x="965200" y="6315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7C8214A-9131-492A-AA63-9A8A37BD8ED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49EC83C-8E75-40D0-8A12-6EE93F602D5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72FE171-2CC1-438D-88D4-07B55441381A}"/>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FA4FB62-F12A-45F2-BA16-E6313B4B23A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BF4A6FB-19C0-4FDC-BD09-66BD2C41543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73" name="楕円 72">
          <a:extLst>
            <a:ext uri="{FF2B5EF4-FFF2-40B4-BE49-F238E27FC236}">
              <a16:creationId xmlns:a16="http://schemas.microsoft.com/office/drawing/2014/main" id="{BA38E697-601E-49C4-B06F-1B304974ADEA}"/>
            </a:ext>
          </a:extLst>
        </xdr:cNvPr>
        <xdr:cNvSpPr/>
      </xdr:nvSpPr>
      <xdr:spPr>
        <a:xfrm>
          <a:off x="4036060" y="634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160672</xdr:rowOff>
    </xdr:from>
    <xdr:ext cx="405111" cy="259045"/>
    <xdr:sp macro="" textlink="">
      <xdr:nvSpPr>
        <xdr:cNvPr id="74" name="【道路】&#10;有形固定資産減価償却率該当値テキスト">
          <a:extLst>
            <a:ext uri="{FF2B5EF4-FFF2-40B4-BE49-F238E27FC236}">
              <a16:creationId xmlns:a16="http://schemas.microsoft.com/office/drawing/2014/main" id="{91552F9D-9DDC-448A-9FE0-C3626DAC51B5}"/>
            </a:ext>
          </a:extLst>
        </xdr:cNvPr>
        <xdr:cNvSpPr txBox="1"/>
      </xdr:nvSpPr>
      <xdr:spPr>
        <a:xfrm>
          <a:off x="4124960"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111125</xdr:rowOff>
    </xdr:from>
    <xdr:to>
      <xdr:col>20</xdr:col>
      <xdr:colOff>38100</xdr:colOff>
      <xdr:row>38</xdr:row>
      <xdr:rowOff>41275</xdr:rowOff>
    </xdr:to>
    <xdr:sp macro="" textlink="">
      <xdr:nvSpPr>
        <xdr:cNvPr id="75" name="楕円 74">
          <a:extLst>
            <a:ext uri="{FF2B5EF4-FFF2-40B4-BE49-F238E27FC236}">
              <a16:creationId xmlns:a16="http://schemas.microsoft.com/office/drawing/2014/main" id="{B7F5B310-F4A5-4381-BD45-9EC8FE0154C8}"/>
            </a:ext>
          </a:extLst>
        </xdr:cNvPr>
        <xdr:cNvSpPr/>
      </xdr:nvSpPr>
      <xdr:spPr>
        <a:xfrm>
          <a:off x="3312160" y="6313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161925</xdr:rowOff>
    </xdr:from>
    <xdr:to>
      <xdr:col>24</xdr:col>
      <xdr:colOff>63500</xdr:colOff>
      <xdr:row>38</xdr:row>
      <xdr:rowOff>17145</xdr:rowOff>
    </xdr:to>
    <xdr:cxnSp macro="">
      <xdr:nvCxnSpPr>
        <xdr:cNvPr id="76" name="直線コネクタ 75">
          <a:extLst>
            <a:ext uri="{FF2B5EF4-FFF2-40B4-BE49-F238E27FC236}">
              <a16:creationId xmlns:a16="http://schemas.microsoft.com/office/drawing/2014/main" id="{A879E0B9-E30D-4388-B295-5765760C2B52}"/>
            </a:ext>
          </a:extLst>
        </xdr:cNvPr>
        <xdr:cNvCxnSpPr/>
      </xdr:nvCxnSpPr>
      <xdr:spPr>
        <a:xfrm>
          <a:off x="3355340" y="6364605"/>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86360</xdr:rowOff>
    </xdr:from>
    <xdr:to>
      <xdr:col>15</xdr:col>
      <xdr:colOff>101600</xdr:colOff>
      <xdr:row>38</xdr:row>
      <xdr:rowOff>16510</xdr:rowOff>
    </xdr:to>
    <xdr:sp macro="" textlink="">
      <xdr:nvSpPr>
        <xdr:cNvPr id="77" name="楕円 76">
          <a:extLst>
            <a:ext uri="{FF2B5EF4-FFF2-40B4-BE49-F238E27FC236}">
              <a16:creationId xmlns:a16="http://schemas.microsoft.com/office/drawing/2014/main" id="{39AA9563-9D92-4987-BE14-8920280BBD64}"/>
            </a:ext>
          </a:extLst>
        </xdr:cNvPr>
        <xdr:cNvSpPr/>
      </xdr:nvSpPr>
      <xdr:spPr>
        <a:xfrm>
          <a:off x="2514600" y="6289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137160</xdr:rowOff>
    </xdr:from>
    <xdr:to>
      <xdr:col>19</xdr:col>
      <xdr:colOff>177800</xdr:colOff>
      <xdr:row>37</xdr:row>
      <xdr:rowOff>161925</xdr:rowOff>
    </xdr:to>
    <xdr:cxnSp macro="">
      <xdr:nvCxnSpPr>
        <xdr:cNvPr id="78" name="直線コネクタ 77">
          <a:extLst>
            <a:ext uri="{FF2B5EF4-FFF2-40B4-BE49-F238E27FC236}">
              <a16:creationId xmlns:a16="http://schemas.microsoft.com/office/drawing/2014/main" id="{AA795AE2-4AE4-4126-901F-41C6AF25AB64}"/>
            </a:ext>
          </a:extLst>
        </xdr:cNvPr>
        <xdr:cNvCxnSpPr/>
      </xdr:nvCxnSpPr>
      <xdr:spPr>
        <a:xfrm>
          <a:off x="2565400" y="6339840"/>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55880</xdr:rowOff>
    </xdr:from>
    <xdr:to>
      <xdr:col>10</xdr:col>
      <xdr:colOff>165100</xdr:colOff>
      <xdr:row>37</xdr:row>
      <xdr:rowOff>157480</xdr:rowOff>
    </xdr:to>
    <xdr:sp macro="" textlink="">
      <xdr:nvSpPr>
        <xdr:cNvPr id="79" name="楕円 78">
          <a:extLst>
            <a:ext uri="{FF2B5EF4-FFF2-40B4-BE49-F238E27FC236}">
              <a16:creationId xmlns:a16="http://schemas.microsoft.com/office/drawing/2014/main" id="{5A31E62F-5EA3-43FB-AE19-0B2A02465446}"/>
            </a:ext>
          </a:extLst>
        </xdr:cNvPr>
        <xdr:cNvSpPr/>
      </xdr:nvSpPr>
      <xdr:spPr>
        <a:xfrm>
          <a:off x="17399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106680</xdr:rowOff>
    </xdr:from>
    <xdr:to>
      <xdr:col>15</xdr:col>
      <xdr:colOff>50800</xdr:colOff>
      <xdr:row>37</xdr:row>
      <xdr:rowOff>137160</xdr:rowOff>
    </xdr:to>
    <xdr:cxnSp macro="">
      <xdr:nvCxnSpPr>
        <xdr:cNvPr id="80" name="直線コネクタ 79">
          <a:extLst>
            <a:ext uri="{FF2B5EF4-FFF2-40B4-BE49-F238E27FC236}">
              <a16:creationId xmlns:a16="http://schemas.microsoft.com/office/drawing/2014/main" id="{E308B83C-818E-45BE-8A54-C4E432F3AF8D}"/>
            </a:ext>
          </a:extLst>
        </xdr:cNvPr>
        <xdr:cNvCxnSpPr/>
      </xdr:nvCxnSpPr>
      <xdr:spPr>
        <a:xfrm>
          <a:off x="1790700" y="630936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27305</xdr:rowOff>
    </xdr:from>
    <xdr:to>
      <xdr:col>6</xdr:col>
      <xdr:colOff>38100</xdr:colOff>
      <xdr:row>37</xdr:row>
      <xdr:rowOff>128905</xdr:rowOff>
    </xdr:to>
    <xdr:sp macro="" textlink="">
      <xdr:nvSpPr>
        <xdr:cNvPr id="81" name="楕円 80">
          <a:extLst>
            <a:ext uri="{FF2B5EF4-FFF2-40B4-BE49-F238E27FC236}">
              <a16:creationId xmlns:a16="http://schemas.microsoft.com/office/drawing/2014/main" id="{F6BAD8CC-288F-4E93-926D-A378111019E2}"/>
            </a:ext>
          </a:extLst>
        </xdr:cNvPr>
        <xdr:cNvSpPr/>
      </xdr:nvSpPr>
      <xdr:spPr>
        <a:xfrm>
          <a:off x="965200" y="62299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78105</xdr:rowOff>
    </xdr:from>
    <xdr:to>
      <xdr:col>10</xdr:col>
      <xdr:colOff>114300</xdr:colOff>
      <xdr:row>37</xdr:row>
      <xdr:rowOff>106680</xdr:rowOff>
    </xdr:to>
    <xdr:cxnSp macro="">
      <xdr:nvCxnSpPr>
        <xdr:cNvPr id="82" name="直線コネクタ 81">
          <a:extLst>
            <a:ext uri="{FF2B5EF4-FFF2-40B4-BE49-F238E27FC236}">
              <a16:creationId xmlns:a16="http://schemas.microsoft.com/office/drawing/2014/main" id="{13F1DB0D-3AF4-4450-BA8F-B70953DCBE0C}"/>
            </a:ext>
          </a:extLst>
        </xdr:cNvPr>
        <xdr:cNvCxnSpPr/>
      </xdr:nvCxnSpPr>
      <xdr:spPr>
        <a:xfrm>
          <a:off x="1008380" y="628078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8B1F3DF7-2811-4258-BB0A-F855B836BFCD}"/>
            </a:ext>
          </a:extLst>
        </xdr:cNvPr>
        <xdr:cNvSpPr txBox="1"/>
      </xdr:nvSpPr>
      <xdr:spPr>
        <a:xfrm>
          <a:off x="317056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7E00BDD3-41E0-4171-A722-D13AD7935CF7}"/>
            </a:ext>
          </a:extLst>
        </xdr:cNvPr>
        <xdr:cNvSpPr txBox="1"/>
      </xdr:nvSpPr>
      <xdr:spPr>
        <a:xfrm>
          <a:off x="238570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86F85810-61BE-4F08-9099-A2F73CF07638}"/>
            </a:ext>
          </a:extLst>
        </xdr:cNvPr>
        <xdr:cNvSpPr txBox="1"/>
      </xdr:nvSpPr>
      <xdr:spPr>
        <a:xfrm>
          <a:off x="16110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30DC455B-9B41-4CFC-99CE-2394E3020632}"/>
            </a:ext>
          </a:extLst>
        </xdr:cNvPr>
        <xdr:cNvSpPr txBox="1"/>
      </xdr:nvSpPr>
      <xdr:spPr>
        <a:xfrm>
          <a:off x="83630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57802</xdr:rowOff>
    </xdr:from>
    <xdr:ext cx="405111" cy="259045"/>
    <xdr:sp macro="" textlink="">
      <xdr:nvSpPr>
        <xdr:cNvPr id="87" name="n_1mainValue【道路】&#10;有形固定資産減価償却率">
          <a:extLst>
            <a:ext uri="{FF2B5EF4-FFF2-40B4-BE49-F238E27FC236}">
              <a16:creationId xmlns:a16="http://schemas.microsoft.com/office/drawing/2014/main" id="{CD9506DA-296C-49AF-AC44-7AC96EBC025F}"/>
            </a:ext>
          </a:extLst>
        </xdr:cNvPr>
        <xdr:cNvSpPr txBox="1"/>
      </xdr:nvSpPr>
      <xdr:spPr>
        <a:xfrm>
          <a:off x="317056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33037</xdr:rowOff>
    </xdr:from>
    <xdr:ext cx="405111" cy="259045"/>
    <xdr:sp macro="" textlink="">
      <xdr:nvSpPr>
        <xdr:cNvPr id="88" name="n_2mainValue【道路】&#10;有形固定資産減価償却率">
          <a:extLst>
            <a:ext uri="{FF2B5EF4-FFF2-40B4-BE49-F238E27FC236}">
              <a16:creationId xmlns:a16="http://schemas.microsoft.com/office/drawing/2014/main" id="{071D4C21-220C-419A-8924-71255F9F3091}"/>
            </a:ext>
          </a:extLst>
        </xdr:cNvPr>
        <xdr:cNvSpPr txBox="1"/>
      </xdr:nvSpPr>
      <xdr:spPr>
        <a:xfrm>
          <a:off x="238570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2557</xdr:rowOff>
    </xdr:from>
    <xdr:ext cx="405111" cy="259045"/>
    <xdr:sp macro="" textlink="">
      <xdr:nvSpPr>
        <xdr:cNvPr id="89" name="n_3mainValue【道路】&#10;有形固定資産減価償却率">
          <a:extLst>
            <a:ext uri="{FF2B5EF4-FFF2-40B4-BE49-F238E27FC236}">
              <a16:creationId xmlns:a16="http://schemas.microsoft.com/office/drawing/2014/main" id="{E46F8EA5-0CA4-48E5-B428-96F1AC3B9582}"/>
            </a:ext>
          </a:extLst>
        </xdr:cNvPr>
        <xdr:cNvSpPr txBox="1"/>
      </xdr:nvSpPr>
      <xdr:spPr>
        <a:xfrm>
          <a:off x="161100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145432</xdr:rowOff>
    </xdr:from>
    <xdr:ext cx="405111" cy="259045"/>
    <xdr:sp macro="" textlink="">
      <xdr:nvSpPr>
        <xdr:cNvPr id="90" name="n_4mainValue【道路】&#10;有形固定資産減価償却率">
          <a:extLst>
            <a:ext uri="{FF2B5EF4-FFF2-40B4-BE49-F238E27FC236}">
              <a16:creationId xmlns:a16="http://schemas.microsoft.com/office/drawing/2014/main" id="{E2E6DF70-E20C-41B9-AF07-A7BBDA11E92E}"/>
            </a:ext>
          </a:extLst>
        </xdr:cNvPr>
        <xdr:cNvSpPr txBox="1"/>
      </xdr:nvSpPr>
      <xdr:spPr>
        <a:xfrm>
          <a:off x="83630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7043AA0-C3D1-481E-9AE7-E687F399E3C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2473ADC-9A84-4745-9E1B-6BC5A4CB989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9A6EAF8-7BA1-419E-8052-E3062BDCCE7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5167825-77B6-4E7C-984A-CAD99DCCA1D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17A633D-B1C7-4084-A3AC-9E569A1E59A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23D53DB-8261-4179-8676-5EEFF68A998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72F135B-047F-40CC-9F65-5162345CD16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BB9A7E5-9EC2-47BE-8214-CDAD90A12BB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69C62FF-86DE-449E-AB2E-68E699B7665A}"/>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142FB23-5EA9-4123-B048-A04D93509E8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AFD0E46-0230-4F1B-860D-AA901D8DCB52}"/>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F32A522-617F-47FE-9FB8-4DE1F4DECD15}"/>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6DBB116-D44D-4B90-8447-EB73EAA0C883}"/>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43CE3C7C-48AF-4813-B86D-2FDF1C9AC2FE}"/>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96F0D72-C164-4AC1-A675-966CEE7AC71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A2821EE-8994-4A1C-A7BA-BEDE807A0BB6}"/>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91F77DF-2CB1-4FD7-A57B-4D0281B8345C}"/>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41548EAB-7653-4DC9-A4AC-4D18802E58CE}"/>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19E573B-B76E-490A-A4A1-FA731A6D5423}"/>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DF6F666B-7D44-44AD-A20B-0718684B6A96}"/>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4B43F02-D2A5-444E-B6FF-394CA931BBD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CEBA4C3A-6D52-45CD-BC84-EEF42E061D53}"/>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217DCFE-0CF3-45BC-9979-F5C044A67C5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52007B4D-D6F8-4807-BA5F-0EA914B88AAC}"/>
            </a:ext>
          </a:extLst>
        </xdr:cNvPr>
        <xdr:cNvCxnSpPr/>
      </xdr:nvCxnSpPr>
      <xdr:spPr>
        <a:xfrm flipV="1">
          <a:off x="9219565" y="5642343"/>
          <a:ext cx="0" cy="14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94F86008-A440-4A78-B037-FA83EC435401}"/>
            </a:ext>
          </a:extLst>
        </xdr:cNvPr>
        <xdr:cNvSpPr txBox="1"/>
      </xdr:nvSpPr>
      <xdr:spPr>
        <a:xfrm>
          <a:off x="9258300" y="707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E9B6325F-DECD-4E63-903F-EC446FFD9A20}"/>
            </a:ext>
          </a:extLst>
        </xdr:cNvPr>
        <xdr:cNvCxnSpPr/>
      </xdr:nvCxnSpPr>
      <xdr:spPr>
        <a:xfrm>
          <a:off x="9154160" y="70691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CD0970F2-57E0-432E-BCF3-AB7E088E5576}"/>
            </a:ext>
          </a:extLst>
        </xdr:cNvPr>
        <xdr:cNvSpPr txBox="1"/>
      </xdr:nvSpPr>
      <xdr:spPr>
        <a:xfrm>
          <a:off x="9258300" y="542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52C21738-A16C-426B-92BB-82B05CF93D66}"/>
            </a:ext>
          </a:extLst>
        </xdr:cNvPr>
        <xdr:cNvCxnSpPr/>
      </xdr:nvCxnSpPr>
      <xdr:spPr>
        <a:xfrm>
          <a:off x="9154160" y="56423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577500D6-82EF-4F82-9366-7032C81811BB}"/>
            </a:ext>
          </a:extLst>
        </xdr:cNvPr>
        <xdr:cNvSpPr txBox="1"/>
      </xdr:nvSpPr>
      <xdr:spPr>
        <a:xfrm>
          <a:off x="9258300" y="6488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2D22AB1D-309B-4F26-8752-D11937CF33B7}"/>
            </a:ext>
          </a:extLst>
        </xdr:cNvPr>
        <xdr:cNvSpPr/>
      </xdr:nvSpPr>
      <xdr:spPr>
        <a:xfrm>
          <a:off x="9192260" y="6510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776FCE87-5CC2-4F3B-BB4B-6ED62B1DEA41}"/>
            </a:ext>
          </a:extLst>
        </xdr:cNvPr>
        <xdr:cNvSpPr/>
      </xdr:nvSpPr>
      <xdr:spPr>
        <a:xfrm>
          <a:off x="8445500" y="65200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C2F90101-CCDD-4B9D-9295-16F40D6A6069}"/>
            </a:ext>
          </a:extLst>
        </xdr:cNvPr>
        <xdr:cNvSpPr/>
      </xdr:nvSpPr>
      <xdr:spPr>
        <a:xfrm>
          <a:off x="7670800" y="6533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9C8AF240-E50A-4394-8BF8-7896DF892400}"/>
            </a:ext>
          </a:extLst>
        </xdr:cNvPr>
        <xdr:cNvSpPr/>
      </xdr:nvSpPr>
      <xdr:spPr>
        <a:xfrm>
          <a:off x="6873240" y="655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0AE532F6-747B-4E6F-AEEB-3AC32691B463}"/>
            </a:ext>
          </a:extLst>
        </xdr:cNvPr>
        <xdr:cNvSpPr/>
      </xdr:nvSpPr>
      <xdr:spPr>
        <a:xfrm>
          <a:off x="609854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EB4AB1D-5981-4E2B-A969-9965E629E50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C57479C-7D40-4230-8B89-BF1E5F9ACFCA}"/>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860513B-5EAF-4939-83D0-0956F0A9F5C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C287365-8822-4385-BF22-46BFB19CE38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05C18F8-9121-420E-AC3D-834CF2B7F8A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121927</xdr:rowOff>
    </xdr:from>
    <xdr:to>
      <xdr:col>55</xdr:col>
      <xdr:colOff>50800</xdr:colOff>
      <xdr:row>39</xdr:row>
      <xdr:rowOff>52077</xdr:rowOff>
    </xdr:to>
    <xdr:sp macro="" textlink="">
      <xdr:nvSpPr>
        <xdr:cNvPr id="130" name="楕円 129">
          <a:extLst>
            <a:ext uri="{FF2B5EF4-FFF2-40B4-BE49-F238E27FC236}">
              <a16:creationId xmlns:a16="http://schemas.microsoft.com/office/drawing/2014/main" id="{967C1D40-5102-42D6-9A37-445E57619868}"/>
            </a:ext>
          </a:extLst>
        </xdr:cNvPr>
        <xdr:cNvSpPr/>
      </xdr:nvSpPr>
      <xdr:spPr>
        <a:xfrm>
          <a:off x="9192260" y="64922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144804</xdr:rowOff>
    </xdr:from>
    <xdr:ext cx="534377" cy="259045"/>
    <xdr:sp macro="" textlink="">
      <xdr:nvSpPr>
        <xdr:cNvPr id="131" name="【道路】&#10;一人当たり延長該当値テキスト">
          <a:extLst>
            <a:ext uri="{FF2B5EF4-FFF2-40B4-BE49-F238E27FC236}">
              <a16:creationId xmlns:a16="http://schemas.microsoft.com/office/drawing/2014/main" id="{8DEA0B7F-EC2E-440A-B2FF-B0B7BF0BA388}"/>
            </a:ext>
          </a:extLst>
        </xdr:cNvPr>
        <xdr:cNvSpPr txBox="1"/>
      </xdr:nvSpPr>
      <xdr:spPr>
        <a:xfrm>
          <a:off x="9258300" y="634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141777</xdr:rowOff>
    </xdr:from>
    <xdr:to>
      <xdr:col>50</xdr:col>
      <xdr:colOff>165100</xdr:colOff>
      <xdr:row>39</xdr:row>
      <xdr:rowOff>71927</xdr:rowOff>
    </xdr:to>
    <xdr:sp macro="" textlink="">
      <xdr:nvSpPr>
        <xdr:cNvPr id="132" name="楕円 131">
          <a:extLst>
            <a:ext uri="{FF2B5EF4-FFF2-40B4-BE49-F238E27FC236}">
              <a16:creationId xmlns:a16="http://schemas.microsoft.com/office/drawing/2014/main" id="{5720E94D-34E5-4076-BF19-B0198DDCE375}"/>
            </a:ext>
          </a:extLst>
        </xdr:cNvPr>
        <xdr:cNvSpPr/>
      </xdr:nvSpPr>
      <xdr:spPr>
        <a:xfrm>
          <a:off x="8445500" y="65120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1277</xdr:rowOff>
    </xdr:from>
    <xdr:to>
      <xdr:col>55</xdr:col>
      <xdr:colOff>0</xdr:colOff>
      <xdr:row>39</xdr:row>
      <xdr:rowOff>21127</xdr:rowOff>
    </xdr:to>
    <xdr:cxnSp macro="">
      <xdr:nvCxnSpPr>
        <xdr:cNvPr id="133" name="直線コネクタ 132">
          <a:extLst>
            <a:ext uri="{FF2B5EF4-FFF2-40B4-BE49-F238E27FC236}">
              <a16:creationId xmlns:a16="http://schemas.microsoft.com/office/drawing/2014/main" id="{69448FD2-FAC0-493F-96A4-0A61655C7FA8}"/>
            </a:ext>
          </a:extLst>
        </xdr:cNvPr>
        <xdr:cNvCxnSpPr/>
      </xdr:nvCxnSpPr>
      <xdr:spPr>
        <a:xfrm flipV="1">
          <a:off x="8496300" y="6539237"/>
          <a:ext cx="7239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154121</xdr:rowOff>
    </xdr:from>
    <xdr:to>
      <xdr:col>46</xdr:col>
      <xdr:colOff>38100</xdr:colOff>
      <xdr:row>39</xdr:row>
      <xdr:rowOff>84271</xdr:rowOff>
    </xdr:to>
    <xdr:sp macro="" textlink="">
      <xdr:nvSpPr>
        <xdr:cNvPr id="134" name="楕円 133">
          <a:extLst>
            <a:ext uri="{FF2B5EF4-FFF2-40B4-BE49-F238E27FC236}">
              <a16:creationId xmlns:a16="http://schemas.microsoft.com/office/drawing/2014/main" id="{F9472DFE-4995-4833-BCE8-E76E813254CC}"/>
            </a:ext>
          </a:extLst>
        </xdr:cNvPr>
        <xdr:cNvSpPr/>
      </xdr:nvSpPr>
      <xdr:spPr>
        <a:xfrm>
          <a:off x="7670800" y="65244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21127</xdr:rowOff>
    </xdr:from>
    <xdr:to>
      <xdr:col>50</xdr:col>
      <xdr:colOff>114300</xdr:colOff>
      <xdr:row>39</xdr:row>
      <xdr:rowOff>33471</xdr:rowOff>
    </xdr:to>
    <xdr:cxnSp macro="">
      <xdr:nvCxnSpPr>
        <xdr:cNvPr id="135" name="直線コネクタ 134">
          <a:extLst>
            <a:ext uri="{FF2B5EF4-FFF2-40B4-BE49-F238E27FC236}">
              <a16:creationId xmlns:a16="http://schemas.microsoft.com/office/drawing/2014/main" id="{58892F1B-514F-42AB-99C9-70DE549857D8}"/>
            </a:ext>
          </a:extLst>
        </xdr:cNvPr>
        <xdr:cNvCxnSpPr/>
      </xdr:nvCxnSpPr>
      <xdr:spPr>
        <a:xfrm flipV="1">
          <a:off x="7713980" y="6559087"/>
          <a:ext cx="78232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163722</xdr:rowOff>
    </xdr:from>
    <xdr:to>
      <xdr:col>41</xdr:col>
      <xdr:colOff>101600</xdr:colOff>
      <xdr:row>39</xdr:row>
      <xdr:rowOff>93872</xdr:rowOff>
    </xdr:to>
    <xdr:sp macro="" textlink="">
      <xdr:nvSpPr>
        <xdr:cNvPr id="136" name="楕円 135">
          <a:extLst>
            <a:ext uri="{FF2B5EF4-FFF2-40B4-BE49-F238E27FC236}">
              <a16:creationId xmlns:a16="http://schemas.microsoft.com/office/drawing/2014/main" id="{BBA754E0-417D-43EB-8713-9B0AFEED76FB}"/>
            </a:ext>
          </a:extLst>
        </xdr:cNvPr>
        <xdr:cNvSpPr/>
      </xdr:nvSpPr>
      <xdr:spPr>
        <a:xfrm>
          <a:off x="6873240" y="65340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33471</xdr:rowOff>
    </xdr:from>
    <xdr:to>
      <xdr:col>45</xdr:col>
      <xdr:colOff>177800</xdr:colOff>
      <xdr:row>39</xdr:row>
      <xdr:rowOff>43072</xdr:rowOff>
    </xdr:to>
    <xdr:cxnSp macro="">
      <xdr:nvCxnSpPr>
        <xdr:cNvPr id="137" name="直線コネクタ 136">
          <a:extLst>
            <a:ext uri="{FF2B5EF4-FFF2-40B4-BE49-F238E27FC236}">
              <a16:creationId xmlns:a16="http://schemas.microsoft.com/office/drawing/2014/main" id="{23835784-2940-4128-8FED-4EE9AC081D25}"/>
            </a:ext>
          </a:extLst>
        </xdr:cNvPr>
        <xdr:cNvCxnSpPr/>
      </xdr:nvCxnSpPr>
      <xdr:spPr>
        <a:xfrm flipV="1">
          <a:off x="6924040" y="6571431"/>
          <a:ext cx="78994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4997</xdr:rowOff>
    </xdr:from>
    <xdr:to>
      <xdr:col>36</xdr:col>
      <xdr:colOff>165100</xdr:colOff>
      <xdr:row>39</xdr:row>
      <xdr:rowOff>106597</xdr:rowOff>
    </xdr:to>
    <xdr:sp macro="" textlink="">
      <xdr:nvSpPr>
        <xdr:cNvPr id="138" name="楕円 137">
          <a:extLst>
            <a:ext uri="{FF2B5EF4-FFF2-40B4-BE49-F238E27FC236}">
              <a16:creationId xmlns:a16="http://schemas.microsoft.com/office/drawing/2014/main" id="{8BB1424F-6FBF-4A6A-B511-68FCDE0756B4}"/>
            </a:ext>
          </a:extLst>
        </xdr:cNvPr>
        <xdr:cNvSpPr/>
      </xdr:nvSpPr>
      <xdr:spPr>
        <a:xfrm>
          <a:off x="6098540" y="65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43072</xdr:rowOff>
    </xdr:from>
    <xdr:to>
      <xdr:col>41</xdr:col>
      <xdr:colOff>50800</xdr:colOff>
      <xdr:row>39</xdr:row>
      <xdr:rowOff>55797</xdr:rowOff>
    </xdr:to>
    <xdr:cxnSp macro="">
      <xdr:nvCxnSpPr>
        <xdr:cNvPr id="139" name="直線コネクタ 138">
          <a:extLst>
            <a:ext uri="{FF2B5EF4-FFF2-40B4-BE49-F238E27FC236}">
              <a16:creationId xmlns:a16="http://schemas.microsoft.com/office/drawing/2014/main" id="{1B65DEC0-9AD1-40A1-B9A8-E7FBF32BD12A}"/>
            </a:ext>
          </a:extLst>
        </xdr:cNvPr>
        <xdr:cNvCxnSpPr/>
      </xdr:nvCxnSpPr>
      <xdr:spPr>
        <a:xfrm flipV="1">
          <a:off x="6149340" y="6581032"/>
          <a:ext cx="7747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153BD06D-E69D-4F90-88A2-88A9F914E0EE}"/>
            </a:ext>
          </a:extLst>
        </xdr:cNvPr>
        <xdr:cNvSpPr txBox="1"/>
      </xdr:nvSpPr>
      <xdr:spPr>
        <a:xfrm>
          <a:off x="8239271" y="66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8B8DBAE0-9118-46AA-B120-1456C6A8802D}"/>
            </a:ext>
          </a:extLst>
        </xdr:cNvPr>
        <xdr:cNvSpPr txBox="1"/>
      </xdr:nvSpPr>
      <xdr:spPr>
        <a:xfrm>
          <a:off x="7477271" y="662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E91E9174-D62C-4DF1-92C1-86D85E12A802}"/>
            </a:ext>
          </a:extLst>
        </xdr:cNvPr>
        <xdr:cNvSpPr txBox="1"/>
      </xdr:nvSpPr>
      <xdr:spPr>
        <a:xfrm>
          <a:off x="6702571" y="665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1C4A9218-5922-4723-8778-690D3CC6EFAD}"/>
            </a:ext>
          </a:extLst>
        </xdr:cNvPr>
        <xdr:cNvSpPr txBox="1"/>
      </xdr:nvSpPr>
      <xdr:spPr>
        <a:xfrm>
          <a:off x="5905011" y="666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88454</xdr:rowOff>
    </xdr:from>
    <xdr:ext cx="534377" cy="259045"/>
    <xdr:sp macro="" textlink="">
      <xdr:nvSpPr>
        <xdr:cNvPr id="144" name="n_1mainValue【道路】&#10;一人当たり延長">
          <a:extLst>
            <a:ext uri="{FF2B5EF4-FFF2-40B4-BE49-F238E27FC236}">
              <a16:creationId xmlns:a16="http://schemas.microsoft.com/office/drawing/2014/main" id="{4584F62C-7134-4704-B719-AB34E7452989}"/>
            </a:ext>
          </a:extLst>
        </xdr:cNvPr>
        <xdr:cNvSpPr txBox="1"/>
      </xdr:nvSpPr>
      <xdr:spPr>
        <a:xfrm>
          <a:off x="8239271" y="629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100798</xdr:rowOff>
    </xdr:from>
    <xdr:ext cx="534377" cy="259045"/>
    <xdr:sp macro="" textlink="">
      <xdr:nvSpPr>
        <xdr:cNvPr id="145" name="n_2mainValue【道路】&#10;一人当たり延長">
          <a:extLst>
            <a:ext uri="{FF2B5EF4-FFF2-40B4-BE49-F238E27FC236}">
              <a16:creationId xmlns:a16="http://schemas.microsoft.com/office/drawing/2014/main" id="{28ACBB0D-BD8E-49DF-8020-093828BBE831}"/>
            </a:ext>
          </a:extLst>
        </xdr:cNvPr>
        <xdr:cNvSpPr txBox="1"/>
      </xdr:nvSpPr>
      <xdr:spPr>
        <a:xfrm>
          <a:off x="7477271" y="630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110399</xdr:rowOff>
    </xdr:from>
    <xdr:ext cx="534377" cy="259045"/>
    <xdr:sp macro="" textlink="">
      <xdr:nvSpPr>
        <xdr:cNvPr id="146" name="n_3mainValue【道路】&#10;一人当たり延長">
          <a:extLst>
            <a:ext uri="{FF2B5EF4-FFF2-40B4-BE49-F238E27FC236}">
              <a16:creationId xmlns:a16="http://schemas.microsoft.com/office/drawing/2014/main" id="{BA3E1927-31A5-4325-A263-DD8A6223864B}"/>
            </a:ext>
          </a:extLst>
        </xdr:cNvPr>
        <xdr:cNvSpPr txBox="1"/>
      </xdr:nvSpPr>
      <xdr:spPr>
        <a:xfrm>
          <a:off x="6702571" y="631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123124</xdr:rowOff>
    </xdr:from>
    <xdr:ext cx="534377" cy="259045"/>
    <xdr:sp macro="" textlink="">
      <xdr:nvSpPr>
        <xdr:cNvPr id="147" name="n_4mainValue【道路】&#10;一人当たり延長">
          <a:extLst>
            <a:ext uri="{FF2B5EF4-FFF2-40B4-BE49-F238E27FC236}">
              <a16:creationId xmlns:a16="http://schemas.microsoft.com/office/drawing/2014/main" id="{D2FE00E2-4BBB-4098-A9A0-4A6AA6DB8B33}"/>
            </a:ext>
          </a:extLst>
        </xdr:cNvPr>
        <xdr:cNvSpPr txBox="1"/>
      </xdr:nvSpPr>
      <xdr:spPr>
        <a:xfrm>
          <a:off x="5905011" y="63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EFD9642-7AD5-44A1-A96F-E11263D04B8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D841D26-F331-4571-AB3F-7F59B7E90D1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7A77139-8F17-44A9-9690-D6A9083A2ED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573EC36-0F2A-41DB-8923-13B885A4121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9E69149-B94B-4953-9930-D663E08C242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9662921-63A8-4386-92DB-083A9A0F115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A3452CB-DDF7-404A-81A0-C710B791A90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BF06AEF-F417-4A63-A192-471871B1FC8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F142C40-DEA0-49E1-A296-1E842ECB1FE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84522B5-9E5E-4D8F-AFA4-4772FAB6546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CEEA299-0104-44D6-BF39-A5460D589B2D}"/>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B358CAB-6ECA-4490-8642-02C055C96E1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5B28E98-FF35-4955-ADFF-F4DC7DC8B017}"/>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0187A96-F4ED-4E31-81C2-5CC50D0E818E}"/>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2739D1D-5666-4E8F-9475-54A9C7D1CBDD}"/>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1A35F9A-5B22-4A34-B95F-21AAA0F4650E}"/>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16BFD0E-326A-4321-A115-F6F09F6BB057}"/>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0F18B36-1C6B-4140-B2CF-4FB252A2B2EC}"/>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64FCDBB-4272-489A-BA61-3FB2A3571F1E}"/>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7BD6822-54E8-4C03-B998-AEFBED957C0A}"/>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24B9D05-4E78-4BB5-93A3-99BADFDB37EB}"/>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B9F49AE-5308-4299-8986-EC0110A88E9A}"/>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42BC6C28-650B-4DC1-A9FB-B93221F3F27B}"/>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5BC410D-3F3C-460D-B933-308EF2399E3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A9329BD-266A-4D34-9149-4F25CBF6E29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F67F3A41-8C54-4C05-9EF8-0A0F2436186F}"/>
            </a:ext>
          </a:extLst>
        </xdr:cNvPr>
        <xdr:cNvCxnSpPr/>
      </xdr:nvCxnSpPr>
      <xdr:spPr>
        <a:xfrm flipV="1">
          <a:off x="4086225" y="9342665"/>
          <a:ext cx="0" cy="141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B8D8BAE-8806-4104-B704-1E84DE59A785}"/>
            </a:ext>
          </a:extLst>
        </xdr:cNvPr>
        <xdr:cNvSpPr txBox="1"/>
      </xdr:nvSpPr>
      <xdr:spPr>
        <a:xfrm>
          <a:off x="4124960" y="1076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6BCD914C-6278-49B3-B91B-70828EA88776}"/>
            </a:ext>
          </a:extLst>
        </xdr:cNvPr>
        <xdr:cNvCxnSpPr/>
      </xdr:nvCxnSpPr>
      <xdr:spPr>
        <a:xfrm>
          <a:off x="4020820" y="10758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B2F45029-D635-41C4-BACA-5A59602FA105}"/>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A014FD6E-E4BF-460F-BB60-7319EE034E13}"/>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C0DE60C-B25F-48DC-A509-ECC1634ECD24}"/>
            </a:ext>
          </a:extLst>
        </xdr:cNvPr>
        <xdr:cNvSpPr txBox="1"/>
      </xdr:nvSpPr>
      <xdr:spPr>
        <a:xfrm>
          <a:off x="4124960" y="1009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45316B6E-6956-4993-90A5-3DF11FACC421}"/>
            </a:ext>
          </a:extLst>
        </xdr:cNvPr>
        <xdr:cNvSpPr/>
      </xdr:nvSpPr>
      <xdr:spPr>
        <a:xfrm>
          <a:off x="4036060" y="102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B432FF86-03A2-40DB-85B0-B95348A0B06F}"/>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FF3FEDE6-A90E-4523-BAA9-4266A7F2DF91}"/>
            </a:ext>
          </a:extLst>
        </xdr:cNvPr>
        <xdr:cNvSpPr/>
      </xdr:nvSpPr>
      <xdr:spPr>
        <a:xfrm>
          <a:off x="2514600" y="102068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B3323CB8-F285-4ABC-AB79-C789941EC2AB}"/>
            </a:ext>
          </a:extLst>
        </xdr:cNvPr>
        <xdr:cNvSpPr/>
      </xdr:nvSpPr>
      <xdr:spPr>
        <a:xfrm>
          <a:off x="1739900" y="10174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5142310C-EE53-4854-A557-CA078A3298B0}"/>
            </a:ext>
          </a:extLst>
        </xdr:cNvPr>
        <xdr:cNvSpPr/>
      </xdr:nvSpPr>
      <xdr:spPr>
        <a:xfrm>
          <a:off x="965200" y="101692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2DB9166-8701-4F81-A0A9-3A2BEA8B649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2EB50CC-0D40-4958-8A1F-AF468F1E8B8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7AA0DBB-06FE-445A-B355-AD54F3592B0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9D74DDA-4BB4-42A6-B38F-E2CD6125A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6ECD9EB-5A92-4F66-85A8-71B4A58035E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9" name="楕円 188">
          <a:extLst>
            <a:ext uri="{FF2B5EF4-FFF2-40B4-BE49-F238E27FC236}">
              <a16:creationId xmlns:a16="http://schemas.microsoft.com/office/drawing/2014/main" id="{9EDA9D64-96B2-48B9-B8E3-E22C74ADEDEA}"/>
            </a:ext>
          </a:extLst>
        </xdr:cNvPr>
        <xdr:cNvSpPr/>
      </xdr:nvSpPr>
      <xdr:spPr>
        <a:xfrm>
          <a:off x="4036060" y="1024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1105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2D2971B-24F7-4502-A617-696D34B5D1ED}"/>
            </a:ext>
          </a:extLst>
        </xdr:cNvPr>
        <xdr:cNvSpPr txBox="1"/>
      </xdr:nvSpPr>
      <xdr:spPr>
        <a:xfrm>
          <a:off x="4124960" y="1022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xdr:rowOff>
    </xdr:from>
    <xdr:to>
      <xdr:col>20</xdr:col>
      <xdr:colOff>38100</xdr:colOff>
      <xdr:row>61</xdr:row>
      <xdr:rowOff>104684</xdr:rowOff>
    </xdr:to>
    <xdr:sp macro="" textlink="">
      <xdr:nvSpPr>
        <xdr:cNvPr id="191" name="楕円 190">
          <a:extLst>
            <a:ext uri="{FF2B5EF4-FFF2-40B4-BE49-F238E27FC236}">
              <a16:creationId xmlns:a16="http://schemas.microsoft.com/office/drawing/2014/main" id="{1424BB0F-52AE-49AE-881F-2E4219191C8E}"/>
            </a:ext>
          </a:extLst>
        </xdr:cNvPr>
        <xdr:cNvSpPr/>
      </xdr:nvSpPr>
      <xdr:spPr>
        <a:xfrm>
          <a:off x="3312160" y="102291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53884</xdr:rowOff>
    </xdr:from>
    <xdr:to>
      <xdr:col>24</xdr:col>
      <xdr:colOff>63500</xdr:colOff>
      <xdr:row>61</xdr:row>
      <xdr:rowOff>73478</xdr:rowOff>
    </xdr:to>
    <xdr:cxnSp macro="">
      <xdr:nvCxnSpPr>
        <xdr:cNvPr id="192" name="直線コネクタ 191">
          <a:extLst>
            <a:ext uri="{FF2B5EF4-FFF2-40B4-BE49-F238E27FC236}">
              <a16:creationId xmlns:a16="http://schemas.microsoft.com/office/drawing/2014/main" id="{C94ABF23-8477-44E9-8AA7-71C6FD5DAD0A}"/>
            </a:ext>
          </a:extLst>
        </xdr:cNvPr>
        <xdr:cNvCxnSpPr/>
      </xdr:nvCxnSpPr>
      <xdr:spPr>
        <a:xfrm>
          <a:off x="3355340" y="10279924"/>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151674</xdr:rowOff>
    </xdr:from>
    <xdr:to>
      <xdr:col>15</xdr:col>
      <xdr:colOff>101600</xdr:colOff>
      <xdr:row>61</xdr:row>
      <xdr:rowOff>81824</xdr:rowOff>
    </xdr:to>
    <xdr:sp macro="" textlink="">
      <xdr:nvSpPr>
        <xdr:cNvPr id="193" name="楕円 192">
          <a:extLst>
            <a:ext uri="{FF2B5EF4-FFF2-40B4-BE49-F238E27FC236}">
              <a16:creationId xmlns:a16="http://schemas.microsoft.com/office/drawing/2014/main" id="{912BC7CB-1717-43A8-9FB3-EF470C3CA5CF}"/>
            </a:ext>
          </a:extLst>
        </xdr:cNvPr>
        <xdr:cNvSpPr/>
      </xdr:nvSpPr>
      <xdr:spPr>
        <a:xfrm>
          <a:off x="2514600" y="102100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31024</xdr:rowOff>
    </xdr:from>
    <xdr:to>
      <xdr:col>19</xdr:col>
      <xdr:colOff>177800</xdr:colOff>
      <xdr:row>61</xdr:row>
      <xdr:rowOff>53884</xdr:rowOff>
    </xdr:to>
    <xdr:cxnSp macro="">
      <xdr:nvCxnSpPr>
        <xdr:cNvPr id="194" name="直線コネクタ 193">
          <a:extLst>
            <a:ext uri="{FF2B5EF4-FFF2-40B4-BE49-F238E27FC236}">
              <a16:creationId xmlns:a16="http://schemas.microsoft.com/office/drawing/2014/main" id="{AA10F853-50B9-4D39-9E5C-AB9990ABE6A3}"/>
            </a:ext>
          </a:extLst>
        </xdr:cNvPr>
        <xdr:cNvCxnSpPr/>
      </xdr:nvCxnSpPr>
      <xdr:spPr>
        <a:xfrm>
          <a:off x="2565400" y="10257064"/>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95" name="楕円 194">
          <a:extLst>
            <a:ext uri="{FF2B5EF4-FFF2-40B4-BE49-F238E27FC236}">
              <a16:creationId xmlns:a16="http://schemas.microsoft.com/office/drawing/2014/main" id="{9A669C92-0CCE-4CC2-9B35-D89B9DC10986}"/>
            </a:ext>
          </a:extLst>
        </xdr:cNvPr>
        <xdr:cNvSpPr/>
      </xdr:nvSpPr>
      <xdr:spPr>
        <a:xfrm>
          <a:off x="1739900" y="10187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8165</xdr:rowOff>
    </xdr:from>
    <xdr:to>
      <xdr:col>15</xdr:col>
      <xdr:colOff>50800</xdr:colOff>
      <xdr:row>61</xdr:row>
      <xdr:rowOff>31024</xdr:rowOff>
    </xdr:to>
    <xdr:cxnSp macro="">
      <xdr:nvCxnSpPr>
        <xdr:cNvPr id="196" name="直線コネクタ 195">
          <a:extLst>
            <a:ext uri="{FF2B5EF4-FFF2-40B4-BE49-F238E27FC236}">
              <a16:creationId xmlns:a16="http://schemas.microsoft.com/office/drawing/2014/main" id="{D8D3C813-DF46-43B1-8785-E3AC20AD57EE}"/>
            </a:ext>
          </a:extLst>
        </xdr:cNvPr>
        <xdr:cNvCxnSpPr/>
      </xdr:nvCxnSpPr>
      <xdr:spPr>
        <a:xfrm>
          <a:off x="1790700" y="10234205"/>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107587</xdr:rowOff>
    </xdr:from>
    <xdr:to>
      <xdr:col>6</xdr:col>
      <xdr:colOff>38100</xdr:colOff>
      <xdr:row>61</xdr:row>
      <xdr:rowOff>37737</xdr:rowOff>
    </xdr:to>
    <xdr:sp macro="" textlink="">
      <xdr:nvSpPr>
        <xdr:cNvPr id="197" name="楕円 196">
          <a:extLst>
            <a:ext uri="{FF2B5EF4-FFF2-40B4-BE49-F238E27FC236}">
              <a16:creationId xmlns:a16="http://schemas.microsoft.com/office/drawing/2014/main" id="{5E80E6A7-B86C-4F21-B597-941FBC863C74}"/>
            </a:ext>
          </a:extLst>
        </xdr:cNvPr>
        <xdr:cNvSpPr/>
      </xdr:nvSpPr>
      <xdr:spPr>
        <a:xfrm>
          <a:off x="965200" y="101659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158387</xdr:rowOff>
    </xdr:from>
    <xdr:to>
      <xdr:col>10</xdr:col>
      <xdr:colOff>114300</xdr:colOff>
      <xdr:row>61</xdr:row>
      <xdr:rowOff>8165</xdr:rowOff>
    </xdr:to>
    <xdr:cxnSp macro="">
      <xdr:nvCxnSpPr>
        <xdr:cNvPr id="198" name="直線コネクタ 197">
          <a:extLst>
            <a:ext uri="{FF2B5EF4-FFF2-40B4-BE49-F238E27FC236}">
              <a16:creationId xmlns:a16="http://schemas.microsoft.com/office/drawing/2014/main" id="{722ED585-07D5-476B-A77D-D1EFE4E2168F}"/>
            </a:ext>
          </a:extLst>
        </xdr:cNvPr>
        <xdr:cNvCxnSpPr/>
      </xdr:nvCxnSpPr>
      <xdr:spPr>
        <a:xfrm>
          <a:off x="1008380" y="10216787"/>
          <a:ext cx="78232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ACA1947-A5A2-42FE-8F04-CF8461C39A88}"/>
            </a:ext>
          </a:extLst>
        </xdr:cNvPr>
        <xdr:cNvSpPr txBox="1"/>
      </xdr:nvSpPr>
      <xdr:spPr>
        <a:xfrm>
          <a:off x="3170564" y="100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3555DF3-0FC9-4D99-A236-6E0348C62F2F}"/>
            </a:ext>
          </a:extLst>
        </xdr:cNvPr>
        <xdr:cNvSpPr txBox="1"/>
      </xdr:nvSpPr>
      <xdr:spPr>
        <a:xfrm>
          <a:off x="2385704" y="9985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6B5FB46-3594-4A16-8C5D-6D69FA63B406}"/>
            </a:ext>
          </a:extLst>
        </xdr:cNvPr>
        <xdr:cNvSpPr txBox="1"/>
      </xdr:nvSpPr>
      <xdr:spPr>
        <a:xfrm>
          <a:off x="1611004" y="995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A458442-8172-4E4B-83A3-CA2623D14AF9}"/>
            </a:ext>
          </a:extLst>
        </xdr:cNvPr>
        <xdr:cNvSpPr txBox="1"/>
      </xdr:nvSpPr>
      <xdr:spPr>
        <a:xfrm>
          <a:off x="8363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95811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BE7E2EA-4E0C-4583-B484-E6491393B71E}"/>
            </a:ext>
          </a:extLst>
        </xdr:cNvPr>
        <xdr:cNvSpPr txBox="1"/>
      </xdr:nvSpPr>
      <xdr:spPr>
        <a:xfrm>
          <a:off x="3170564" y="1032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72951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6133148-8B91-4C60-A19D-46996BFEE08D}"/>
            </a:ext>
          </a:extLst>
        </xdr:cNvPr>
        <xdr:cNvSpPr txBox="1"/>
      </xdr:nvSpPr>
      <xdr:spPr>
        <a:xfrm>
          <a:off x="2385704" y="1029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EEBEE19-DBA8-4C03-8C9C-0FAB340DABB7}"/>
            </a:ext>
          </a:extLst>
        </xdr:cNvPr>
        <xdr:cNvSpPr txBox="1"/>
      </xdr:nvSpPr>
      <xdr:spPr>
        <a:xfrm>
          <a:off x="161100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54264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D16FDED-AC27-4626-A5AE-CED486E5E54D}"/>
            </a:ext>
          </a:extLst>
        </xdr:cNvPr>
        <xdr:cNvSpPr txBox="1"/>
      </xdr:nvSpPr>
      <xdr:spPr>
        <a:xfrm>
          <a:off x="836304" y="9945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1F6BA6C-AA50-4A30-94AC-2ECBC54F052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E61B77F-5D08-4F75-AE74-6DE071D99F0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6E326B9-FF91-40F2-9E7F-E63B6B56E60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425D372-9B5B-47C8-9772-36CBE3F1CAC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DA22911-95F6-44E1-90FF-2EF5ABBF447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28AEB77-E37D-4FC4-815B-26F2C847F13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59C54C1-1421-4811-B887-E09DBB181D3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FA37BC7-0DB3-4FCE-87FB-784A22BBE31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2E4629E-1A09-4A9E-A32A-E8AB3CCF08E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6893293-21E2-4114-BCEE-C3F29BC2A82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F7BC1BC-772E-4F2D-98A6-73DE6C430F6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E266B4BD-3A6C-41FD-B8D4-23ED741E4CB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442F37B-3E23-4017-905B-C2F773798238}"/>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9F597884-5152-464B-B9CF-CB88D1DB3B3B}"/>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46769CA-54AA-4B3C-8120-AFE2AC71513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A3B4E5A4-F6E9-43E5-B829-D8DEF045F56E}"/>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D05AD00-0078-4E5D-ACA8-0BBB1F474E7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A7E4BCEB-8DFD-4629-837D-8B7A00975C82}"/>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B683953-0FDB-4F21-B7AF-FE8F18FB59E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CB6015D7-F88B-4DAD-A3A4-F2B4085E9A8F}"/>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1070498-107C-4399-9EA5-BD08D754AD9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387119E-ADDA-4D70-8D0A-F2A887350EE2}"/>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3CB0AE0-2AC7-4E8A-B667-E9DD38B2A2A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2A9A9596-4E09-465E-81A9-C3EA3EEDFBE1}"/>
            </a:ext>
          </a:extLst>
        </xdr:cNvPr>
        <xdr:cNvCxnSpPr/>
      </xdr:nvCxnSpPr>
      <xdr:spPr>
        <a:xfrm flipV="1">
          <a:off x="9219565" y="9500411"/>
          <a:ext cx="0" cy="129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9356B6A-0CD8-45B1-B63F-228C6C5B1E47}"/>
            </a:ext>
          </a:extLst>
        </xdr:cNvPr>
        <xdr:cNvSpPr txBox="1"/>
      </xdr:nvSpPr>
      <xdr:spPr>
        <a:xfrm>
          <a:off x="9258300" y="1080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733C7E68-A0CC-422B-901C-2D2E96E81D9F}"/>
            </a:ext>
          </a:extLst>
        </xdr:cNvPr>
        <xdr:cNvCxnSpPr/>
      </xdr:nvCxnSpPr>
      <xdr:spPr>
        <a:xfrm>
          <a:off x="9154160" y="10797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DF59DFB-6916-4136-AFEC-C5565BBED668}"/>
            </a:ext>
          </a:extLst>
        </xdr:cNvPr>
        <xdr:cNvSpPr txBox="1"/>
      </xdr:nvSpPr>
      <xdr:spPr>
        <a:xfrm>
          <a:off x="9258300" y="9279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0373E688-46B6-4028-B0C7-A821920B07F1}"/>
            </a:ext>
          </a:extLst>
        </xdr:cNvPr>
        <xdr:cNvCxnSpPr/>
      </xdr:nvCxnSpPr>
      <xdr:spPr>
        <a:xfrm>
          <a:off x="9154160" y="9500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69844CE-23E1-469E-ADF9-AE2A03DE4E72}"/>
            </a:ext>
          </a:extLst>
        </xdr:cNvPr>
        <xdr:cNvSpPr txBox="1"/>
      </xdr:nvSpPr>
      <xdr:spPr>
        <a:xfrm>
          <a:off x="9258300" y="104352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A6789909-958C-460D-A268-32B3D1B011DC}"/>
            </a:ext>
          </a:extLst>
        </xdr:cNvPr>
        <xdr:cNvSpPr/>
      </xdr:nvSpPr>
      <xdr:spPr>
        <a:xfrm>
          <a:off x="9192260" y="104567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94696BED-7646-42C0-9CBA-E93A653514E5}"/>
            </a:ext>
          </a:extLst>
        </xdr:cNvPr>
        <xdr:cNvSpPr/>
      </xdr:nvSpPr>
      <xdr:spPr>
        <a:xfrm>
          <a:off x="8445500" y="104646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734CE8A8-D59F-4EE8-A705-7D0312D4C5FA}"/>
            </a:ext>
          </a:extLst>
        </xdr:cNvPr>
        <xdr:cNvSpPr/>
      </xdr:nvSpPr>
      <xdr:spPr>
        <a:xfrm>
          <a:off x="7670800" y="104735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217E585E-251F-4F78-A7DE-978923342B0B}"/>
            </a:ext>
          </a:extLst>
        </xdr:cNvPr>
        <xdr:cNvSpPr/>
      </xdr:nvSpPr>
      <xdr:spPr>
        <a:xfrm>
          <a:off x="6873240" y="10484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9A311BF7-10C7-4C7E-A1EE-7001492DA4E6}"/>
            </a:ext>
          </a:extLst>
        </xdr:cNvPr>
        <xdr:cNvSpPr/>
      </xdr:nvSpPr>
      <xdr:spPr>
        <a:xfrm>
          <a:off x="6098540" y="10484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B052961-9E4D-4CD2-AEC9-87FE3B225FD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985E682-C7D3-4AA8-B779-110B9518B74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2F5FB91-1CB5-427A-A511-931F110ED04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514BDD9-953B-45F9-B34A-C15C759B166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62349B2-CFC4-4575-87D3-FA3E6966A0E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86888</xdr:rowOff>
    </xdr:from>
    <xdr:to>
      <xdr:col>55</xdr:col>
      <xdr:colOff>50800</xdr:colOff>
      <xdr:row>61</xdr:row>
      <xdr:rowOff>17038</xdr:rowOff>
    </xdr:to>
    <xdr:sp macro="" textlink="">
      <xdr:nvSpPr>
        <xdr:cNvPr id="246" name="楕円 245">
          <a:extLst>
            <a:ext uri="{FF2B5EF4-FFF2-40B4-BE49-F238E27FC236}">
              <a16:creationId xmlns:a16="http://schemas.microsoft.com/office/drawing/2014/main" id="{F70807D3-EE20-4C4C-B547-DCDA6B419132}"/>
            </a:ext>
          </a:extLst>
        </xdr:cNvPr>
        <xdr:cNvSpPr/>
      </xdr:nvSpPr>
      <xdr:spPr>
        <a:xfrm>
          <a:off x="9192260" y="101452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109765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D0E23673-ECCD-4522-B709-FE8893C04594}"/>
            </a:ext>
          </a:extLst>
        </xdr:cNvPr>
        <xdr:cNvSpPr txBox="1"/>
      </xdr:nvSpPr>
      <xdr:spPr>
        <a:xfrm>
          <a:off x="9258300" y="1000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106327</xdr:rowOff>
    </xdr:from>
    <xdr:to>
      <xdr:col>50</xdr:col>
      <xdr:colOff>165100</xdr:colOff>
      <xdr:row>61</xdr:row>
      <xdr:rowOff>36477</xdr:rowOff>
    </xdr:to>
    <xdr:sp macro="" textlink="">
      <xdr:nvSpPr>
        <xdr:cNvPr id="248" name="楕円 247">
          <a:extLst>
            <a:ext uri="{FF2B5EF4-FFF2-40B4-BE49-F238E27FC236}">
              <a16:creationId xmlns:a16="http://schemas.microsoft.com/office/drawing/2014/main" id="{DFAA0533-491F-4D3A-A730-3A12C5FF515C}"/>
            </a:ext>
          </a:extLst>
        </xdr:cNvPr>
        <xdr:cNvSpPr/>
      </xdr:nvSpPr>
      <xdr:spPr>
        <a:xfrm>
          <a:off x="8445500" y="101647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137688</xdr:rowOff>
    </xdr:from>
    <xdr:to>
      <xdr:col>55</xdr:col>
      <xdr:colOff>0</xdr:colOff>
      <xdr:row>60</xdr:row>
      <xdr:rowOff>157127</xdr:rowOff>
    </xdr:to>
    <xdr:cxnSp macro="">
      <xdr:nvCxnSpPr>
        <xdr:cNvPr id="249" name="直線コネクタ 248">
          <a:extLst>
            <a:ext uri="{FF2B5EF4-FFF2-40B4-BE49-F238E27FC236}">
              <a16:creationId xmlns:a16="http://schemas.microsoft.com/office/drawing/2014/main" id="{AA8BDDFC-404D-4F2F-931E-567A8DF2D6F9}"/>
            </a:ext>
          </a:extLst>
        </xdr:cNvPr>
        <xdr:cNvCxnSpPr/>
      </xdr:nvCxnSpPr>
      <xdr:spPr>
        <a:xfrm flipV="1">
          <a:off x="8496300" y="10196088"/>
          <a:ext cx="723900" cy="1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120376</xdr:rowOff>
    </xdr:from>
    <xdr:to>
      <xdr:col>46</xdr:col>
      <xdr:colOff>38100</xdr:colOff>
      <xdr:row>61</xdr:row>
      <xdr:rowOff>50526</xdr:rowOff>
    </xdr:to>
    <xdr:sp macro="" textlink="">
      <xdr:nvSpPr>
        <xdr:cNvPr id="250" name="楕円 249">
          <a:extLst>
            <a:ext uri="{FF2B5EF4-FFF2-40B4-BE49-F238E27FC236}">
              <a16:creationId xmlns:a16="http://schemas.microsoft.com/office/drawing/2014/main" id="{5351D4FB-C03B-4977-8B4F-5176AD003648}"/>
            </a:ext>
          </a:extLst>
        </xdr:cNvPr>
        <xdr:cNvSpPr/>
      </xdr:nvSpPr>
      <xdr:spPr>
        <a:xfrm>
          <a:off x="7670800" y="101787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157127</xdr:rowOff>
    </xdr:from>
    <xdr:to>
      <xdr:col>50</xdr:col>
      <xdr:colOff>114300</xdr:colOff>
      <xdr:row>60</xdr:row>
      <xdr:rowOff>171176</xdr:rowOff>
    </xdr:to>
    <xdr:cxnSp macro="">
      <xdr:nvCxnSpPr>
        <xdr:cNvPr id="251" name="直線コネクタ 250">
          <a:extLst>
            <a:ext uri="{FF2B5EF4-FFF2-40B4-BE49-F238E27FC236}">
              <a16:creationId xmlns:a16="http://schemas.microsoft.com/office/drawing/2014/main" id="{E992A1B9-3069-4BE9-A7CA-E92DEB700C0F}"/>
            </a:ext>
          </a:extLst>
        </xdr:cNvPr>
        <xdr:cNvCxnSpPr/>
      </xdr:nvCxnSpPr>
      <xdr:spPr>
        <a:xfrm flipV="1">
          <a:off x="7713980" y="10215527"/>
          <a:ext cx="782320" cy="1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132266</xdr:rowOff>
    </xdr:from>
    <xdr:to>
      <xdr:col>41</xdr:col>
      <xdr:colOff>101600</xdr:colOff>
      <xdr:row>61</xdr:row>
      <xdr:rowOff>62416</xdr:rowOff>
    </xdr:to>
    <xdr:sp macro="" textlink="">
      <xdr:nvSpPr>
        <xdr:cNvPr id="252" name="楕円 251">
          <a:extLst>
            <a:ext uri="{FF2B5EF4-FFF2-40B4-BE49-F238E27FC236}">
              <a16:creationId xmlns:a16="http://schemas.microsoft.com/office/drawing/2014/main" id="{A017F5E4-6CB1-4059-B105-CBAE6C84747C}"/>
            </a:ext>
          </a:extLst>
        </xdr:cNvPr>
        <xdr:cNvSpPr/>
      </xdr:nvSpPr>
      <xdr:spPr>
        <a:xfrm>
          <a:off x="6873240" y="101906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171176</xdr:rowOff>
    </xdr:from>
    <xdr:to>
      <xdr:col>45</xdr:col>
      <xdr:colOff>177800</xdr:colOff>
      <xdr:row>61</xdr:row>
      <xdr:rowOff>11616</xdr:rowOff>
    </xdr:to>
    <xdr:cxnSp macro="">
      <xdr:nvCxnSpPr>
        <xdr:cNvPr id="253" name="直線コネクタ 252">
          <a:extLst>
            <a:ext uri="{FF2B5EF4-FFF2-40B4-BE49-F238E27FC236}">
              <a16:creationId xmlns:a16="http://schemas.microsoft.com/office/drawing/2014/main" id="{47352865-F876-4066-8FB8-0737EDF535C0}"/>
            </a:ext>
          </a:extLst>
        </xdr:cNvPr>
        <xdr:cNvCxnSpPr/>
      </xdr:nvCxnSpPr>
      <xdr:spPr>
        <a:xfrm flipV="1">
          <a:off x="6924040" y="10229576"/>
          <a:ext cx="789940" cy="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149250</xdr:rowOff>
    </xdr:from>
    <xdr:to>
      <xdr:col>36</xdr:col>
      <xdr:colOff>165100</xdr:colOff>
      <xdr:row>61</xdr:row>
      <xdr:rowOff>79400</xdr:rowOff>
    </xdr:to>
    <xdr:sp macro="" textlink="">
      <xdr:nvSpPr>
        <xdr:cNvPr id="254" name="楕円 253">
          <a:extLst>
            <a:ext uri="{FF2B5EF4-FFF2-40B4-BE49-F238E27FC236}">
              <a16:creationId xmlns:a16="http://schemas.microsoft.com/office/drawing/2014/main" id="{6D01AC7B-5EDC-48D7-8BE6-118B5D154C69}"/>
            </a:ext>
          </a:extLst>
        </xdr:cNvPr>
        <xdr:cNvSpPr/>
      </xdr:nvSpPr>
      <xdr:spPr>
        <a:xfrm>
          <a:off x="6098540" y="10207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11616</xdr:rowOff>
    </xdr:from>
    <xdr:to>
      <xdr:col>41</xdr:col>
      <xdr:colOff>50800</xdr:colOff>
      <xdr:row>61</xdr:row>
      <xdr:rowOff>28600</xdr:rowOff>
    </xdr:to>
    <xdr:cxnSp macro="">
      <xdr:nvCxnSpPr>
        <xdr:cNvPr id="255" name="直線コネクタ 254">
          <a:extLst>
            <a:ext uri="{FF2B5EF4-FFF2-40B4-BE49-F238E27FC236}">
              <a16:creationId xmlns:a16="http://schemas.microsoft.com/office/drawing/2014/main" id="{279623E8-89C9-413B-A977-505D387BF075}"/>
            </a:ext>
          </a:extLst>
        </xdr:cNvPr>
        <xdr:cNvCxnSpPr/>
      </xdr:nvCxnSpPr>
      <xdr:spPr>
        <a:xfrm flipV="1">
          <a:off x="6149340" y="10237656"/>
          <a:ext cx="774700" cy="1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EDC5FDD-82DF-4083-A5B1-A214F66D90B0}"/>
            </a:ext>
          </a:extLst>
        </xdr:cNvPr>
        <xdr:cNvSpPr txBox="1"/>
      </xdr:nvSpPr>
      <xdr:spPr>
        <a:xfrm>
          <a:off x="8214575" y="1055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FF9EF73A-985D-463D-ACD2-F2929AB0BC6A}"/>
            </a:ext>
          </a:extLst>
        </xdr:cNvPr>
        <xdr:cNvSpPr txBox="1"/>
      </xdr:nvSpPr>
      <xdr:spPr>
        <a:xfrm>
          <a:off x="7444955" y="1056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830352A-C909-4845-BBD7-F22F3DDC178B}"/>
            </a:ext>
          </a:extLst>
        </xdr:cNvPr>
        <xdr:cNvSpPr txBox="1"/>
      </xdr:nvSpPr>
      <xdr:spPr>
        <a:xfrm>
          <a:off x="6670255" y="1057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D85C147D-27AD-423F-B149-85980AF2155B}"/>
            </a:ext>
          </a:extLst>
        </xdr:cNvPr>
        <xdr:cNvSpPr txBox="1"/>
      </xdr:nvSpPr>
      <xdr:spPr>
        <a:xfrm>
          <a:off x="5872695" y="105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53004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922E92BC-7BC7-454C-88E5-7A559E4080E6}"/>
            </a:ext>
          </a:extLst>
        </xdr:cNvPr>
        <xdr:cNvSpPr txBox="1"/>
      </xdr:nvSpPr>
      <xdr:spPr>
        <a:xfrm>
          <a:off x="8214575" y="994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67053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11905F0-B1AE-4AD9-84F2-0C611630A1F5}"/>
            </a:ext>
          </a:extLst>
        </xdr:cNvPr>
        <xdr:cNvSpPr txBox="1"/>
      </xdr:nvSpPr>
      <xdr:spPr>
        <a:xfrm>
          <a:off x="7444955" y="995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78943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A530C579-4718-4C95-9B86-0D57097A437C}"/>
            </a:ext>
          </a:extLst>
        </xdr:cNvPr>
        <xdr:cNvSpPr txBox="1"/>
      </xdr:nvSpPr>
      <xdr:spPr>
        <a:xfrm>
          <a:off x="6670255" y="996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95927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DAA37CE2-4D8F-46BC-880C-2F3A45E75018}"/>
            </a:ext>
          </a:extLst>
        </xdr:cNvPr>
        <xdr:cNvSpPr txBox="1"/>
      </xdr:nvSpPr>
      <xdr:spPr>
        <a:xfrm>
          <a:off x="5872695" y="998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A08E6B4-4824-46D2-A55C-40B39FF98E0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B1283D0-E4AD-4D67-A598-C00D260A65D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79031F6-74CB-4959-9A8A-7581E0F9C19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EF9D3BF-4376-43A7-9D48-84381EFA6CB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F68FF05-EA20-4B51-AC39-B5B9C5CFF04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3C39FE7-21FD-470A-A5CD-44CAB4596CC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9EC5366-DD91-4194-9B14-5F0FD77C824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693F388-799C-402E-8593-AA7CAC145E4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D4E5B25-B00F-417C-95F9-A3C91E370A1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0756323-3A89-41FE-9CE9-9B7110CA3854}"/>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3748BAB-296F-473C-80D9-AFD7F8E26C3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1EF6E6C-5629-40E8-AF23-D714E0854EA1}"/>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93072F0C-8F68-44A4-A7AA-1EEBCEA8E97F}"/>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13443A5-A1D3-4838-999B-5253CBF4E9B5}"/>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A83A8E6-ED12-4BE4-A0D7-78BF1E80F2AA}"/>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414D4406-7E0D-4C66-B488-0E66F06AAA4A}"/>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7A4DA911-15EF-4F94-B9A7-806012C33D9C}"/>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DFF3FBF-7C75-47F8-AA7B-B295216BD53F}"/>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DD98835-2886-437F-834F-2B8CAACFD3D1}"/>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B7529FE-ED16-49A7-B015-562413BAEFF3}"/>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7CDACC5-D664-4750-AAE4-E7D740F40F96}"/>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C5F8C0D-20E4-49AA-A036-6A58894A9098}"/>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D0A0C999-FAF9-43FE-BDF8-75B84E747EF3}"/>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CF14F6C-C385-4CDE-B13E-86FA9F22C48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D481A034-90B9-4408-988E-FF20A12B4834}"/>
            </a:ext>
          </a:extLst>
        </xdr:cNvPr>
        <xdr:cNvCxnSpPr/>
      </xdr:nvCxnSpPr>
      <xdr:spPr>
        <a:xfrm flipV="1">
          <a:off x="4086225" y="13230225"/>
          <a:ext cx="0" cy="1301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532D68D3-D4E5-4531-AA98-86FC0C42FAA3}"/>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34E608B9-CE2E-4EC6-B841-F6B401B76AD2}"/>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7AF61986-A706-49AF-84E0-81CD934B6F3B}"/>
            </a:ext>
          </a:extLst>
        </xdr:cNvPr>
        <xdr:cNvSpPr txBox="1"/>
      </xdr:nvSpPr>
      <xdr:spPr>
        <a:xfrm>
          <a:off x="4124960" y="1300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F5214975-90E5-4FFB-8654-57FE0C396A85}"/>
            </a:ext>
          </a:extLst>
        </xdr:cNvPr>
        <xdr:cNvCxnSpPr/>
      </xdr:nvCxnSpPr>
      <xdr:spPr>
        <a:xfrm>
          <a:off x="4020820" y="13230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1BF0C490-C510-45E5-81F1-7F0C32847287}"/>
            </a:ext>
          </a:extLst>
        </xdr:cNvPr>
        <xdr:cNvSpPr txBox="1"/>
      </xdr:nvSpPr>
      <xdr:spPr>
        <a:xfrm>
          <a:off x="4124960" y="1392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DB9C4207-3F9D-4A6E-859A-590A329AE725}"/>
            </a:ext>
          </a:extLst>
        </xdr:cNvPr>
        <xdr:cNvSpPr/>
      </xdr:nvSpPr>
      <xdr:spPr>
        <a:xfrm>
          <a:off x="403606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14D6F0E6-70D1-40B5-B818-B516E7C1865F}"/>
            </a:ext>
          </a:extLst>
        </xdr:cNvPr>
        <xdr:cNvSpPr/>
      </xdr:nvSpPr>
      <xdr:spPr>
        <a:xfrm>
          <a:off x="3312160" y="1393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2CDBF41C-2D73-46C5-A869-3533CF62EF19}"/>
            </a:ext>
          </a:extLst>
        </xdr:cNvPr>
        <xdr:cNvSpPr/>
      </xdr:nvSpPr>
      <xdr:spPr>
        <a:xfrm>
          <a:off x="2514600" y="1389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AA7D6A8C-9D2F-4F69-A108-6E904938C147}"/>
            </a:ext>
          </a:extLst>
        </xdr:cNvPr>
        <xdr:cNvSpPr/>
      </xdr:nvSpPr>
      <xdr:spPr>
        <a:xfrm>
          <a:off x="173990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981081F4-77D5-428D-93DF-550360CF5237}"/>
            </a:ext>
          </a:extLst>
        </xdr:cNvPr>
        <xdr:cNvSpPr/>
      </xdr:nvSpPr>
      <xdr:spPr>
        <a:xfrm>
          <a:off x="965200" y="1387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C5E3CAC-BD37-47A8-8A84-0364B918621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94F46A0-4091-45F3-8661-93BF4A7211B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F918E6C-D920-46B4-95E2-5D4E7CF369F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6279638-C381-47F8-98D5-56C04D209CD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D8EC980-4DCB-4F9C-8C02-4466F6F23E5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304" name="楕円 303">
          <a:extLst>
            <a:ext uri="{FF2B5EF4-FFF2-40B4-BE49-F238E27FC236}">
              <a16:creationId xmlns:a16="http://schemas.microsoft.com/office/drawing/2014/main" id="{E6E4E895-9BF5-46CA-9710-858F72D3E9D0}"/>
            </a:ext>
          </a:extLst>
        </xdr:cNvPr>
        <xdr:cNvSpPr/>
      </xdr:nvSpPr>
      <xdr:spPr>
        <a:xfrm>
          <a:off x="4036060" y="13869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145432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F881C58-D684-4AFD-AC2A-685F5FA1AFE4}"/>
            </a:ext>
          </a:extLst>
        </xdr:cNvPr>
        <xdr:cNvSpPr txBox="1"/>
      </xdr:nvSpPr>
      <xdr:spPr>
        <a:xfrm>
          <a:off x="4124960"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105411</xdr:rowOff>
    </xdr:from>
    <xdr:to>
      <xdr:col>20</xdr:col>
      <xdr:colOff>38100</xdr:colOff>
      <xdr:row>83</xdr:row>
      <xdr:rowOff>35561</xdr:rowOff>
    </xdr:to>
    <xdr:sp macro="" textlink="">
      <xdr:nvSpPr>
        <xdr:cNvPr id="306" name="楕円 305">
          <a:extLst>
            <a:ext uri="{FF2B5EF4-FFF2-40B4-BE49-F238E27FC236}">
              <a16:creationId xmlns:a16="http://schemas.microsoft.com/office/drawing/2014/main" id="{08440D36-DA6E-45E9-840A-C9CBF5E5D8A0}"/>
            </a:ext>
          </a:extLst>
        </xdr:cNvPr>
        <xdr:cNvSpPr/>
      </xdr:nvSpPr>
      <xdr:spPr>
        <a:xfrm>
          <a:off x="3312160" y="138518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156211</xdr:rowOff>
    </xdr:from>
    <xdr:to>
      <xdr:col>24</xdr:col>
      <xdr:colOff>63500</xdr:colOff>
      <xdr:row>83</xdr:row>
      <xdr:rowOff>1905</xdr:rowOff>
    </xdr:to>
    <xdr:cxnSp macro="">
      <xdr:nvCxnSpPr>
        <xdr:cNvPr id="307" name="直線コネクタ 306">
          <a:extLst>
            <a:ext uri="{FF2B5EF4-FFF2-40B4-BE49-F238E27FC236}">
              <a16:creationId xmlns:a16="http://schemas.microsoft.com/office/drawing/2014/main" id="{41440CEF-5824-498C-A2E4-FAFA036DDD4D}"/>
            </a:ext>
          </a:extLst>
        </xdr:cNvPr>
        <xdr:cNvCxnSpPr/>
      </xdr:nvCxnSpPr>
      <xdr:spPr>
        <a:xfrm>
          <a:off x="3355340" y="13902691"/>
          <a:ext cx="73152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82550</xdr:rowOff>
    </xdr:from>
    <xdr:to>
      <xdr:col>15</xdr:col>
      <xdr:colOff>101600</xdr:colOff>
      <xdr:row>83</xdr:row>
      <xdr:rowOff>12700</xdr:rowOff>
    </xdr:to>
    <xdr:sp macro="" textlink="">
      <xdr:nvSpPr>
        <xdr:cNvPr id="308" name="楕円 307">
          <a:extLst>
            <a:ext uri="{FF2B5EF4-FFF2-40B4-BE49-F238E27FC236}">
              <a16:creationId xmlns:a16="http://schemas.microsoft.com/office/drawing/2014/main" id="{95BF323B-D62A-4BB0-B8AB-DF104A878044}"/>
            </a:ext>
          </a:extLst>
        </xdr:cNvPr>
        <xdr:cNvSpPr/>
      </xdr:nvSpPr>
      <xdr:spPr>
        <a:xfrm>
          <a:off x="2514600" y="13829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133350</xdr:rowOff>
    </xdr:from>
    <xdr:to>
      <xdr:col>19</xdr:col>
      <xdr:colOff>177800</xdr:colOff>
      <xdr:row>82</xdr:row>
      <xdr:rowOff>156211</xdr:rowOff>
    </xdr:to>
    <xdr:cxnSp macro="">
      <xdr:nvCxnSpPr>
        <xdr:cNvPr id="309" name="直線コネクタ 308">
          <a:extLst>
            <a:ext uri="{FF2B5EF4-FFF2-40B4-BE49-F238E27FC236}">
              <a16:creationId xmlns:a16="http://schemas.microsoft.com/office/drawing/2014/main" id="{A0B52F00-6DF4-4ADC-BD02-B46BF086BE22}"/>
            </a:ext>
          </a:extLst>
        </xdr:cNvPr>
        <xdr:cNvCxnSpPr/>
      </xdr:nvCxnSpPr>
      <xdr:spPr>
        <a:xfrm>
          <a:off x="2565400" y="13879830"/>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48261</xdr:rowOff>
    </xdr:from>
    <xdr:to>
      <xdr:col>10</xdr:col>
      <xdr:colOff>165100</xdr:colOff>
      <xdr:row>82</xdr:row>
      <xdr:rowOff>149861</xdr:rowOff>
    </xdr:to>
    <xdr:sp macro="" textlink="">
      <xdr:nvSpPr>
        <xdr:cNvPr id="310" name="楕円 309">
          <a:extLst>
            <a:ext uri="{FF2B5EF4-FFF2-40B4-BE49-F238E27FC236}">
              <a16:creationId xmlns:a16="http://schemas.microsoft.com/office/drawing/2014/main" id="{2AD59799-F9AE-4127-A4BD-18224FF406C6}"/>
            </a:ext>
          </a:extLst>
        </xdr:cNvPr>
        <xdr:cNvSpPr/>
      </xdr:nvSpPr>
      <xdr:spPr>
        <a:xfrm>
          <a:off x="1739900" y="1379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99061</xdr:rowOff>
    </xdr:from>
    <xdr:to>
      <xdr:col>15</xdr:col>
      <xdr:colOff>50800</xdr:colOff>
      <xdr:row>82</xdr:row>
      <xdr:rowOff>133350</xdr:rowOff>
    </xdr:to>
    <xdr:cxnSp macro="">
      <xdr:nvCxnSpPr>
        <xdr:cNvPr id="311" name="直線コネクタ 310">
          <a:extLst>
            <a:ext uri="{FF2B5EF4-FFF2-40B4-BE49-F238E27FC236}">
              <a16:creationId xmlns:a16="http://schemas.microsoft.com/office/drawing/2014/main" id="{7FC8DD3E-07A7-429F-8CA7-1201DD02C660}"/>
            </a:ext>
          </a:extLst>
        </xdr:cNvPr>
        <xdr:cNvCxnSpPr/>
      </xdr:nvCxnSpPr>
      <xdr:spPr>
        <a:xfrm>
          <a:off x="1790700" y="13845541"/>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164464</xdr:rowOff>
    </xdr:from>
    <xdr:to>
      <xdr:col>6</xdr:col>
      <xdr:colOff>38100</xdr:colOff>
      <xdr:row>82</xdr:row>
      <xdr:rowOff>94614</xdr:rowOff>
    </xdr:to>
    <xdr:sp macro="" textlink="">
      <xdr:nvSpPr>
        <xdr:cNvPr id="312" name="楕円 311">
          <a:extLst>
            <a:ext uri="{FF2B5EF4-FFF2-40B4-BE49-F238E27FC236}">
              <a16:creationId xmlns:a16="http://schemas.microsoft.com/office/drawing/2014/main" id="{C8E55738-1D5C-4448-A7EE-ADE21EC1F247}"/>
            </a:ext>
          </a:extLst>
        </xdr:cNvPr>
        <xdr:cNvSpPr/>
      </xdr:nvSpPr>
      <xdr:spPr>
        <a:xfrm>
          <a:off x="965200" y="137433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43814</xdr:rowOff>
    </xdr:from>
    <xdr:to>
      <xdr:col>10</xdr:col>
      <xdr:colOff>114300</xdr:colOff>
      <xdr:row>82</xdr:row>
      <xdr:rowOff>99061</xdr:rowOff>
    </xdr:to>
    <xdr:cxnSp macro="">
      <xdr:nvCxnSpPr>
        <xdr:cNvPr id="313" name="直線コネクタ 312">
          <a:extLst>
            <a:ext uri="{FF2B5EF4-FFF2-40B4-BE49-F238E27FC236}">
              <a16:creationId xmlns:a16="http://schemas.microsoft.com/office/drawing/2014/main" id="{56606C27-2A16-41D9-87D1-DD6BDB30693F}"/>
            </a:ext>
          </a:extLst>
        </xdr:cNvPr>
        <xdr:cNvCxnSpPr/>
      </xdr:nvCxnSpPr>
      <xdr:spPr>
        <a:xfrm>
          <a:off x="1008380" y="13790294"/>
          <a:ext cx="78232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D5C0F835-4C4C-4813-A81D-C885AB2A511D}"/>
            </a:ext>
          </a:extLst>
        </xdr:cNvPr>
        <xdr:cNvSpPr txBox="1"/>
      </xdr:nvSpPr>
      <xdr:spPr>
        <a:xfrm>
          <a:off x="317056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6208D19E-B5E9-4700-8348-60DB2E0BDD67}"/>
            </a:ext>
          </a:extLst>
        </xdr:cNvPr>
        <xdr:cNvSpPr txBox="1"/>
      </xdr:nvSpPr>
      <xdr:spPr>
        <a:xfrm>
          <a:off x="238570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F8A968FF-1119-4388-84A2-02F6D25E0451}"/>
            </a:ext>
          </a:extLst>
        </xdr:cNvPr>
        <xdr:cNvSpPr txBox="1"/>
      </xdr:nvSpPr>
      <xdr:spPr>
        <a:xfrm>
          <a:off x="161100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A8D83F99-E585-4135-BD49-6DF09596D0D5}"/>
            </a:ext>
          </a:extLst>
        </xdr:cNvPr>
        <xdr:cNvSpPr txBox="1"/>
      </xdr:nvSpPr>
      <xdr:spPr>
        <a:xfrm>
          <a:off x="836304" y="1396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52088</xdr:rowOff>
    </xdr:from>
    <xdr:ext cx="405111" cy="259045"/>
    <xdr:sp macro="" textlink="">
      <xdr:nvSpPr>
        <xdr:cNvPr id="318" name="n_1mainValue【公営住宅】&#10;有形固定資産減価償却率">
          <a:extLst>
            <a:ext uri="{FF2B5EF4-FFF2-40B4-BE49-F238E27FC236}">
              <a16:creationId xmlns:a16="http://schemas.microsoft.com/office/drawing/2014/main" id="{C8A43947-D3BC-4803-8DD3-3AD02D5E45AD}"/>
            </a:ext>
          </a:extLst>
        </xdr:cNvPr>
        <xdr:cNvSpPr txBox="1"/>
      </xdr:nvSpPr>
      <xdr:spPr>
        <a:xfrm>
          <a:off x="3170564" y="13630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29227</xdr:rowOff>
    </xdr:from>
    <xdr:ext cx="405111" cy="259045"/>
    <xdr:sp macro="" textlink="">
      <xdr:nvSpPr>
        <xdr:cNvPr id="319" name="n_2mainValue【公営住宅】&#10;有形固定資産減価償却率">
          <a:extLst>
            <a:ext uri="{FF2B5EF4-FFF2-40B4-BE49-F238E27FC236}">
              <a16:creationId xmlns:a16="http://schemas.microsoft.com/office/drawing/2014/main" id="{550DBD9F-43C5-42A2-B417-9A6E10482DB0}"/>
            </a:ext>
          </a:extLst>
        </xdr:cNvPr>
        <xdr:cNvSpPr txBox="1"/>
      </xdr:nvSpPr>
      <xdr:spPr>
        <a:xfrm>
          <a:off x="2385704" y="1360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166388</xdr:rowOff>
    </xdr:from>
    <xdr:ext cx="405111" cy="259045"/>
    <xdr:sp macro="" textlink="">
      <xdr:nvSpPr>
        <xdr:cNvPr id="320" name="n_3mainValue【公営住宅】&#10;有形固定資産減価償却率">
          <a:extLst>
            <a:ext uri="{FF2B5EF4-FFF2-40B4-BE49-F238E27FC236}">
              <a16:creationId xmlns:a16="http://schemas.microsoft.com/office/drawing/2014/main" id="{A9C3C5A9-CD72-4A43-A766-E02B6117A380}"/>
            </a:ext>
          </a:extLst>
        </xdr:cNvPr>
        <xdr:cNvSpPr txBox="1"/>
      </xdr:nvSpPr>
      <xdr:spPr>
        <a:xfrm>
          <a:off x="161100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111141</xdr:rowOff>
    </xdr:from>
    <xdr:ext cx="405111" cy="259045"/>
    <xdr:sp macro="" textlink="">
      <xdr:nvSpPr>
        <xdr:cNvPr id="321" name="n_4mainValue【公営住宅】&#10;有形固定資産減価償却率">
          <a:extLst>
            <a:ext uri="{FF2B5EF4-FFF2-40B4-BE49-F238E27FC236}">
              <a16:creationId xmlns:a16="http://schemas.microsoft.com/office/drawing/2014/main" id="{DBACC9CF-DA21-4C85-84AD-E3483247CC8F}"/>
            </a:ext>
          </a:extLst>
        </xdr:cNvPr>
        <xdr:cNvSpPr txBox="1"/>
      </xdr:nvSpPr>
      <xdr:spPr>
        <a:xfrm>
          <a:off x="83630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101B603-EE95-440A-B2B6-01BB174E800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16EE844-EF34-4FAE-80A8-3BC3C61DA4F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173DA08-3719-4BF0-BBAA-D8B7EB9241E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AA49FA00-815C-4534-A38D-5B687521C0E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8497E7A-2C84-4CE5-A9DE-FEF53A3208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1E1A7CB-396E-4B2B-87B1-2688405FDE5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6A0C9B2-0072-4940-8C08-C3574994128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9369F68-7A55-483A-B4D8-DD747CE33B8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C288414-D369-4921-9E30-496D9600223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A5A75E4-77EB-4BAA-8D87-CF34EE57195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5D40155D-885C-4EB7-B129-65145390F49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B0A9A149-93E0-4748-A237-7B61EA416405}"/>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86B94557-A268-4BA1-B6FC-6BD7C01D0A03}"/>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17EB5AB1-E65A-4A11-B3A0-78372B840DD3}"/>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222F5870-D0A4-46F6-8E7C-C83827E61388}"/>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0336B48C-19C6-4326-BFA6-33B7F7F4CFDA}"/>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9DFBB696-4907-47A7-8FFA-74962F4CE82E}"/>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80AAEFCB-128E-4E02-A7E5-6DBF09118232}"/>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F1F5EF8C-3036-4316-9EC2-CD16A955746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5561EF27-C8A7-4AF6-A3E5-8D6EEB2DBC58}"/>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C2D3B4BE-BC34-4D38-8A51-648DD77EC1B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E32C33C8-7887-4873-B04E-59720118E226}"/>
            </a:ext>
          </a:extLst>
        </xdr:cNvPr>
        <xdr:cNvCxnSpPr/>
      </xdr:nvCxnSpPr>
      <xdr:spPr>
        <a:xfrm flipV="1">
          <a:off x="9219565" y="13223565"/>
          <a:ext cx="0" cy="122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1E6DEB13-E0EC-46A5-9241-53FD070BD4C1}"/>
            </a:ext>
          </a:extLst>
        </xdr:cNvPr>
        <xdr:cNvSpPr txBox="1"/>
      </xdr:nvSpPr>
      <xdr:spPr>
        <a:xfrm>
          <a:off x="9258300" y="1445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3866FDFC-F030-4CB7-B6A1-311150C28664}"/>
            </a:ext>
          </a:extLst>
        </xdr:cNvPr>
        <xdr:cNvCxnSpPr/>
      </xdr:nvCxnSpPr>
      <xdr:spPr>
        <a:xfrm>
          <a:off x="9154160" y="14453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246BEE02-3697-457D-B4F7-F75819777972}"/>
            </a:ext>
          </a:extLst>
        </xdr:cNvPr>
        <xdr:cNvSpPr txBox="1"/>
      </xdr:nvSpPr>
      <xdr:spPr>
        <a:xfrm>
          <a:off x="9258300" y="1300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AE9A4529-5CA6-4FD0-BA60-1AD8554D5FAA}"/>
            </a:ext>
          </a:extLst>
        </xdr:cNvPr>
        <xdr:cNvCxnSpPr/>
      </xdr:nvCxnSpPr>
      <xdr:spPr>
        <a:xfrm>
          <a:off x="9154160" y="1322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FD4E0E70-6B92-4F66-9AB1-6621808A2955}"/>
            </a:ext>
          </a:extLst>
        </xdr:cNvPr>
        <xdr:cNvSpPr txBox="1"/>
      </xdr:nvSpPr>
      <xdr:spPr>
        <a:xfrm>
          <a:off x="9258300" y="14327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DFBD6FF0-C170-498F-9278-CFF17110978F}"/>
            </a:ext>
          </a:extLst>
        </xdr:cNvPr>
        <xdr:cNvSpPr/>
      </xdr:nvSpPr>
      <xdr:spPr>
        <a:xfrm>
          <a:off x="9192260" y="143491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E7D5110D-824B-4265-BE91-2B6B611AA62E}"/>
            </a:ext>
          </a:extLst>
        </xdr:cNvPr>
        <xdr:cNvSpPr/>
      </xdr:nvSpPr>
      <xdr:spPr>
        <a:xfrm>
          <a:off x="8445500" y="14349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8C0004FC-74C5-4129-8700-07DB9046EA69}"/>
            </a:ext>
          </a:extLst>
        </xdr:cNvPr>
        <xdr:cNvSpPr/>
      </xdr:nvSpPr>
      <xdr:spPr>
        <a:xfrm>
          <a:off x="7670800" y="143501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3E09F424-2A6B-448B-9A81-53B551EDF269}"/>
            </a:ext>
          </a:extLst>
        </xdr:cNvPr>
        <xdr:cNvSpPr/>
      </xdr:nvSpPr>
      <xdr:spPr>
        <a:xfrm>
          <a:off x="6873240" y="14351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C75BF02B-9650-4539-A9FB-75A39E80F57F}"/>
            </a:ext>
          </a:extLst>
        </xdr:cNvPr>
        <xdr:cNvSpPr/>
      </xdr:nvSpPr>
      <xdr:spPr>
        <a:xfrm>
          <a:off x="6098540" y="14349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1B21B24-B237-4124-9C7E-0A831F53A4F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1DF5832-5738-45EF-98E1-68BD1905D39D}"/>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079C9A0-B3D5-4141-9375-FE6840A66AA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6B2290E-A2FA-4B04-BD97-4A5290957A1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BB262D9-CC57-4514-8451-FAD3FD859B1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86970</xdr:rowOff>
    </xdr:from>
    <xdr:to>
      <xdr:col>55</xdr:col>
      <xdr:colOff>50800</xdr:colOff>
      <xdr:row>86</xdr:row>
      <xdr:rowOff>17120</xdr:rowOff>
    </xdr:to>
    <xdr:sp macro="" textlink="">
      <xdr:nvSpPr>
        <xdr:cNvPr id="359" name="楕円 358">
          <a:extLst>
            <a:ext uri="{FF2B5EF4-FFF2-40B4-BE49-F238E27FC236}">
              <a16:creationId xmlns:a16="http://schemas.microsoft.com/office/drawing/2014/main" id="{C1F834A3-01FC-4587-BE4A-47033D3ECE23}"/>
            </a:ext>
          </a:extLst>
        </xdr:cNvPr>
        <xdr:cNvSpPr/>
      </xdr:nvSpPr>
      <xdr:spPr>
        <a:xfrm>
          <a:off x="9192260" y="14336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46347</xdr:rowOff>
    </xdr:from>
    <xdr:ext cx="469744" cy="259045"/>
    <xdr:sp macro="" textlink="">
      <xdr:nvSpPr>
        <xdr:cNvPr id="360" name="【公営住宅】&#10;一人当たり面積該当値テキスト">
          <a:extLst>
            <a:ext uri="{FF2B5EF4-FFF2-40B4-BE49-F238E27FC236}">
              <a16:creationId xmlns:a16="http://schemas.microsoft.com/office/drawing/2014/main" id="{922F740C-3A6B-4A1C-8FA9-C76136597A86}"/>
            </a:ext>
          </a:extLst>
        </xdr:cNvPr>
        <xdr:cNvSpPr txBox="1"/>
      </xdr:nvSpPr>
      <xdr:spPr>
        <a:xfrm>
          <a:off x="9258300" y="1412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87610</xdr:rowOff>
    </xdr:from>
    <xdr:to>
      <xdr:col>50</xdr:col>
      <xdr:colOff>165100</xdr:colOff>
      <xdr:row>86</xdr:row>
      <xdr:rowOff>17760</xdr:rowOff>
    </xdr:to>
    <xdr:sp macro="" textlink="">
      <xdr:nvSpPr>
        <xdr:cNvPr id="361" name="楕円 360">
          <a:extLst>
            <a:ext uri="{FF2B5EF4-FFF2-40B4-BE49-F238E27FC236}">
              <a16:creationId xmlns:a16="http://schemas.microsoft.com/office/drawing/2014/main" id="{A7F9B796-EA81-4101-AF0C-ECD882D35D26}"/>
            </a:ext>
          </a:extLst>
        </xdr:cNvPr>
        <xdr:cNvSpPr/>
      </xdr:nvSpPr>
      <xdr:spPr>
        <a:xfrm>
          <a:off x="8445500" y="14337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137770</xdr:rowOff>
    </xdr:from>
    <xdr:to>
      <xdr:col>55</xdr:col>
      <xdr:colOff>0</xdr:colOff>
      <xdr:row>85</xdr:row>
      <xdr:rowOff>138410</xdr:rowOff>
    </xdr:to>
    <xdr:cxnSp macro="">
      <xdr:nvCxnSpPr>
        <xdr:cNvPr id="362" name="直線コネクタ 361">
          <a:extLst>
            <a:ext uri="{FF2B5EF4-FFF2-40B4-BE49-F238E27FC236}">
              <a16:creationId xmlns:a16="http://schemas.microsoft.com/office/drawing/2014/main" id="{7A139471-FB41-4FAB-B92A-170775E4A91B}"/>
            </a:ext>
          </a:extLst>
        </xdr:cNvPr>
        <xdr:cNvCxnSpPr/>
      </xdr:nvCxnSpPr>
      <xdr:spPr>
        <a:xfrm flipV="1">
          <a:off x="8496300" y="14387170"/>
          <a:ext cx="7239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88798</xdr:rowOff>
    </xdr:from>
    <xdr:to>
      <xdr:col>46</xdr:col>
      <xdr:colOff>38100</xdr:colOff>
      <xdr:row>86</xdr:row>
      <xdr:rowOff>18948</xdr:rowOff>
    </xdr:to>
    <xdr:sp macro="" textlink="">
      <xdr:nvSpPr>
        <xdr:cNvPr id="363" name="楕円 362">
          <a:extLst>
            <a:ext uri="{FF2B5EF4-FFF2-40B4-BE49-F238E27FC236}">
              <a16:creationId xmlns:a16="http://schemas.microsoft.com/office/drawing/2014/main" id="{20C27FC7-DF7F-492B-86D6-FFA159A8F1DF}"/>
            </a:ext>
          </a:extLst>
        </xdr:cNvPr>
        <xdr:cNvSpPr/>
      </xdr:nvSpPr>
      <xdr:spPr>
        <a:xfrm>
          <a:off x="7670800" y="143381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138410</xdr:rowOff>
    </xdr:from>
    <xdr:to>
      <xdr:col>50</xdr:col>
      <xdr:colOff>114300</xdr:colOff>
      <xdr:row>85</xdr:row>
      <xdr:rowOff>139598</xdr:rowOff>
    </xdr:to>
    <xdr:cxnSp macro="">
      <xdr:nvCxnSpPr>
        <xdr:cNvPr id="364" name="直線コネクタ 363">
          <a:extLst>
            <a:ext uri="{FF2B5EF4-FFF2-40B4-BE49-F238E27FC236}">
              <a16:creationId xmlns:a16="http://schemas.microsoft.com/office/drawing/2014/main" id="{571E3C44-BAAB-4784-9997-9D750D92B628}"/>
            </a:ext>
          </a:extLst>
        </xdr:cNvPr>
        <xdr:cNvCxnSpPr/>
      </xdr:nvCxnSpPr>
      <xdr:spPr>
        <a:xfrm flipV="1">
          <a:off x="7713980" y="14387810"/>
          <a:ext cx="78232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89850</xdr:rowOff>
    </xdr:from>
    <xdr:to>
      <xdr:col>41</xdr:col>
      <xdr:colOff>101600</xdr:colOff>
      <xdr:row>86</xdr:row>
      <xdr:rowOff>20000</xdr:rowOff>
    </xdr:to>
    <xdr:sp macro="" textlink="">
      <xdr:nvSpPr>
        <xdr:cNvPr id="365" name="楕円 364">
          <a:extLst>
            <a:ext uri="{FF2B5EF4-FFF2-40B4-BE49-F238E27FC236}">
              <a16:creationId xmlns:a16="http://schemas.microsoft.com/office/drawing/2014/main" id="{30BBC177-F900-4F35-A7AE-835DB05CF143}"/>
            </a:ext>
          </a:extLst>
        </xdr:cNvPr>
        <xdr:cNvSpPr/>
      </xdr:nvSpPr>
      <xdr:spPr>
        <a:xfrm>
          <a:off x="6873240" y="14339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139598</xdr:rowOff>
    </xdr:from>
    <xdr:to>
      <xdr:col>45</xdr:col>
      <xdr:colOff>177800</xdr:colOff>
      <xdr:row>85</xdr:row>
      <xdr:rowOff>140650</xdr:rowOff>
    </xdr:to>
    <xdr:cxnSp macro="">
      <xdr:nvCxnSpPr>
        <xdr:cNvPr id="366" name="直線コネクタ 365">
          <a:extLst>
            <a:ext uri="{FF2B5EF4-FFF2-40B4-BE49-F238E27FC236}">
              <a16:creationId xmlns:a16="http://schemas.microsoft.com/office/drawing/2014/main" id="{3EF95DD4-A471-426A-9940-8C091F9DAC25}"/>
            </a:ext>
          </a:extLst>
        </xdr:cNvPr>
        <xdr:cNvCxnSpPr/>
      </xdr:nvCxnSpPr>
      <xdr:spPr>
        <a:xfrm flipV="1">
          <a:off x="6924040" y="14388998"/>
          <a:ext cx="78994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86740</xdr:rowOff>
    </xdr:from>
    <xdr:to>
      <xdr:col>36</xdr:col>
      <xdr:colOff>165100</xdr:colOff>
      <xdr:row>86</xdr:row>
      <xdr:rowOff>16890</xdr:rowOff>
    </xdr:to>
    <xdr:sp macro="" textlink="">
      <xdr:nvSpPr>
        <xdr:cNvPr id="367" name="楕円 366">
          <a:extLst>
            <a:ext uri="{FF2B5EF4-FFF2-40B4-BE49-F238E27FC236}">
              <a16:creationId xmlns:a16="http://schemas.microsoft.com/office/drawing/2014/main" id="{68891A9F-7FF4-418A-B5CF-68ECD8312B67}"/>
            </a:ext>
          </a:extLst>
        </xdr:cNvPr>
        <xdr:cNvSpPr/>
      </xdr:nvSpPr>
      <xdr:spPr>
        <a:xfrm>
          <a:off x="6098540" y="14336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137540</xdr:rowOff>
    </xdr:from>
    <xdr:to>
      <xdr:col>41</xdr:col>
      <xdr:colOff>50800</xdr:colOff>
      <xdr:row>85</xdr:row>
      <xdr:rowOff>140650</xdr:rowOff>
    </xdr:to>
    <xdr:cxnSp macro="">
      <xdr:nvCxnSpPr>
        <xdr:cNvPr id="368" name="直線コネクタ 367">
          <a:extLst>
            <a:ext uri="{FF2B5EF4-FFF2-40B4-BE49-F238E27FC236}">
              <a16:creationId xmlns:a16="http://schemas.microsoft.com/office/drawing/2014/main" id="{501DAE5D-9DE4-47CA-A73C-D19F47434B97}"/>
            </a:ext>
          </a:extLst>
        </xdr:cNvPr>
        <xdr:cNvCxnSpPr/>
      </xdr:nvCxnSpPr>
      <xdr:spPr>
        <a:xfrm>
          <a:off x="6149340" y="14386940"/>
          <a:ext cx="7747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F247B657-09E6-4029-A46B-950D7AA50134}"/>
            </a:ext>
          </a:extLst>
        </xdr:cNvPr>
        <xdr:cNvSpPr txBox="1"/>
      </xdr:nvSpPr>
      <xdr:spPr>
        <a:xfrm>
          <a:off x="8271587" y="144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B0E71848-4B9F-4AC6-A295-864970D30699}"/>
            </a:ext>
          </a:extLst>
        </xdr:cNvPr>
        <xdr:cNvSpPr txBox="1"/>
      </xdr:nvSpPr>
      <xdr:spPr>
        <a:xfrm>
          <a:off x="7509587" y="1443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E6844E60-3B91-42DD-9473-F49E40685937}"/>
            </a:ext>
          </a:extLst>
        </xdr:cNvPr>
        <xdr:cNvSpPr txBox="1"/>
      </xdr:nvSpPr>
      <xdr:spPr>
        <a:xfrm>
          <a:off x="6712027" y="1444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2F68EED8-3FBB-4D5B-BB4A-51C596D9B4D4}"/>
            </a:ext>
          </a:extLst>
        </xdr:cNvPr>
        <xdr:cNvSpPr txBox="1"/>
      </xdr:nvSpPr>
      <xdr:spPr>
        <a:xfrm>
          <a:off x="5937327" y="1443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34287</xdr:rowOff>
    </xdr:from>
    <xdr:ext cx="469744" cy="259045"/>
    <xdr:sp macro="" textlink="">
      <xdr:nvSpPr>
        <xdr:cNvPr id="373" name="n_1mainValue【公営住宅】&#10;一人当たり面積">
          <a:extLst>
            <a:ext uri="{FF2B5EF4-FFF2-40B4-BE49-F238E27FC236}">
              <a16:creationId xmlns:a16="http://schemas.microsoft.com/office/drawing/2014/main" id="{E1D1F465-D2FA-4212-9F92-C3B5FB38DA07}"/>
            </a:ext>
          </a:extLst>
        </xdr:cNvPr>
        <xdr:cNvSpPr txBox="1"/>
      </xdr:nvSpPr>
      <xdr:spPr>
        <a:xfrm>
          <a:off x="8271587" y="1411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35475</xdr:rowOff>
    </xdr:from>
    <xdr:ext cx="469744" cy="259045"/>
    <xdr:sp macro="" textlink="">
      <xdr:nvSpPr>
        <xdr:cNvPr id="374" name="n_2mainValue【公営住宅】&#10;一人当たり面積">
          <a:extLst>
            <a:ext uri="{FF2B5EF4-FFF2-40B4-BE49-F238E27FC236}">
              <a16:creationId xmlns:a16="http://schemas.microsoft.com/office/drawing/2014/main" id="{3311904D-320C-4DF4-A133-C2CA897DAD1D}"/>
            </a:ext>
          </a:extLst>
        </xdr:cNvPr>
        <xdr:cNvSpPr txBox="1"/>
      </xdr:nvSpPr>
      <xdr:spPr>
        <a:xfrm>
          <a:off x="7509587" y="1411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36527</xdr:rowOff>
    </xdr:from>
    <xdr:ext cx="469744" cy="259045"/>
    <xdr:sp macro="" textlink="">
      <xdr:nvSpPr>
        <xdr:cNvPr id="375" name="n_3mainValue【公営住宅】&#10;一人当たり面積">
          <a:extLst>
            <a:ext uri="{FF2B5EF4-FFF2-40B4-BE49-F238E27FC236}">
              <a16:creationId xmlns:a16="http://schemas.microsoft.com/office/drawing/2014/main" id="{98A76482-2DC1-4128-81D1-156EC372E518}"/>
            </a:ext>
          </a:extLst>
        </xdr:cNvPr>
        <xdr:cNvSpPr txBox="1"/>
      </xdr:nvSpPr>
      <xdr:spPr>
        <a:xfrm>
          <a:off x="6712027" y="1411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33417</xdr:rowOff>
    </xdr:from>
    <xdr:ext cx="469744" cy="259045"/>
    <xdr:sp macro="" textlink="">
      <xdr:nvSpPr>
        <xdr:cNvPr id="376" name="n_4mainValue【公営住宅】&#10;一人当たり面積">
          <a:extLst>
            <a:ext uri="{FF2B5EF4-FFF2-40B4-BE49-F238E27FC236}">
              <a16:creationId xmlns:a16="http://schemas.microsoft.com/office/drawing/2014/main" id="{949F6C74-96FD-4974-8A85-686C0B297C82}"/>
            </a:ext>
          </a:extLst>
        </xdr:cNvPr>
        <xdr:cNvSpPr txBox="1"/>
      </xdr:nvSpPr>
      <xdr:spPr>
        <a:xfrm>
          <a:off x="5937327" y="141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2266F164-93D2-41E7-8856-D49FE9873D1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89A7C2D5-4A28-4145-930A-D14DB93C0BA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D59028E3-F52A-498F-A7CC-075D2336793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83855C41-356D-46C6-9EB8-D7449FF4164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2AB63130-8AC0-47B0-952B-F88D7CF5332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DBBDB1D8-821C-4FDF-9DA3-9654A881827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EE157A80-2FE4-49FD-A51A-D4E81FDA628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F3AFF936-76E5-4D9D-AEF0-E1FA66A78A9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559B5E12-7244-45AB-BDC7-391E6A52DDD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EC57076F-28A2-4E2B-B055-B0B806F992E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E98DDB2B-DF83-42A2-9395-0595B3C2613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CB046A5F-713C-4B78-B9D0-4300C208F99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9E6BA8E-86FD-4270-8CB7-0F639C5FE9C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E00F181-5CAE-4F9C-B1D7-11B376B772E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2CDCCD3D-9F04-4C04-A7A1-4A23E1FB1C1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F87C4456-BD91-4A52-A361-AB518D79AD3A}"/>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6F3B2F97-68A9-42B9-943B-7F8C2EBCA5B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3450FA4B-0873-4067-A5E5-4FF7810A334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7F87041E-17C3-443B-8515-B892ED32F12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94DAD754-C829-4FFC-AA7C-55B5379E340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A703C8D8-E690-4A5C-AA30-76278470E31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17211173-26DB-418E-853D-BE6E8A93182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6729C301-036D-4D9A-9F99-73DFCA3070A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7ADEDFBE-5FA0-43E6-9D6C-F94FC9279C2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4FF42A82-B6EC-4312-9FE2-87BDE41853B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78D1347C-5B7C-4CE3-8978-B83EAC38776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6550A2F0-4E27-4AD3-BB49-66B1EC5D554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3AEF8516-DBD1-4591-89C3-CEB337226DC2}"/>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12CDF264-A76F-4FED-9EFC-F3AB38EE0C9B}"/>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EE2255B2-ACF9-4D23-9FF8-6C1A5681A261}"/>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9D03F583-F5A8-49B7-8FE4-31CB95089F66}"/>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36401230-CB47-407C-BECE-C70B746AE695}"/>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2FE38A5E-F0B2-4D42-A660-63E54154D2C3}"/>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E82AD912-0DDC-49C1-A79B-D3209CEE5E86}"/>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EA8990D6-614F-42EE-A451-449A9CFA0F2D}"/>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06C5BC59-F77C-4407-A2FF-5F8952D92454}"/>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EFBF52C3-C33F-4E3C-B53E-BD7B4C984771}"/>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694F9077-F12A-47AB-A9EA-F3E3E01C52C4}"/>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2D0A78CA-8D0C-4509-9ACA-297E1E058B34}"/>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B9EA0F3D-07E3-44A9-BC53-43858F9ED26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68EEDA9A-FE39-4F4A-9D6B-E9CD8B514804}"/>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F06ECDC9-006B-4816-B474-4AB1427A38DC}"/>
            </a:ext>
          </a:extLst>
        </xdr:cNvPr>
        <xdr:cNvCxnSpPr/>
      </xdr:nvCxnSpPr>
      <xdr:spPr>
        <a:xfrm flipV="1">
          <a:off x="14375764" y="5680166"/>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8C8832FE-8F63-498B-BE48-37D4804DF6E3}"/>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4A7D7990-2B3C-4156-B668-CC6E1113BB05}"/>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97256B32-38A8-4C5D-B453-2132AFC8FE9E}"/>
            </a:ext>
          </a:extLst>
        </xdr:cNvPr>
        <xdr:cNvSpPr txBox="1"/>
      </xdr:nvSpPr>
      <xdr:spPr>
        <a:xfrm>
          <a:off x="14414500" y="54592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EB6FA68B-DBF7-44C2-8A64-5D02976F495F}"/>
            </a:ext>
          </a:extLst>
        </xdr:cNvPr>
        <xdr:cNvCxnSpPr/>
      </xdr:nvCxnSpPr>
      <xdr:spPr>
        <a:xfrm>
          <a:off x="14287500" y="56801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6D4EB0-D934-479D-8220-3EF8A2EE7231}"/>
            </a:ext>
          </a:extLst>
        </xdr:cNvPr>
        <xdr:cNvSpPr txBox="1"/>
      </xdr:nvSpPr>
      <xdr:spPr>
        <a:xfrm>
          <a:off x="14414500" y="627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53018BC4-CB28-4794-94F1-6E3D9A71FF1F}"/>
            </a:ext>
          </a:extLst>
        </xdr:cNvPr>
        <xdr:cNvSpPr/>
      </xdr:nvSpPr>
      <xdr:spPr>
        <a:xfrm>
          <a:off x="14325600" y="64185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B0D506A7-C837-41E3-9388-0FAB18513CD2}"/>
            </a:ext>
          </a:extLst>
        </xdr:cNvPr>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672E32BB-899C-4844-8909-1AA9E77FAF7A}"/>
            </a:ext>
          </a:extLst>
        </xdr:cNvPr>
        <xdr:cNvSpPr/>
      </xdr:nvSpPr>
      <xdr:spPr>
        <a:xfrm>
          <a:off x="12804140" y="637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6F6D0F64-D051-4190-8B03-80B83C22D01A}"/>
            </a:ext>
          </a:extLst>
        </xdr:cNvPr>
        <xdr:cNvSpPr/>
      </xdr:nvSpPr>
      <xdr:spPr>
        <a:xfrm>
          <a:off x="12029440" y="64202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9C0287DC-2CC7-468A-9BAF-6E209DFED524}"/>
            </a:ext>
          </a:extLst>
        </xdr:cNvPr>
        <xdr:cNvSpPr/>
      </xdr:nvSpPr>
      <xdr:spPr>
        <a:xfrm>
          <a:off x="1123188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A241A44-2479-47BA-8B53-BC387932FFC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49C123D-7E8B-45ED-96B8-AB2EFC864A4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021CAC7-1935-41A6-A92B-5B84CF26545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7C6C269-76BD-425F-BF3F-DCF73D99443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605F94F-C350-496D-BDEF-02B51CF31F4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159294</xdr:rowOff>
    </xdr:from>
    <xdr:to>
      <xdr:col>85</xdr:col>
      <xdr:colOff>177800</xdr:colOff>
      <xdr:row>42</xdr:row>
      <xdr:rowOff>89444</xdr:rowOff>
    </xdr:to>
    <xdr:sp macro="" textlink="">
      <xdr:nvSpPr>
        <xdr:cNvPr id="434" name="楕円 433">
          <a:extLst>
            <a:ext uri="{FF2B5EF4-FFF2-40B4-BE49-F238E27FC236}">
              <a16:creationId xmlns:a16="http://schemas.microsoft.com/office/drawing/2014/main" id="{13010271-0099-4BD6-9061-3396DD2D8D82}"/>
            </a:ext>
          </a:extLst>
        </xdr:cNvPr>
        <xdr:cNvSpPr/>
      </xdr:nvSpPr>
      <xdr:spPr>
        <a:xfrm>
          <a:off x="14325600" y="70325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74221</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B9E14F-D342-4924-9C19-9E78FDBC7963}"/>
            </a:ext>
          </a:extLst>
        </xdr:cNvPr>
        <xdr:cNvSpPr txBox="1"/>
      </xdr:nvSpPr>
      <xdr:spPr>
        <a:xfrm>
          <a:off x="14414500" y="694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131535</xdr:rowOff>
    </xdr:from>
    <xdr:to>
      <xdr:col>81</xdr:col>
      <xdr:colOff>101600</xdr:colOff>
      <xdr:row>42</xdr:row>
      <xdr:rowOff>61685</xdr:rowOff>
    </xdr:to>
    <xdr:sp macro="" textlink="">
      <xdr:nvSpPr>
        <xdr:cNvPr id="436" name="楕円 435">
          <a:extLst>
            <a:ext uri="{FF2B5EF4-FFF2-40B4-BE49-F238E27FC236}">
              <a16:creationId xmlns:a16="http://schemas.microsoft.com/office/drawing/2014/main" id="{647E750E-1579-48B6-8A9E-E0E4C95C3E66}"/>
            </a:ext>
          </a:extLst>
        </xdr:cNvPr>
        <xdr:cNvSpPr/>
      </xdr:nvSpPr>
      <xdr:spPr>
        <a:xfrm>
          <a:off x="13578840" y="7004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10885</xdr:rowOff>
    </xdr:from>
    <xdr:to>
      <xdr:col>85</xdr:col>
      <xdr:colOff>127000</xdr:colOff>
      <xdr:row>42</xdr:row>
      <xdr:rowOff>38644</xdr:rowOff>
    </xdr:to>
    <xdr:cxnSp macro="">
      <xdr:nvCxnSpPr>
        <xdr:cNvPr id="437" name="直線コネクタ 436">
          <a:extLst>
            <a:ext uri="{FF2B5EF4-FFF2-40B4-BE49-F238E27FC236}">
              <a16:creationId xmlns:a16="http://schemas.microsoft.com/office/drawing/2014/main" id="{4722B9E8-1859-4434-9B81-528835CC1041}"/>
            </a:ext>
          </a:extLst>
        </xdr:cNvPr>
        <xdr:cNvCxnSpPr/>
      </xdr:nvCxnSpPr>
      <xdr:spPr>
        <a:xfrm>
          <a:off x="13629640" y="7051765"/>
          <a:ext cx="74676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105410</xdr:rowOff>
    </xdr:from>
    <xdr:to>
      <xdr:col>76</xdr:col>
      <xdr:colOff>165100</xdr:colOff>
      <xdr:row>42</xdr:row>
      <xdr:rowOff>35560</xdr:rowOff>
    </xdr:to>
    <xdr:sp macro="" textlink="">
      <xdr:nvSpPr>
        <xdr:cNvPr id="438" name="楕円 437">
          <a:extLst>
            <a:ext uri="{FF2B5EF4-FFF2-40B4-BE49-F238E27FC236}">
              <a16:creationId xmlns:a16="http://schemas.microsoft.com/office/drawing/2014/main" id="{4591F1B1-5F18-49EC-BC7B-E06626BEF493}"/>
            </a:ext>
          </a:extLst>
        </xdr:cNvPr>
        <xdr:cNvSpPr/>
      </xdr:nvSpPr>
      <xdr:spPr>
        <a:xfrm>
          <a:off x="12804140" y="6978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156210</xdr:rowOff>
    </xdr:from>
    <xdr:to>
      <xdr:col>81</xdr:col>
      <xdr:colOff>50800</xdr:colOff>
      <xdr:row>42</xdr:row>
      <xdr:rowOff>10885</xdr:rowOff>
    </xdr:to>
    <xdr:cxnSp macro="">
      <xdr:nvCxnSpPr>
        <xdr:cNvPr id="439" name="直線コネクタ 438">
          <a:extLst>
            <a:ext uri="{FF2B5EF4-FFF2-40B4-BE49-F238E27FC236}">
              <a16:creationId xmlns:a16="http://schemas.microsoft.com/office/drawing/2014/main" id="{2CBF6064-7770-4697-91A8-F04409CC0EC0}"/>
            </a:ext>
          </a:extLst>
        </xdr:cNvPr>
        <xdr:cNvCxnSpPr/>
      </xdr:nvCxnSpPr>
      <xdr:spPr>
        <a:xfrm>
          <a:off x="12854940" y="7029450"/>
          <a:ext cx="77470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77651</xdr:rowOff>
    </xdr:from>
    <xdr:to>
      <xdr:col>72</xdr:col>
      <xdr:colOff>38100</xdr:colOff>
      <xdr:row>42</xdr:row>
      <xdr:rowOff>7801</xdr:rowOff>
    </xdr:to>
    <xdr:sp macro="" textlink="">
      <xdr:nvSpPr>
        <xdr:cNvPr id="440" name="楕円 439">
          <a:extLst>
            <a:ext uri="{FF2B5EF4-FFF2-40B4-BE49-F238E27FC236}">
              <a16:creationId xmlns:a16="http://schemas.microsoft.com/office/drawing/2014/main" id="{B1F6BF4D-24EF-4EDC-B852-D97F54247DD6}"/>
            </a:ext>
          </a:extLst>
        </xdr:cNvPr>
        <xdr:cNvSpPr/>
      </xdr:nvSpPr>
      <xdr:spPr>
        <a:xfrm>
          <a:off x="12029440" y="69508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128451</xdr:rowOff>
    </xdr:from>
    <xdr:to>
      <xdr:col>76</xdr:col>
      <xdr:colOff>114300</xdr:colOff>
      <xdr:row>41</xdr:row>
      <xdr:rowOff>156210</xdr:rowOff>
    </xdr:to>
    <xdr:cxnSp macro="">
      <xdr:nvCxnSpPr>
        <xdr:cNvPr id="441" name="直線コネクタ 440">
          <a:extLst>
            <a:ext uri="{FF2B5EF4-FFF2-40B4-BE49-F238E27FC236}">
              <a16:creationId xmlns:a16="http://schemas.microsoft.com/office/drawing/2014/main" id="{1F2831C5-09F3-46B7-91E9-4C8CD4753615}"/>
            </a:ext>
          </a:extLst>
        </xdr:cNvPr>
        <xdr:cNvCxnSpPr/>
      </xdr:nvCxnSpPr>
      <xdr:spPr>
        <a:xfrm>
          <a:off x="12072620" y="7001691"/>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46627</xdr:rowOff>
    </xdr:from>
    <xdr:to>
      <xdr:col>67</xdr:col>
      <xdr:colOff>101600</xdr:colOff>
      <xdr:row>41</xdr:row>
      <xdr:rowOff>148227</xdr:rowOff>
    </xdr:to>
    <xdr:sp macro="" textlink="">
      <xdr:nvSpPr>
        <xdr:cNvPr id="442" name="楕円 441">
          <a:extLst>
            <a:ext uri="{FF2B5EF4-FFF2-40B4-BE49-F238E27FC236}">
              <a16:creationId xmlns:a16="http://schemas.microsoft.com/office/drawing/2014/main" id="{48055DCF-C46C-4EEB-9479-4FE9159CD14F}"/>
            </a:ext>
          </a:extLst>
        </xdr:cNvPr>
        <xdr:cNvSpPr/>
      </xdr:nvSpPr>
      <xdr:spPr>
        <a:xfrm>
          <a:off x="11231880" y="69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97427</xdr:rowOff>
    </xdr:from>
    <xdr:to>
      <xdr:col>71</xdr:col>
      <xdr:colOff>177800</xdr:colOff>
      <xdr:row>41</xdr:row>
      <xdr:rowOff>128451</xdr:rowOff>
    </xdr:to>
    <xdr:cxnSp macro="">
      <xdr:nvCxnSpPr>
        <xdr:cNvPr id="443" name="直線コネクタ 442">
          <a:extLst>
            <a:ext uri="{FF2B5EF4-FFF2-40B4-BE49-F238E27FC236}">
              <a16:creationId xmlns:a16="http://schemas.microsoft.com/office/drawing/2014/main" id="{F9B7294D-9442-4C3C-A58D-3BC456B6E707}"/>
            </a:ext>
          </a:extLst>
        </xdr:cNvPr>
        <xdr:cNvCxnSpPr/>
      </xdr:nvCxnSpPr>
      <xdr:spPr>
        <a:xfrm>
          <a:off x="11282680" y="6970667"/>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89E1E0D7-832B-4D75-9AF0-B25FF1796A8F}"/>
            </a:ext>
          </a:extLst>
        </xdr:cNvPr>
        <xdr:cNvSpPr txBox="1"/>
      </xdr:nvSpPr>
      <xdr:spPr>
        <a:xfrm>
          <a:off x="134372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3E91FAF9-0E7A-4404-8345-9C62279CAC45}"/>
            </a:ext>
          </a:extLst>
        </xdr:cNvPr>
        <xdr:cNvSpPr txBox="1"/>
      </xdr:nvSpPr>
      <xdr:spPr>
        <a:xfrm>
          <a:off x="126752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C0EF829A-19B3-46B2-93FF-C0B12C6AD1B0}"/>
            </a:ext>
          </a:extLst>
        </xdr:cNvPr>
        <xdr:cNvSpPr txBox="1"/>
      </xdr:nvSpPr>
      <xdr:spPr>
        <a:xfrm>
          <a:off x="119005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98E2CAA8-F3EC-46BD-8517-DD64D8253FBD}"/>
            </a:ext>
          </a:extLst>
        </xdr:cNvPr>
        <xdr:cNvSpPr txBox="1"/>
      </xdr:nvSpPr>
      <xdr:spPr>
        <a:xfrm>
          <a:off x="1110298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52812</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D5809650-2AD3-49D4-961A-9BDE7F3E1637}"/>
            </a:ext>
          </a:extLst>
        </xdr:cNvPr>
        <xdr:cNvSpPr txBox="1"/>
      </xdr:nvSpPr>
      <xdr:spPr>
        <a:xfrm>
          <a:off x="13437244" y="709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26687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60EE775-4494-4D7E-8BD6-3713D9EC1811}"/>
            </a:ext>
          </a:extLst>
        </xdr:cNvPr>
        <xdr:cNvSpPr txBox="1"/>
      </xdr:nvSpPr>
      <xdr:spPr>
        <a:xfrm>
          <a:off x="126752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170378</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C671EC19-DA86-4A80-8B8F-6DE344AB7B93}"/>
            </a:ext>
          </a:extLst>
        </xdr:cNvPr>
        <xdr:cNvSpPr txBox="1"/>
      </xdr:nvSpPr>
      <xdr:spPr>
        <a:xfrm>
          <a:off x="11900544" y="704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139354</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7C03621-2283-4D5B-A525-7B8D92230C21}"/>
            </a:ext>
          </a:extLst>
        </xdr:cNvPr>
        <xdr:cNvSpPr txBox="1"/>
      </xdr:nvSpPr>
      <xdr:spPr>
        <a:xfrm>
          <a:off x="11102984" y="701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FE1E1B74-3045-4B5B-B90A-3B4D0EF1094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B866F1FD-E54E-49F9-8DE0-A33A2ECC47A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E83E1B21-5592-4882-AB27-70D635CEE2F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57FC1C0A-148C-4E7C-BC98-EEFC3EE6EDF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928A8DD2-0260-4AB6-A4C8-284159601FA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8B616F94-43C4-4092-8340-3735590166E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DB7E32FF-C30D-400F-B162-2E27F0330C81}"/>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907DDD0B-0500-432F-AF75-A9B0B984531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4F592C71-CEE2-4057-A70E-E89ED92AE46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582E3FBF-EFF2-4117-BEBB-4702B6611AF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FA588E65-104B-442C-923A-6044339B276F}"/>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64195AAC-4868-48A4-8D6F-58A548A91BBE}"/>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C8E59239-E601-4358-8BF6-664D91619387}"/>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9063C0B7-BB50-49DE-8CE0-AB6F29088075}"/>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A87528DF-344F-4691-8571-14A2336099D5}"/>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4298BAA9-AAE1-4C98-907D-D512F60026F3}"/>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A406D3D6-3D8C-4ECA-B043-AAE880CF387B}"/>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C892CD01-C866-4B7B-81E5-56F107860ACC}"/>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56FBFFC8-2FE9-4619-BD3F-20B6A025B7A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B4E7BFB9-CCA9-474B-AA30-BCAE3831D113}"/>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D38B5494-F3DA-4CEC-BE24-A054A634AD1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931D679A-DFAC-437F-8EAD-C17B85762CB4}"/>
            </a:ext>
          </a:extLst>
        </xdr:cNvPr>
        <xdr:cNvCxnSpPr/>
      </xdr:nvCxnSpPr>
      <xdr:spPr>
        <a:xfrm flipV="1">
          <a:off x="19509104" y="5633466"/>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BFA0E9A6-BBB3-4C53-9BBB-8DAE0914AB1B}"/>
            </a:ext>
          </a:extLst>
        </xdr:cNvPr>
        <xdr:cNvSpPr txBox="1"/>
      </xdr:nvSpPr>
      <xdr:spPr>
        <a:xfrm>
          <a:off x="19547840"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917D51FF-E38C-4573-8AB5-C34C2806F17E}"/>
            </a:ext>
          </a:extLst>
        </xdr:cNvPr>
        <xdr:cNvCxnSpPr/>
      </xdr:nvCxnSpPr>
      <xdr:spPr>
        <a:xfrm>
          <a:off x="19443700" y="6990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8648DDF3-5D68-4AB4-BFDB-AFBCAB68CFD7}"/>
            </a:ext>
          </a:extLst>
        </xdr:cNvPr>
        <xdr:cNvSpPr txBox="1"/>
      </xdr:nvSpPr>
      <xdr:spPr>
        <a:xfrm>
          <a:off x="19547840" y="541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2DB0FB94-C9C1-4C03-BD17-31D572DADEF9}"/>
            </a:ext>
          </a:extLst>
        </xdr:cNvPr>
        <xdr:cNvCxnSpPr/>
      </xdr:nvCxnSpPr>
      <xdr:spPr>
        <a:xfrm>
          <a:off x="19443700" y="56334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A95B68C-F498-429E-8A49-C6566975BCB0}"/>
            </a:ext>
          </a:extLst>
        </xdr:cNvPr>
        <xdr:cNvSpPr txBox="1"/>
      </xdr:nvSpPr>
      <xdr:spPr>
        <a:xfrm>
          <a:off x="19547840" y="6369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06F60870-229D-41DC-82D1-5A982620151B}"/>
            </a:ext>
          </a:extLst>
        </xdr:cNvPr>
        <xdr:cNvSpPr/>
      </xdr:nvSpPr>
      <xdr:spPr>
        <a:xfrm>
          <a:off x="19458940" y="6514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4F5268E7-6C56-4C78-808A-525A01F65679}"/>
            </a:ext>
          </a:extLst>
        </xdr:cNvPr>
        <xdr:cNvSpPr/>
      </xdr:nvSpPr>
      <xdr:spPr>
        <a:xfrm>
          <a:off x="18735040" y="6530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99318788-4C99-460D-835B-5A447CA4EBD9}"/>
            </a:ext>
          </a:extLst>
        </xdr:cNvPr>
        <xdr:cNvSpPr/>
      </xdr:nvSpPr>
      <xdr:spPr>
        <a:xfrm>
          <a:off x="17937480" y="6526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78ED0B9D-0589-4378-8DCC-67784C02E548}"/>
            </a:ext>
          </a:extLst>
        </xdr:cNvPr>
        <xdr:cNvSpPr/>
      </xdr:nvSpPr>
      <xdr:spPr>
        <a:xfrm>
          <a:off x="17162780" y="653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B3B0DE64-39F0-4F14-A72B-A0DD002621DF}"/>
            </a:ext>
          </a:extLst>
        </xdr:cNvPr>
        <xdr:cNvSpPr/>
      </xdr:nvSpPr>
      <xdr:spPr>
        <a:xfrm>
          <a:off x="16388080" y="65496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7EE7457-7CEF-44CC-805F-914E01B5551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1872B0D-9B7B-468F-A672-31C5793693C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414A909-6C3F-4201-86F6-984BA8047C5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5955C2A-6289-46CA-BCB3-A94E0D38A5F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13C9438-D2B2-4E5B-A3CD-D2ED6F50813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114554</xdr:rowOff>
    </xdr:from>
    <xdr:to>
      <xdr:col>116</xdr:col>
      <xdr:colOff>114300</xdr:colOff>
      <xdr:row>41</xdr:row>
      <xdr:rowOff>44704</xdr:rowOff>
    </xdr:to>
    <xdr:sp macro="" textlink="">
      <xdr:nvSpPr>
        <xdr:cNvPr id="489" name="楕円 488">
          <a:extLst>
            <a:ext uri="{FF2B5EF4-FFF2-40B4-BE49-F238E27FC236}">
              <a16:creationId xmlns:a16="http://schemas.microsoft.com/office/drawing/2014/main" id="{84A999DE-45F2-4DC8-A11F-F1A575E85E47}"/>
            </a:ext>
          </a:extLst>
        </xdr:cNvPr>
        <xdr:cNvSpPr/>
      </xdr:nvSpPr>
      <xdr:spPr>
        <a:xfrm>
          <a:off x="19458940" y="68201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29481</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7E76FBC7-768A-4EE7-BBAC-432ABCA7D860}"/>
            </a:ext>
          </a:extLst>
        </xdr:cNvPr>
        <xdr:cNvSpPr txBox="1"/>
      </xdr:nvSpPr>
      <xdr:spPr>
        <a:xfrm>
          <a:off x="19547840" y="673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116840</xdr:rowOff>
    </xdr:from>
    <xdr:to>
      <xdr:col>112</xdr:col>
      <xdr:colOff>38100</xdr:colOff>
      <xdr:row>41</xdr:row>
      <xdr:rowOff>46990</xdr:rowOff>
    </xdr:to>
    <xdr:sp macro="" textlink="">
      <xdr:nvSpPr>
        <xdr:cNvPr id="491" name="楕円 490">
          <a:extLst>
            <a:ext uri="{FF2B5EF4-FFF2-40B4-BE49-F238E27FC236}">
              <a16:creationId xmlns:a16="http://schemas.microsoft.com/office/drawing/2014/main" id="{0A28389C-1446-470C-B7A0-E60CD60FA469}"/>
            </a:ext>
          </a:extLst>
        </xdr:cNvPr>
        <xdr:cNvSpPr/>
      </xdr:nvSpPr>
      <xdr:spPr>
        <a:xfrm>
          <a:off x="18735040" y="6822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165354</xdr:rowOff>
    </xdr:from>
    <xdr:to>
      <xdr:col>116</xdr:col>
      <xdr:colOff>63500</xdr:colOff>
      <xdr:row>40</xdr:row>
      <xdr:rowOff>167640</xdr:rowOff>
    </xdr:to>
    <xdr:cxnSp macro="">
      <xdr:nvCxnSpPr>
        <xdr:cNvPr id="492" name="直線コネクタ 491">
          <a:extLst>
            <a:ext uri="{FF2B5EF4-FFF2-40B4-BE49-F238E27FC236}">
              <a16:creationId xmlns:a16="http://schemas.microsoft.com/office/drawing/2014/main" id="{5AEB70AD-035B-474C-9E44-7033F3A922C7}"/>
            </a:ext>
          </a:extLst>
        </xdr:cNvPr>
        <xdr:cNvCxnSpPr/>
      </xdr:nvCxnSpPr>
      <xdr:spPr>
        <a:xfrm flipV="1">
          <a:off x="18778220" y="6870954"/>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121412</xdr:rowOff>
    </xdr:from>
    <xdr:to>
      <xdr:col>107</xdr:col>
      <xdr:colOff>101600</xdr:colOff>
      <xdr:row>41</xdr:row>
      <xdr:rowOff>51562</xdr:rowOff>
    </xdr:to>
    <xdr:sp macro="" textlink="">
      <xdr:nvSpPr>
        <xdr:cNvPr id="493" name="楕円 492">
          <a:extLst>
            <a:ext uri="{FF2B5EF4-FFF2-40B4-BE49-F238E27FC236}">
              <a16:creationId xmlns:a16="http://schemas.microsoft.com/office/drawing/2014/main" id="{8995199F-C85C-41FE-B6FC-3C4BE45625A4}"/>
            </a:ext>
          </a:extLst>
        </xdr:cNvPr>
        <xdr:cNvSpPr/>
      </xdr:nvSpPr>
      <xdr:spPr>
        <a:xfrm>
          <a:off x="17937480" y="6827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167640</xdr:rowOff>
    </xdr:from>
    <xdr:to>
      <xdr:col>111</xdr:col>
      <xdr:colOff>177800</xdr:colOff>
      <xdr:row>41</xdr:row>
      <xdr:rowOff>762</xdr:rowOff>
    </xdr:to>
    <xdr:cxnSp macro="">
      <xdr:nvCxnSpPr>
        <xdr:cNvPr id="494" name="直線コネクタ 493">
          <a:extLst>
            <a:ext uri="{FF2B5EF4-FFF2-40B4-BE49-F238E27FC236}">
              <a16:creationId xmlns:a16="http://schemas.microsoft.com/office/drawing/2014/main" id="{7EEA6B4D-FD48-4A3D-BACE-D78E49B9A04D}"/>
            </a:ext>
          </a:extLst>
        </xdr:cNvPr>
        <xdr:cNvCxnSpPr/>
      </xdr:nvCxnSpPr>
      <xdr:spPr>
        <a:xfrm flipV="1">
          <a:off x="17988280" y="6873240"/>
          <a:ext cx="7899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123698</xdr:rowOff>
    </xdr:from>
    <xdr:to>
      <xdr:col>102</xdr:col>
      <xdr:colOff>165100</xdr:colOff>
      <xdr:row>41</xdr:row>
      <xdr:rowOff>53848</xdr:rowOff>
    </xdr:to>
    <xdr:sp macro="" textlink="">
      <xdr:nvSpPr>
        <xdr:cNvPr id="495" name="楕円 494">
          <a:extLst>
            <a:ext uri="{FF2B5EF4-FFF2-40B4-BE49-F238E27FC236}">
              <a16:creationId xmlns:a16="http://schemas.microsoft.com/office/drawing/2014/main" id="{F393F4CB-FCE4-427D-8DCA-B28BCB479976}"/>
            </a:ext>
          </a:extLst>
        </xdr:cNvPr>
        <xdr:cNvSpPr/>
      </xdr:nvSpPr>
      <xdr:spPr>
        <a:xfrm>
          <a:off x="17162780" y="6829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xdr:rowOff>
    </xdr:from>
    <xdr:to>
      <xdr:col>107</xdr:col>
      <xdr:colOff>50800</xdr:colOff>
      <xdr:row>41</xdr:row>
      <xdr:rowOff>3048</xdr:rowOff>
    </xdr:to>
    <xdr:cxnSp macro="">
      <xdr:nvCxnSpPr>
        <xdr:cNvPr id="496" name="直線コネクタ 495">
          <a:extLst>
            <a:ext uri="{FF2B5EF4-FFF2-40B4-BE49-F238E27FC236}">
              <a16:creationId xmlns:a16="http://schemas.microsoft.com/office/drawing/2014/main" id="{4A54D38E-13CF-4D60-89D3-9C18A948E644}"/>
            </a:ext>
          </a:extLst>
        </xdr:cNvPr>
        <xdr:cNvCxnSpPr/>
      </xdr:nvCxnSpPr>
      <xdr:spPr>
        <a:xfrm flipV="1">
          <a:off x="17213580" y="6874002"/>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125984</xdr:rowOff>
    </xdr:from>
    <xdr:to>
      <xdr:col>98</xdr:col>
      <xdr:colOff>38100</xdr:colOff>
      <xdr:row>41</xdr:row>
      <xdr:rowOff>56134</xdr:rowOff>
    </xdr:to>
    <xdr:sp macro="" textlink="">
      <xdr:nvSpPr>
        <xdr:cNvPr id="497" name="楕円 496">
          <a:extLst>
            <a:ext uri="{FF2B5EF4-FFF2-40B4-BE49-F238E27FC236}">
              <a16:creationId xmlns:a16="http://schemas.microsoft.com/office/drawing/2014/main" id="{06181499-AB05-4202-8D12-4FD7DB9D9AAB}"/>
            </a:ext>
          </a:extLst>
        </xdr:cNvPr>
        <xdr:cNvSpPr/>
      </xdr:nvSpPr>
      <xdr:spPr>
        <a:xfrm>
          <a:off x="16388080" y="68315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3048</xdr:rowOff>
    </xdr:from>
    <xdr:to>
      <xdr:col>102</xdr:col>
      <xdr:colOff>114300</xdr:colOff>
      <xdr:row>41</xdr:row>
      <xdr:rowOff>5334</xdr:rowOff>
    </xdr:to>
    <xdr:cxnSp macro="">
      <xdr:nvCxnSpPr>
        <xdr:cNvPr id="498" name="直線コネクタ 497">
          <a:extLst>
            <a:ext uri="{FF2B5EF4-FFF2-40B4-BE49-F238E27FC236}">
              <a16:creationId xmlns:a16="http://schemas.microsoft.com/office/drawing/2014/main" id="{5826F936-CB8E-47F6-8B72-E3FB7606ED5C}"/>
            </a:ext>
          </a:extLst>
        </xdr:cNvPr>
        <xdr:cNvCxnSpPr/>
      </xdr:nvCxnSpPr>
      <xdr:spPr>
        <a:xfrm flipV="1">
          <a:off x="16431260" y="6876288"/>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66B3780C-6920-49C2-AB91-C0D5E5FA8459}"/>
            </a:ext>
          </a:extLst>
        </xdr:cNvPr>
        <xdr:cNvSpPr txBox="1"/>
      </xdr:nvSpPr>
      <xdr:spPr>
        <a:xfrm>
          <a:off x="18561127"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FD643AE7-8C05-4314-858D-ED1A59C9CD08}"/>
            </a:ext>
          </a:extLst>
        </xdr:cNvPr>
        <xdr:cNvSpPr txBox="1"/>
      </xdr:nvSpPr>
      <xdr:spPr>
        <a:xfrm>
          <a:off x="17776267"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211E6E9E-F841-46BF-B9F8-DE60CC3B57D7}"/>
            </a:ext>
          </a:extLst>
        </xdr:cNvPr>
        <xdr:cNvSpPr txBox="1"/>
      </xdr:nvSpPr>
      <xdr:spPr>
        <a:xfrm>
          <a:off x="17001567" y="632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3B8C664E-AE1E-4A2B-8EE7-B7A2E7C2015C}"/>
            </a:ext>
          </a:extLst>
        </xdr:cNvPr>
        <xdr:cNvSpPr txBox="1"/>
      </xdr:nvSpPr>
      <xdr:spPr>
        <a:xfrm>
          <a:off x="16226867" y="63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38117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8F2DDB07-E4DA-4B6A-81B9-2D95CA42DBB5}"/>
            </a:ext>
          </a:extLst>
        </xdr:cNvPr>
        <xdr:cNvSpPr txBox="1"/>
      </xdr:nvSpPr>
      <xdr:spPr>
        <a:xfrm>
          <a:off x="1856112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42689</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CE56359-AC0A-4D07-8401-F7703D3724D3}"/>
            </a:ext>
          </a:extLst>
        </xdr:cNvPr>
        <xdr:cNvSpPr txBox="1"/>
      </xdr:nvSpPr>
      <xdr:spPr>
        <a:xfrm>
          <a:off x="17776267" y="691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44975</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91E38942-AE61-4D9C-AD5E-15DF13DFF7AB}"/>
            </a:ext>
          </a:extLst>
        </xdr:cNvPr>
        <xdr:cNvSpPr txBox="1"/>
      </xdr:nvSpPr>
      <xdr:spPr>
        <a:xfrm>
          <a:off x="17001567" y="691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47261</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CF98EF15-D637-414A-B9B7-5BBE9A60430E}"/>
            </a:ext>
          </a:extLst>
        </xdr:cNvPr>
        <xdr:cNvSpPr txBox="1"/>
      </xdr:nvSpPr>
      <xdr:spPr>
        <a:xfrm>
          <a:off x="16226867" y="692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5BB630C0-6AF9-474F-96C6-AB7C5B3141E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A125D03-467B-4FD2-91D9-4F7529A266E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B2AFBC3C-7309-44CA-82AD-0EC964FDB4D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D3AD0CCF-F6C4-4B8E-B367-C16C5153844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FD8B13B-1851-48D0-9C1E-F6D6ABF8DD6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75757E41-649C-42D1-A2F0-923546E7699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20D02635-8A3D-4338-93B0-4FF6FF3F013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3A59FDF0-4244-4158-8D10-7CF1F405348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D0E6F616-45DE-4E83-A139-9AE9EE4C455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1952DA93-C68E-4BD1-B5D7-4EBF8B138DC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20FEA6CA-8ABD-45A8-82F7-E79DC3DCA04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C0BCA4A6-4E66-441B-B98F-B538C22368E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479DF443-46C8-4AFB-9A69-8C5185E5E172}"/>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AD7D5E2A-D30D-4F48-AB0A-D0E389349608}"/>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4742BC38-476C-4C2E-8858-8C4DE3D851EE}"/>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73AA1E6F-73E0-46E3-AA83-017EAB371734}"/>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D4EADC2A-A479-4906-8AFB-D4A27836DBA1}"/>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A4FAFCC0-6630-4F17-9D9C-B0B95D113F9F}"/>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C08E3164-7E58-479F-8734-96A875325E2D}"/>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9B62C3D8-B6C2-41D0-BDF4-01B4438A5183}"/>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0D8145D6-0C6F-43C7-9FAB-31E128DEDC1F}"/>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36417A02-4094-4967-B255-195F63E21D22}"/>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D8246DB6-80DC-42A6-AB39-893ADD4B3D3A}"/>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F09DE6B0-112B-4767-ACA1-5B4A42EF83E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CC732E54-DA8B-4641-A920-E722689A1E2B}"/>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E41DB62D-4CC5-4CCD-965C-F0B6114AA28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BBE0CE84-7759-4147-9A2E-BFD21B742113}"/>
            </a:ext>
          </a:extLst>
        </xdr:cNvPr>
        <xdr:cNvCxnSpPr/>
      </xdr:nvCxnSpPr>
      <xdr:spPr>
        <a:xfrm flipV="1">
          <a:off x="14375764" y="9225099"/>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A9C9C8B3-3BF4-48E8-B441-4C7BB89F7D93}"/>
            </a:ext>
          </a:extLst>
        </xdr:cNvPr>
        <xdr:cNvSpPr txBox="1"/>
      </xdr:nvSpPr>
      <xdr:spPr>
        <a:xfrm>
          <a:off x="14414500" y="1082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B3FACD18-0739-4938-A492-30F03F662763}"/>
            </a:ext>
          </a:extLst>
        </xdr:cNvPr>
        <xdr:cNvCxnSpPr/>
      </xdr:nvCxnSpPr>
      <xdr:spPr>
        <a:xfrm>
          <a:off x="14287500" y="10817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B618C126-543F-453F-90BE-665073E4D480}"/>
            </a:ext>
          </a:extLst>
        </xdr:cNvPr>
        <xdr:cNvSpPr txBox="1"/>
      </xdr:nvSpPr>
      <xdr:spPr>
        <a:xfrm>
          <a:off x="14414500" y="9007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BFA2D92F-0179-438D-8750-D25B333DCEFA}"/>
            </a:ext>
          </a:extLst>
        </xdr:cNvPr>
        <xdr:cNvCxnSpPr/>
      </xdr:nvCxnSpPr>
      <xdr:spPr>
        <a:xfrm>
          <a:off x="14287500" y="92250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66766F13-3345-41FB-B94E-B86A144C1298}"/>
            </a:ext>
          </a:extLst>
        </xdr:cNvPr>
        <xdr:cNvSpPr txBox="1"/>
      </xdr:nvSpPr>
      <xdr:spPr>
        <a:xfrm>
          <a:off x="14414500" y="98274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672F278E-9991-486E-A9E8-896AD0E8D4DD}"/>
            </a:ext>
          </a:extLst>
        </xdr:cNvPr>
        <xdr:cNvSpPr/>
      </xdr:nvSpPr>
      <xdr:spPr>
        <a:xfrm>
          <a:off x="14325600" y="997222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9714D0AE-7437-47A1-BCB7-B9A93D600381}"/>
            </a:ext>
          </a:extLst>
        </xdr:cNvPr>
        <xdr:cNvSpPr/>
      </xdr:nvSpPr>
      <xdr:spPr>
        <a:xfrm>
          <a:off x="13578840" y="994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27BC19C6-BF96-45C4-9632-9818A8ABC302}"/>
            </a:ext>
          </a:extLst>
        </xdr:cNvPr>
        <xdr:cNvSpPr/>
      </xdr:nvSpPr>
      <xdr:spPr>
        <a:xfrm>
          <a:off x="12804140" y="991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A993727F-1652-4C73-9971-8E6F8D7128B2}"/>
            </a:ext>
          </a:extLst>
        </xdr:cNvPr>
        <xdr:cNvSpPr/>
      </xdr:nvSpPr>
      <xdr:spPr>
        <a:xfrm>
          <a:off x="12029440" y="99167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202C84E8-A3E1-4051-91FD-72BFE16A76C6}"/>
            </a:ext>
          </a:extLst>
        </xdr:cNvPr>
        <xdr:cNvSpPr/>
      </xdr:nvSpPr>
      <xdr:spPr>
        <a:xfrm>
          <a:off x="11231880" y="9887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BE9BF98-A228-4048-8124-9B4C1C22C0D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9365256-94E5-4378-89D7-08F088A98AD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80B22D2-D0FB-408C-8906-6DA3B237401B}"/>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95C7426-B3BC-499F-874D-8F54E50A695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675A417-576B-4C78-AE94-7EBE53EC205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110853</xdr:rowOff>
    </xdr:from>
    <xdr:to>
      <xdr:col>85</xdr:col>
      <xdr:colOff>177800</xdr:colOff>
      <xdr:row>62</xdr:row>
      <xdr:rowOff>41003</xdr:rowOff>
    </xdr:to>
    <xdr:sp macro="" textlink="">
      <xdr:nvSpPr>
        <xdr:cNvPr id="549" name="楕円 548">
          <a:extLst>
            <a:ext uri="{FF2B5EF4-FFF2-40B4-BE49-F238E27FC236}">
              <a16:creationId xmlns:a16="http://schemas.microsoft.com/office/drawing/2014/main" id="{E4137852-5CC6-4BBE-B73E-0E75B9BDF07C}"/>
            </a:ext>
          </a:extLst>
        </xdr:cNvPr>
        <xdr:cNvSpPr/>
      </xdr:nvSpPr>
      <xdr:spPr>
        <a:xfrm>
          <a:off x="14325600" y="1033689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89280</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55F2A141-6AE5-4F4F-92C3-69BE38893E35}"/>
            </a:ext>
          </a:extLst>
        </xdr:cNvPr>
        <xdr:cNvSpPr txBox="1"/>
      </xdr:nvSpPr>
      <xdr:spPr>
        <a:xfrm>
          <a:off x="14414500" y="10315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65133</xdr:rowOff>
    </xdr:from>
    <xdr:to>
      <xdr:col>81</xdr:col>
      <xdr:colOff>101600</xdr:colOff>
      <xdr:row>61</xdr:row>
      <xdr:rowOff>166733</xdr:rowOff>
    </xdr:to>
    <xdr:sp macro="" textlink="">
      <xdr:nvSpPr>
        <xdr:cNvPr id="551" name="楕円 550">
          <a:extLst>
            <a:ext uri="{FF2B5EF4-FFF2-40B4-BE49-F238E27FC236}">
              <a16:creationId xmlns:a16="http://schemas.microsoft.com/office/drawing/2014/main" id="{26A7C3CA-2122-4CFB-8F7A-57807B3B2C56}"/>
            </a:ext>
          </a:extLst>
        </xdr:cNvPr>
        <xdr:cNvSpPr/>
      </xdr:nvSpPr>
      <xdr:spPr>
        <a:xfrm>
          <a:off x="13578840" y="102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115933</xdr:rowOff>
    </xdr:from>
    <xdr:to>
      <xdr:col>85</xdr:col>
      <xdr:colOff>127000</xdr:colOff>
      <xdr:row>61</xdr:row>
      <xdr:rowOff>161653</xdr:rowOff>
    </xdr:to>
    <xdr:cxnSp macro="">
      <xdr:nvCxnSpPr>
        <xdr:cNvPr id="552" name="直線コネクタ 551">
          <a:extLst>
            <a:ext uri="{FF2B5EF4-FFF2-40B4-BE49-F238E27FC236}">
              <a16:creationId xmlns:a16="http://schemas.microsoft.com/office/drawing/2014/main" id="{196F7AF3-CDBD-4AC7-A798-CC3A67222845}"/>
            </a:ext>
          </a:extLst>
        </xdr:cNvPr>
        <xdr:cNvCxnSpPr/>
      </xdr:nvCxnSpPr>
      <xdr:spPr>
        <a:xfrm>
          <a:off x="13629640" y="10341973"/>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12881</xdr:rowOff>
    </xdr:from>
    <xdr:to>
      <xdr:col>76</xdr:col>
      <xdr:colOff>165100</xdr:colOff>
      <xdr:row>61</xdr:row>
      <xdr:rowOff>114481</xdr:rowOff>
    </xdr:to>
    <xdr:sp macro="" textlink="">
      <xdr:nvSpPr>
        <xdr:cNvPr id="553" name="楕円 552">
          <a:extLst>
            <a:ext uri="{FF2B5EF4-FFF2-40B4-BE49-F238E27FC236}">
              <a16:creationId xmlns:a16="http://schemas.microsoft.com/office/drawing/2014/main" id="{61D9C622-953E-412A-B513-B1C7D9616A19}"/>
            </a:ext>
          </a:extLst>
        </xdr:cNvPr>
        <xdr:cNvSpPr/>
      </xdr:nvSpPr>
      <xdr:spPr>
        <a:xfrm>
          <a:off x="12804140" y="1023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63681</xdr:rowOff>
    </xdr:from>
    <xdr:to>
      <xdr:col>81</xdr:col>
      <xdr:colOff>50800</xdr:colOff>
      <xdr:row>61</xdr:row>
      <xdr:rowOff>115933</xdr:rowOff>
    </xdr:to>
    <xdr:cxnSp macro="">
      <xdr:nvCxnSpPr>
        <xdr:cNvPr id="554" name="直線コネクタ 553">
          <a:extLst>
            <a:ext uri="{FF2B5EF4-FFF2-40B4-BE49-F238E27FC236}">
              <a16:creationId xmlns:a16="http://schemas.microsoft.com/office/drawing/2014/main" id="{A25EC652-B751-4C9C-8C7C-B7A60358E148}"/>
            </a:ext>
          </a:extLst>
        </xdr:cNvPr>
        <xdr:cNvCxnSpPr/>
      </xdr:nvCxnSpPr>
      <xdr:spPr>
        <a:xfrm>
          <a:off x="12854940" y="10289721"/>
          <a:ext cx="7747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132080</xdr:rowOff>
    </xdr:from>
    <xdr:to>
      <xdr:col>72</xdr:col>
      <xdr:colOff>38100</xdr:colOff>
      <xdr:row>61</xdr:row>
      <xdr:rowOff>62230</xdr:rowOff>
    </xdr:to>
    <xdr:sp macro="" textlink="">
      <xdr:nvSpPr>
        <xdr:cNvPr id="555" name="楕円 554">
          <a:extLst>
            <a:ext uri="{FF2B5EF4-FFF2-40B4-BE49-F238E27FC236}">
              <a16:creationId xmlns:a16="http://schemas.microsoft.com/office/drawing/2014/main" id="{F0766300-041F-4E39-938B-6646C948221B}"/>
            </a:ext>
          </a:extLst>
        </xdr:cNvPr>
        <xdr:cNvSpPr/>
      </xdr:nvSpPr>
      <xdr:spPr>
        <a:xfrm>
          <a:off x="12029440" y="10190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xdr:rowOff>
    </xdr:from>
    <xdr:to>
      <xdr:col>76</xdr:col>
      <xdr:colOff>114300</xdr:colOff>
      <xdr:row>61</xdr:row>
      <xdr:rowOff>63681</xdr:rowOff>
    </xdr:to>
    <xdr:cxnSp macro="">
      <xdr:nvCxnSpPr>
        <xdr:cNvPr id="556" name="直線コネクタ 555">
          <a:extLst>
            <a:ext uri="{FF2B5EF4-FFF2-40B4-BE49-F238E27FC236}">
              <a16:creationId xmlns:a16="http://schemas.microsoft.com/office/drawing/2014/main" id="{C7815F84-0505-4AD0-AC24-642B6E0F2BC4}"/>
            </a:ext>
          </a:extLst>
        </xdr:cNvPr>
        <xdr:cNvCxnSpPr/>
      </xdr:nvCxnSpPr>
      <xdr:spPr>
        <a:xfrm>
          <a:off x="12072620" y="10237470"/>
          <a:ext cx="7823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47172</xdr:rowOff>
    </xdr:from>
    <xdr:to>
      <xdr:col>67</xdr:col>
      <xdr:colOff>101600</xdr:colOff>
      <xdr:row>60</xdr:row>
      <xdr:rowOff>148772</xdr:rowOff>
    </xdr:to>
    <xdr:sp macro="" textlink="">
      <xdr:nvSpPr>
        <xdr:cNvPr id="557" name="楕円 556">
          <a:extLst>
            <a:ext uri="{FF2B5EF4-FFF2-40B4-BE49-F238E27FC236}">
              <a16:creationId xmlns:a16="http://schemas.microsoft.com/office/drawing/2014/main" id="{CADD2810-0F32-4994-93DB-54F9EE56B33F}"/>
            </a:ext>
          </a:extLst>
        </xdr:cNvPr>
        <xdr:cNvSpPr/>
      </xdr:nvSpPr>
      <xdr:spPr>
        <a:xfrm>
          <a:off x="1123188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97972</xdr:rowOff>
    </xdr:from>
    <xdr:to>
      <xdr:col>71</xdr:col>
      <xdr:colOff>177800</xdr:colOff>
      <xdr:row>61</xdr:row>
      <xdr:rowOff>11430</xdr:rowOff>
    </xdr:to>
    <xdr:cxnSp macro="">
      <xdr:nvCxnSpPr>
        <xdr:cNvPr id="558" name="直線コネクタ 557">
          <a:extLst>
            <a:ext uri="{FF2B5EF4-FFF2-40B4-BE49-F238E27FC236}">
              <a16:creationId xmlns:a16="http://schemas.microsoft.com/office/drawing/2014/main" id="{A34B4F75-1480-4692-9509-22B38B421D00}"/>
            </a:ext>
          </a:extLst>
        </xdr:cNvPr>
        <xdr:cNvCxnSpPr/>
      </xdr:nvCxnSpPr>
      <xdr:spPr>
        <a:xfrm>
          <a:off x="11282680" y="10156372"/>
          <a:ext cx="789940" cy="8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AC93AADD-43D4-40F8-944C-1CD28D2D5DB3}"/>
            </a:ext>
          </a:extLst>
        </xdr:cNvPr>
        <xdr:cNvSpPr txBox="1"/>
      </xdr:nvSpPr>
      <xdr:spPr>
        <a:xfrm>
          <a:off x="1343724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F450BA1D-4AFD-4BC6-9E9E-4186C0334522}"/>
            </a:ext>
          </a:extLst>
        </xdr:cNvPr>
        <xdr:cNvSpPr txBox="1"/>
      </xdr:nvSpPr>
      <xdr:spPr>
        <a:xfrm>
          <a:off x="12675244" y="969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a:extLst>
            <a:ext uri="{FF2B5EF4-FFF2-40B4-BE49-F238E27FC236}">
              <a16:creationId xmlns:a16="http://schemas.microsoft.com/office/drawing/2014/main" id="{5FBA5B50-6DD1-4EBE-A2BF-94A5F8633EE5}"/>
            </a:ext>
          </a:extLst>
        </xdr:cNvPr>
        <xdr:cNvSpPr txBox="1"/>
      </xdr:nvSpPr>
      <xdr:spPr>
        <a:xfrm>
          <a:off x="11900544" y="969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a:extLst>
            <a:ext uri="{FF2B5EF4-FFF2-40B4-BE49-F238E27FC236}">
              <a16:creationId xmlns:a16="http://schemas.microsoft.com/office/drawing/2014/main" id="{3B69908F-482C-49E8-BC64-36159E026AA1}"/>
            </a:ext>
          </a:extLst>
        </xdr:cNvPr>
        <xdr:cNvSpPr txBox="1"/>
      </xdr:nvSpPr>
      <xdr:spPr>
        <a:xfrm>
          <a:off x="11102984" y="966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157860</xdr:rowOff>
    </xdr:from>
    <xdr:ext cx="405111" cy="259045"/>
    <xdr:sp macro="" textlink="">
      <xdr:nvSpPr>
        <xdr:cNvPr id="563" name="n_1mainValue【学校施設】&#10;有形固定資産減価償却率">
          <a:extLst>
            <a:ext uri="{FF2B5EF4-FFF2-40B4-BE49-F238E27FC236}">
              <a16:creationId xmlns:a16="http://schemas.microsoft.com/office/drawing/2014/main" id="{01BED6C5-9F07-4F80-A6E5-4E566CC692ED}"/>
            </a:ext>
          </a:extLst>
        </xdr:cNvPr>
        <xdr:cNvSpPr txBox="1"/>
      </xdr:nvSpPr>
      <xdr:spPr>
        <a:xfrm>
          <a:off x="13437244" y="10383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105608</xdr:rowOff>
    </xdr:from>
    <xdr:ext cx="405111" cy="259045"/>
    <xdr:sp macro="" textlink="">
      <xdr:nvSpPr>
        <xdr:cNvPr id="564" name="n_2mainValue【学校施設】&#10;有形固定資産減価償却率">
          <a:extLst>
            <a:ext uri="{FF2B5EF4-FFF2-40B4-BE49-F238E27FC236}">
              <a16:creationId xmlns:a16="http://schemas.microsoft.com/office/drawing/2014/main" id="{D4D28228-9E1D-46DA-BA44-4A51172D8EFA}"/>
            </a:ext>
          </a:extLst>
        </xdr:cNvPr>
        <xdr:cNvSpPr txBox="1"/>
      </xdr:nvSpPr>
      <xdr:spPr>
        <a:xfrm>
          <a:off x="12675244" y="10331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565" name="n_3mainValue【学校施設】&#10;有形固定資産減価償却率">
          <a:extLst>
            <a:ext uri="{FF2B5EF4-FFF2-40B4-BE49-F238E27FC236}">
              <a16:creationId xmlns:a16="http://schemas.microsoft.com/office/drawing/2014/main" id="{9E4B128E-E250-460D-9EA9-0F5DE81C1863}"/>
            </a:ext>
          </a:extLst>
        </xdr:cNvPr>
        <xdr:cNvSpPr txBox="1"/>
      </xdr:nvSpPr>
      <xdr:spPr>
        <a:xfrm>
          <a:off x="119005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139899</xdr:rowOff>
    </xdr:from>
    <xdr:ext cx="405111" cy="259045"/>
    <xdr:sp macro="" textlink="">
      <xdr:nvSpPr>
        <xdr:cNvPr id="566" name="n_4mainValue【学校施設】&#10;有形固定資産減価償却率">
          <a:extLst>
            <a:ext uri="{FF2B5EF4-FFF2-40B4-BE49-F238E27FC236}">
              <a16:creationId xmlns:a16="http://schemas.microsoft.com/office/drawing/2014/main" id="{E35F5745-005B-4D05-B041-C7A814A5BA33}"/>
            </a:ext>
          </a:extLst>
        </xdr:cNvPr>
        <xdr:cNvSpPr txBox="1"/>
      </xdr:nvSpPr>
      <xdr:spPr>
        <a:xfrm>
          <a:off x="1110298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61821D85-BF76-41EE-962A-CDBEB7C470F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F0A224AF-FED5-45C3-8400-C5680BE77D5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38C47DCD-7736-43AE-ABCA-B011FF163F5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4141ACF6-8FA8-414F-AFF5-D03043FBD6F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56E52123-2C89-4E5F-B728-0B294011C78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E0B2CCF7-9D2B-4192-B2E3-9BCA54439C6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5FA20572-9912-4AD4-B9BE-93EA1FD2596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E16EF890-6D44-48D3-BA61-5DAE7FE1F69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9649CB6A-1A1A-4E6D-859B-D06706D7360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A8EAD02C-B1C3-4B9B-8363-FBB70CD50D9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EDDEECE3-E1B3-426F-BD26-3DF866BE5B3E}"/>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10432ADE-C652-4EF0-9819-78F30BFE1A9A}"/>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A9251E9F-DD9F-4253-9167-56EE8AA60793}"/>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57E7CAD7-2EBF-449D-8D75-E9AFE80D041D}"/>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792117DE-88A5-4C92-BE3E-5DEE257F001E}"/>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22AA0BC5-6D20-48D0-B601-65E08424FC63}"/>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E8356370-731F-421D-AA40-C269308CD4AB}"/>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4D06EFF8-98DC-4AFB-AA2C-10F95167E7DF}"/>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B5F289F9-ABF0-4C8F-9EAE-4162090517E2}"/>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ECBC1963-7861-4852-B331-FC9BBF9B0C33}"/>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221A6A42-90D7-4C5F-BA04-625CBF0E1FAE}"/>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1942C8FF-A30B-4745-90AE-923FD2A01894}"/>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1293B53-C121-4913-8B7E-12716F4ADD7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0D0D524A-9A0C-4A28-A4B1-65C80EACE44B}"/>
            </a:ext>
          </a:extLst>
        </xdr:cNvPr>
        <xdr:cNvCxnSpPr/>
      </xdr:nvCxnSpPr>
      <xdr:spPr>
        <a:xfrm flipV="1">
          <a:off x="19509104" y="9364218"/>
          <a:ext cx="0" cy="1223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683A6772-0D5C-4EAF-8B1A-8078E7623D5C}"/>
            </a:ext>
          </a:extLst>
        </xdr:cNvPr>
        <xdr:cNvSpPr txBox="1"/>
      </xdr:nvSpPr>
      <xdr:spPr>
        <a:xfrm>
          <a:off x="19547840" y="105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2ABE5565-340B-4571-B67C-00E5B74F64EB}"/>
            </a:ext>
          </a:extLst>
        </xdr:cNvPr>
        <xdr:cNvCxnSpPr/>
      </xdr:nvCxnSpPr>
      <xdr:spPr>
        <a:xfrm>
          <a:off x="19443700" y="10588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CE029D81-6665-4C5B-8D43-B29CCA40B3BE}"/>
            </a:ext>
          </a:extLst>
        </xdr:cNvPr>
        <xdr:cNvSpPr txBox="1"/>
      </xdr:nvSpPr>
      <xdr:spPr>
        <a:xfrm>
          <a:off x="19547840" y="914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3BA3C8D1-7FA1-4C54-9CF6-DEE204413636}"/>
            </a:ext>
          </a:extLst>
        </xdr:cNvPr>
        <xdr:cNvCxnSpPr/>
      </xdr:nvCxnSpPr>
      <xdr:spPr>
        <a:xfrm>
          <a:off x="19443700" y="9364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a:extLst>
            <a:ext uri="{FF2B5EF4-FFF2-40B4-BE49-F238E27FC236}">
              <a16:creationId xmlns:a16="http://schemas.microsoft.com/office/drawing/2014/main" id="{1F2CD911-D539-4107-9B5A-946695454C53}"/>
            </a:ext>
          </a:extLst>
        </xdr:cNvPr>
        <xdr:cNvSpPr txBox="1"/>
      </xdr:nvSpPr>
      <xdr:spPr>
        <a:xfrm>
          <a:off x="19547840" y="1029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429A1150-B726-4FC4-926F-33EE7FE15D88}"/>
            </a:ext>
          </a:extLst>
        </xdr:cNvPr>
        <xdr:cNvSpPr/>
      </xdr:nvSpPr>
      <xdr:spPr>
        <a:xfrm>
          <a:off x="19458940" y="1031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00811D1C-82A9-45FA-B5ED-86C0FEEB5F91}"/>
            </a:ext>
          </a:extLst>
        </xdr:cNvPr>
        <xdr:cNvSpPr/>
      </xdr:nvSpPr>
      <xdr:spPr>
        <a:xfrm>
          <a:off x="18735040" y="103251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2588E329-104D-4F47-A8DA-E331C6043A7F}"/>
            </a:ext>
          </a:extLst>
        </xdr:cNvPr>
        <xdr:cNvSpPr/>
      </xdr:nvSpPr>
      <xdr:spPr>
        <a:xfrm>
          <a:off x="17937480" y="10325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5586060D-3D55-4E37-94F9-6AA41F146580}"/>
            </a:ext>
          </a:extLst>
        </xdr:cNvPr>
        <xdr:cNvSpPr/>
      </xdr:nvSpPr>
      <xdr:spPr>
        <a:xfrm>
          <a:off x="17162780" y="10325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9F658501-D64A-482A-8BAB-47A14B7FCCFC}"/>
            </a:ext>
          </a:extLst>
        </xdr:cNvPr>
        <xdr:cNvSpPr/>
      </xdr:nvSpPr>
      <xdr:spPr>
        <a:xfrm>
          <a:off x="16388080" y="103325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D76A21E1-C26A-4EA7-96C6-E9065072985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45A9699-B6C3-437C-89AE-DF3F58564A4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9495D7F-6B68-4465-83DB-4CDAEBC0B8B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62AB38B-579E-417A-8AD2-3F094E71BD4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C9E979F-16F0-4881-B254-825ADD14973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90170</xdr:rowOff>
    </xdr:from>
    <xdr:to>
      <xdr:col>116</xdr:col>
      <xdr:colOff>114300</xdr:colOff>
      <xdr:row>61</xdr:row>
      <xdr:rowOff>20320</xdr:rowOff>
    </xdr:to>
    <xdr:sp macro="" textlink="">
      <xdr:nvSpPr>
        <xdr:cNvPr id="606" name="楕円 605">
          <a:extLst>
            <a:ext uri="{FF2B5EF4-FFF2-40B4-BE49-F238E27FC236}">
              <a16:creationId xmlns:a16="http://schemas.microsoft.com/office/drawing/2014/main" id="{61F323EB-DD49-4AFB-AB40-65930126831F}"/>
            </a:ext>
          </a:extLst>
        </xdr:cNvPr>
        <xdr:cNvSpPr/>
      </xdr:nvSpPr>
      <xdr:spPr>
        <a:xfrm>
          <a:off x="19458940" y="1014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113047</xdr:rowOff>
    </xdr:from>
    <xdr:ext cx="469744" cy="259045"/>
    <xdr:sp macro="" textlink="">
      <xdr:nvSpPr>
        <xdr:cNvPr id="607" name="【学校施設】&#10;一人当たり面積該当値テキスト">
          <a:extLst>
            <a:ext uri="{FF2B5EF4-FFF2-40B4-BE49-F238E27FC236}">
              <a16:creationId xmlns:a16="http://schemas.microsoft.com/office/drawing/2014/main" id="{C0A689AE-1E3C-43B3-B2A8-F65D8FEA4474}"/>
            </a:ext>
          </a:extLst>
        </xdr:cNvPr>
        <xdr:cNvSpPr txBox="1"/>
      </xdr:nvSpPr>
      <xdr:spPr>
        <a:xfrm>
          <a:off x="19547840" y="1000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107506</xdr:rowOff>
    </xdr:from>
    <xdr:to>
      <xdr:col>112</xdr:col>
      <xdr:colOff>38100</xdr:colOff>
      <xdr:row>61</xdr:row>
      <xdr:rowOff>37656</xdr:rowOff>
    </xdr:to>
    <xdr:sp macro="" textlink="">
      <xdr:nvSpPr>
        <xdr:cNvPr id="608" name="楕円 607">
          <a:extLst>
            <a:ext uri="{FF2B5EF4-FFF2-40B4-BE49-F238E27FC236}">
              <a16:creationId xmlns:a16="http://schemas.microsoft.com/office/drawing/2014/main" id="{2CC0C70F-D5B3-456B-A83D-E423107B1665}"/>
            </a:ext>
          </a:extLst>
        </xdr:cNvPr>
        <xdr:cNvSpPr/>
      </xdr:nvSpPr>
      <xdr:spPr>
        <a:xfrm>
          <a:off x="18735040" y="101659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140970</xdr:rowOff>
    </xdr:from>
    <xdr:to>
      <xdr:col>116</xdr:col>
      <xdr:colOff>63500</xdr:colOff>
      <xdr:row>60</xdr:row>
      <xdr:rowOff>158306</xdr:rowOff>
    </xdr:to>
    <xdr:cxnSp macro="">
      <xdr:nvCxnSpPr>
        <xdr:cNvPr id="609" name="直線コネクタ 608">
          <a:extLst>
            <a:ext uri="{FF2B5EF4-FFF2-40B4-BE49-F238E27FC236}">
              <a16:creationId xmlns:a16="http://schemas.microsoft.com/office/drawing/2014/main" id="{405BF594-7A30-4DAE-B0BC-EA15C47068A7}"/>
            </a:ext>
          </a:extLst>
        </xdr:cNvPr>
        <xdr:cNvCxnSpPr/>
      </xdr:nvCxnSpPr>
      <xdr:spPr>
        <a:xfrm flipV="1">
          <a:off x="18778220" y="10199370"/>
          <a:ext cx="73152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121412</xdr:rowOff>
    </xdr:from>
    <xdr:to>
      <xdr:col>107</xdr:col>
      <xdr:colOff>101600</xdr:colOff>
      <xdr:row>61</xdr:row>
      <xdr:rowOff>51562</xdr:rowOff>
    </xdr:to>
    <xdr:sp macro="" textlink="">
      <xdr:nvSpPr>
        <xdr:cNvPr id="610" name="楕円 609">
          <a:extLst>
            <a:ext uri="{FF2B5EF4-FFF2-40B4-BE49-F238E27FC236}">
              <a16:creationId xmlns:a16="http://schemas.microsoft.com/office/drawing/2014/main" id="{77E22700-7C1A-4201-8898-EBF1025D7EB3}"/>
            </a:ext>
          </a:extLst>
        </xdr:cNvPr>
        <xdr:cNvSpPr/>
      </xdr:nvSpPr>
      <xdr:spPr>
        <a:xfrm>
          <a:off x="17937480" y="101798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158306</xdr:rowOff>
    </xdr:from>
    <xdr:to>
      <xdr:col>111</xdr:col>
      <xdr:colOff>177800</xdr:colOff>
      <xdr:row>61</xdr:row>
      <xdr:rowOff>762</xdr:rowOff>
    </xdr:to>
    <xdr:cxnSp macro="">
      <xdr:nvCxnSpPr>
        <xdr:cNvPr id="611" name="直線コネクタ 610">
          <a:extLst>
            <a:ext uri="{FF2B5EF4-FFF2-40B4-BE49-F238E27FC236}">
              <a16:creationId xmlns:a16="http://schemas.microsoft.com/office/drawing/2014/main" id="{8A5E7CC0-7E4D-43C9-B92E-EE4F5194A7D6}"/>
            </a:ext>
          </a:extLst>
        </xdr:cNvPr>
        <xdr:cNvCxnSpPr/>
      </xdr:nvCxnSpPr>
      <xdr:spPr>
        <a:xfrm flipV="1">
          <a:off x="17988280" y="10216706"/>
          <a:ext cx="78994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132080</xdr:rowOff>
    </xdr:from>
    <xdr:to>
      <xdr:col>102</xdr:col>
      <xdr:colOff>165100</xdr:colOff>
      <xdr:row>61</xdr:row>
      <xdr:rowOff>62230</xdr:rowOff>
    </xdr:to>
    <xdr:sp macro="" textlink="">
      <xdr:nvSpPr>
        <xdr:cNvPr id="612" name="楕円 611">
          <a:extLst>
            <a:ext uri="{FF2B5EF4-FFF2-40B4-BE49-F238E27FC236}">
              <a16:creationId xmlns:a16="http://schemas.microsoft.com/office/drawing/2014/main" id="{7DEE3914-A3BD-45DC-B09A-41EF7750CD45}"/>
            </a:ext>
          </a:extLst>
        </xdr:cNvPr>
        <xdr:cNvSpPr/>
      </xdr:nvSpPr>
      <xdr:spPr>
        <a:xfrm>
          <a:off x="17162780" y="1019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762</xdr:rowOff>
    </xdr:from>
    <xdr:to>
      <xdr:col>107</xdr:col>
      <xdr:colOff>50800</xdr:colOff>
      <xdr:row>61</xdr:row>
      <xdr:rowOff>11430</xdr:rowOff>
    </xdr:to>
    <xdr:cxnSp macro="">
      <xdr:nvCxnSpPr>
        <xdr:cNvPr id="613" name="直線コネクタ 612">
          <a:extLst>
            <a:ext uri="{FF2B5EF4-FFF2-40B4-BE49-F238E27FC236}">
              <a16:creationId xmlns:a16="http://schemas.microsoft.com/office/drawing/2014/main" id="{31D0984D-1A1A-4E2E-8B28-81E17E80E203}"/>
            </a:ext>
          </a:extLst>
        </xdr:cNvPr>
        <xdr:cNvCxnSpPr/>
      </xdr:nvCxnSpPr>
      <xdr:spPr>
        <a:xfrm flipV="1">
          <a:off x="17213580" y="10226802"/>
          <a:ext cx="7747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131508</xdr:rowOff>
    </xdr:from>
    <xdr:to>
      <xdr:col>98</xdr:col>
      <xdr:colOff>38100</xdr:colOff>
      <xdr:row>61</xdr:row>
      <xdr:rowOff>61658</xdr:rowOff>
    </xdr:to>
    <xdr:sp macro="" textlink="">
      <xdr:nvSpPr>
        <xdr:cNvPr id="614" name="楕円 613">
          <a:extLst>
            <a:ext uri="{FF2B5EF4-FFF2-40B4-BE49-F238E27FC236}">
              <a16:creationId xmlns:a16="http://schemas.microsoft.com/office/drawing/2014/main" id="{6FACA7F8-0E00-4734-AC30-4CD638E92A11}"/>
            </a:ext>
          </a:extLst>
        </xdr:cNvPr>
        <xdr:cNvSpPr/>
      </xdr:nvSpPr>
      <xdr:spPr>
        <a:xfrm>
          <a:off x="16388080" y="101899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10858</xdr:rowOff>
    </xdr:from>
    <xdr:to>
      <xdr:col>102</xdr:col>
      <xdr:colOff>114300</xdr:colOff>
      <xdr:row>61</xdr:row>
      <xdr:rowOff>11430</xdr:rowOff>
    </xdr:to>
    <xdr:cxnSp macro="">
      <xdr:nvCxnSpPr>
        <xdr:cNvPr id="615" name="直線コネクタ 614">
          <a:extLst>
            <a:ext uri="{FF2B5EF4-FFF2-40B4-BE49-F238E27FC236}">
              <a16:creationId xmlns:a16="http://schemas.microsoft.com/office/drawing/2014/main" id="{532C3E9C-8317-4C02-8B3C-8E9A26688771}"/>
            </a:ext>
          </a:extLst>
        </xdr:cNvPr>
        <xdr:cNvCxnSpPr/>
      </xdr:nvCxnSpPr>
      <xdr:spPr>
        <a:xfrm>
          <a:off x="16431260" y="10236898"/>
          <a:ext cx="78232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a:extLst>
            <a:ext uri="{FF2B5EF4-FFF2-40B4-BE49-F238E27FC236}">
              <a16:creationId xmlns:a16="http://schemas.microsoft.com/office/drawing/2014/main" id="{67FBACE8-CF56-411D-8C34-06C09A71F0C4}"/>
            </a:ext>
          </a:extLst>
        </xdr:cNvPr>
        <xdr:cNvSpPr txBox="1"/>
      </xdr:nvSpPr>
      <xdr:spPr>
        <a:xfrm>
          <a:off x="18561127" y="1041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a:extLst>
            <a:ext uri="{FF2B5EF4-FFF2-40B4-BE49-F238E27FC236}">
              <a16:creationId xmlns:a16="http://schemas.microsoft.com/office/drawing/2014/main" id="{55E5D660-CD1A-49E5-A13A-B76DFB426421}"/>
            </a:ext>
          </a:extLst>
        </xdr:cNvPr>
        <xdr:cNvSpPr txBox="1"/>
      </xdr:nvSpPr>
      <xdr:spPr>
        <a:xfrm>
          <a:off x="17776267" y="1041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618" name="n_3aveValue【学校施設】&#10;一人当たり面積">
          <a:extLst>
            <a:ext uri="{FF2B5EF4-FFF2-40B4-BE49-F238E27FC236}">
              <a16:creationId xmlns:a16="http://schemas.microsoft.com/office/drawing/2014/main" id="{E30AF26B-3B9D-415B-9BB8-50273AEA2299}"/>
            </a:ext>
          </a:extLst>
        </xdr:cNvPr>
        <xdr:cNvSpPr txBox="1"/>
      </xdr:nvSpPr>
      <xdr:spPr>
        <a:xfrm>
          <a:off x="17001567" y="1041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619" name="n_4aveValue【学校施設】&#10;一人当たり面積">
          <a:extLst>
            <a:ext uri="{FF2B5EF4-FFF2-40B4-BE49-F238E27FC236}">
              <a16:creationId xmlns:a16="http://schemas.microsoft.com/office/drawing/2014/main" id="{0C8DF904-A1F5-42C4-8417-FA84562805E7}"/>
            </a:ext>
          </a:extLst>
        </xdr:cNvPr>
        <xdr:cNvSpPr txBox="1"/>
      </xdr:nvSpPr>
      <xdr:spPr>
        <a:xfrm>
          <a:off x="16226867" y="1042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54183</xdr:rowOff>
    </xdr:from>
    <xdr:ext cx="469744" cy="259045"/>
    <xdr:sp macro="" textlink="">
      <xdr:nvSpPr>
        <xdr:cNvPr id="620" name="n_1mainValue【学校施設】&#10;一人当たり面積">
          <a:extLst>
            <a:ext uri="{FF2B5EF4-FFF2-40B4-BE49-F238E27FC236}">
              <a16:creationId xmlns:a16="http://schemas.microsoft.com/office/drawing/2014/main" id="{057E0F83-DBEA-493E-A1E5-6BB27D55D69D}"/>
            </a:ext>
          </a:extLst>
        </xdr:cNvPr>
        <xdr:cNvSpPr txBox="1"/>
      </xdr:nvSpPr>
      <xdr:spPr>
        <a:xfrm>
          <a:off x="18561127" y="994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68089</xdr:rowOff>
    </xdr:from>
    <xdr:ext cx="469744" cy="259045"/>
    <xdr:sp macro="" textlink="">
      <xdr:nvSpPr>
        <xdr:cNvPr id="621" name="n_2mainValue【学校施設】&#10;一人当たり面積">
          <a:extLst>
            <a:ext uri="{FF2B5EF4-FFF2-40B4-BE49-F238E27FC236}">
              <a16:creationId xmlns:a16="http://schemas.microsoft.com/office/drawing/2014/main" id="{F1EDCFCF-5FE5-4231-9FC2-356ADDB8CED8}"/>
            </a:ext>
          </a:extLst>
        </xdr:cNvPr>
        <xdr:cNvSpPr txBox="1"/>
      </xdr:nvSpPr>
      <xdr:spPr>
        <a:xfrm>
          <a:off x="17776267" y="995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78757</xdr:rowOff>
    </xdr:from>
    <xdr:ext cx="469744" cy="259045"/>
    <xdr:sp macro="" textlink="">
      <xdr:nvSpPr>
        <xdr:cNvPr id="622" name="n_3mainValue【学校施設】&#10;一人当たり面積">
          <a:extLst>
            <a:ext uri="{FF2B5EF4-FFF2-40B4-BE49-F238E27FC236}">
              <a16:creationId xmlns:a16="http://schemas.microsoft.com/office/drawing/2014/main" id="{45C75729-6D5C-4520-BB00-4342CCF0FCBE}"/>
            </a:ext>
          </a:extLst>
        </xdr:cNvPr>
        <xdr:cNvSpPr txBox="1"/>
      </xdr:nvSpPr>
      <xdr:spPr>
        <a:xfrm>
          <a:off x="17001567" y="996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78185</xdr:rowOff>
    </xdr:from>
    <xdr:ext cx="469744" cy="259045"/>
    <xdr:sp macro="" textlink="">
      <xdr:nvSpPr>
        <xdr:cNvPr id="623" name="n_4mainValue【学校施設】&#10;一人当たり面積">
          <a:extLst>
            <a:ext uri="{FF2B5EF4-FFF2-40B4-BE49-F238E27FC236}">
              <a16:creationId xmlns:a16="http://schemas.microsoft.com/office/drawing/2014/main" id="{7E76E6BA-6EE4-433F-82B6-841B87E0B4FA}"/>
            </a:ext>
          </a:extLst>
        </xdr:cNvPr>
        <xdr:cNvSpPr txBox="1"/>
      </xdr:nvSpPr>
      <xdr:spPr>
        <a:xfrm>
          <a:off x="16226867" y="996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B56804A1-007C-46B9-8408-F9695F9653C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660C5D74-2A3B-456F-BF61-61AE483B713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2B8B477C-985A-4223-9BC9-9A9E5DA5AC7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5862EE79-9F82-4D3E-A126-D50A364B6A8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CBFB7075-E07D-492B-9171-66943F43126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60C04967-2E73-44BF-BF7E-BCF4D8774A5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BBA593E6-CFDF-4329-9B49-EEA2BCCFD0A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BFDB5300-7BB7-45F7-8CC3-594B97194EF3}"/>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B8F3E237-5670-450D-973E-3B39D0661F6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4D140844-5E9D-4271-A814-B6AE00EFB60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8C9055EB-0B81-47D5-9BB0-0DE0E653513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A9EBE8E6-7A5C-4E7B-A099-9347EF3E4E8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937C0467-F65E-4C8C-A2AA-B5651F26F7E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277A7FD5-CBA3-48CB-B473-F0F037FE0AC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7FD67122-9050-4097-A2DB-28842ACF053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95A87D47-0463-4DC3-B326-0838F73F6D82}"/>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7544D0A1-41C9-485F-B54E-65ECA40B52D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425442F8-2698-44C8-9C1B-488FB6167CE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16D24691-6ED2-475C-B521-A32F6DAD712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7FBA14A2-7B6D-435E-9557-66DC12F90B6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CDAC7079-50BA-4326-9230-0D4479C4C33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7D78A0E0-B25D-4857-A8E8-A5591A11234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96A931E9-12FD-428D-AACF-CB5165C3875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89D0A6BD-459B-4690-BAC2-76CE71B284C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D876B4AF-8276-4700-BAEE-80EA4FA6ACE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D62F1683-7EC8-46E5-A107-3A79EB571FF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E697162B-3483-45A8-9056-4C811FBE73D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CDB10AFC-49A0-4AFB-B793-DFC94040B251}"/>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62FE80BB-ED68-4AAF-9209-249B19DBF1B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713C8671-B306-4DDA-B8AE-CC25BD2C62A7}"/>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3A1FF39F-4B25-483E-8CC9-B840B6BCD4FC}"/>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45F81696-8B9D-4F56-87D1-BD7411B95FA1}"/>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26EE1DF1-743C-4408-BC72-E69D4CF7469B}"/>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51A83844-CC47-4FE7-94F8-DD487C107A97}"/>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B3BFF5B0-09A7-42D4-8BF7-F58617DC6601}"/>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6E638FC9-433A-424B-96B1-6BAB828EC95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71F264C2-32F4-4D4B-9554-E7A9D5FD550B}"/>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65A9D582-B663-4B63-8E86-DEC52EADC59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2DA64A2F-0586-4F37-9272-BC19355BE8B5}"/>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90A0BB09-4A75-4D06-987D-31A266AC648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542AEE89-1F49-457A-9B2E-2D58824B4DF9}"/>
            </a:ext>
          </a:extLst>
        </xdr:cNvPr>
        <xdr:cNvCxnSpPr/>
      </xdr:nvCxnSpPr>
      <xdr:spPr>
        <a:xfrm flipV="1">
          <a:off x="14375764" y="1678305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84F80A12-5A5C-4BE9-8B68-E107AE7E0B02}"/>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19B48874-DE4D-4CA5-BB87-D6E0852760DA}"/>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667" name="【公民館】&#10;有形固定資産減価償却率最大値テキスト">
          <a:extLst>
            <a:ext uri="{FF2B5EF4-FFF2-40B4-BE49-F238E27FC236}">
              <a16:creationId xmlns:a16="http://schemas.microsoft.com/office/drawing/2014/main" id="{DAA28BED-A857-497F-B721-B4823520E391}"/>
            </a:ext>
          </a:extLst>
        </xdr:cNvPr>
        <xdr:cNvSpPr txBox="1"/>
      </xdr:nvSpPr>
      <xdr:spPr>
        <a:xfrm>
          <a:off x="14414500" y="1656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68" name="直線コネクタ 667">
          <a:extLst>
            <a:ext uri="{FF2B5EF4-FFF2-40B4-BE49-F238E27FC236}">
              <a16:creationId xmlns:a16="http://schemas.microsoft.com/office/drawing/2014/main" id="{6B8D0C52-A61D-46A0-9953-32C5E9B83508}"/>
            </a:ext>
          </a:extLst>
        </xdr:cNvPr>
        <xdr:cNvCxnSpPr/>
      </xdr:nvCxnSpPr>
      <xdr:spPr>
        <a:xfrm>
          <a:off x="1428750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669" name="【公民館】&#10;有形固定資産減価償却率平均値テキスト">
          <a:extLst>
            <a:ext uri="{FF2B5EF4-FFF2-40B4-BE49-F238E27FC236}">
              <a16:creationId xmlns:a16="http://schemas.microsoft.com/office/drawing/2014/main" id="{69CFD5ED-8FF1-47EB-8005-E9F71B2E0290}"/>
            </a:ext>
          </a:extLst>
        </xdr:cNvPr>
        <xdr:cNvSpPr txBox="1"/>
      </xdr:nvSpPr>
      <xdr:spPr>
        <a:xfrm>
          <a:off x="14414500" y="174142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670" name="フローチャート: 判断 669">
          <a:extLst>
            <a:ext uri="{FF2B5EF4-FFF2-40B4-BE49-F238E27FC236}">
              <a16:creationId xmlns:a16="http://schemas.microsoft.com/office/drawing/2014/main" id="{2345EA19-B97A-4C6D-9F22-D05C41BF8EC5}"/>
            </a:ext>
          </a:extLst>
        </xdr:cNvPr>
        <xdr:cNvSpPr/>
      </xdr:nvSpPr>
      <xdr:spPr>
        <a:xfrm>
          <a:off x="14325600" y="175590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71" name="フローチャート: 判断 670">
          <a:extLst>
            <a:ext uri="{FF2B5EF4-FFF2-40B4-BE49-F238E27FC236}">
              <a16:creationId xmlns:a16="http://schemas.microsoft.com/office/drawing/2014/main" id="{8500DA6E-86DA-4942-BE53-7FD0CA425117}"/>
            </a:ext>
          </a:extLst>
        </xdr:cNvPr>
        <xdr:cNvSpPr/>
      </xdr:nvSpPr>
      <xdr:spPr>
        <a:xfrm>
          <a:off x="13578840" y="1754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72" name="フローチャート: 判断 671">
          <a:extLst>
            <a:ext uri="{FF2B5EF4-FFF2-40B4-BE49-F238E27FC236}">
              <a16:creationId xmlns:a16="http://schemas.microsoft.com/office/drawing/2014/main" id="{E6A8053D-DE28-4574-BF95-6D4C561A670C}"/>
            </a:ext>
          </a:extLst>
        </xdr:cNvPr>
        <xdr:cNvSpPr/>
      </xdr:nvSpPr>
      <xdr:spPr>
        <a:xfrm>
          <a:off x="12804140" y="17524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73" name="フローチャート: 判断 672">
          <a:extLst>
            <a:ext uri="{FF2B5EF4-FFF2-40B4-BE49-F238E27FC236}">
              <a16:creationId xmlns:a16="http://schemas.microsoft.com/office/drawing/2014/main" id="{2A17E2BF-6948-4E10-87B2-159D5EF88459}"/>
            </a:ext>
          </a:extLst>
        </xdr:cNvPr>
        <xdr:cNvSpPr/>
      </xdr:nvSpPr>
      <xdr:spPr>
        <a:xfrm>
          <a:off x="12029440" y="17555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674" name="フローチャート: 判断 673">
          <a:extLst>
            <a:ext uri="{FF2B5EF4-FFF2-40B4-BE49-F238E27FC236}">
              <a16:creationId xmlns:a16="http://schemas.microsoft.com/office/drawing/2014/main" id="{7CD80C02-866C-4EC0-99A0-0D8D27585EC2}"/>
            </a:ext>
          </a:extLst>
        </xdr:cNvPr>
        <xdr:cNvSpPr/>
      </xdr:nvSpPr>
      <xdr:spPr>
        <a:xfrm>
          <a:off x="11231880" y="1755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7177FB1A-0351-4FCD-810E-AF21AA97727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1613BBE7-BFF8-4391-9D28-946CA4ED253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D9A4FCE-9831-49AE-AC84-8EA586EBB7B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6062830-0C26-4493-87EC-F0D1CE6A36E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3AAFE2A8-7BCA-43FA-A1E1-C4D6E898083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25400</xdr:rowOff>
    </xdr:from>
    <xdr:to>
      <xdr:col>85</xdr:col>
      <xdr:colOff>177800</xdr:colOff>
      <xdr:row>108</xdr:row>
      <xdr:rowOff>127000</xdr:rowOff>
    </xdr:to>
    <xdr:sp macro="" textlink="">
      <xdr:nvSpPr>
        <xdr:cNvPr id="680" name="楕円 679">
          <a:extLst>
            <a:ext uri="{FF2B5EF4-FFF2-40B4-BE49-F238E27FC236}">
              <a16:creationId xmlns:a16="http://schemas.microsoft.com/office/drawing/2014/main" id="{B487F8C3-A0A3-44FC-95A7-839DC877613A}"/>
            </a:ext>
          </a:extLst>
        </xdr:cNvPr>
        <xdr:cNvSpPr/>
      </xdr:nvSpPr>
      <xdr:spPr>
        <a:xfrm>
          <a:off x="14325600" y="181305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111777</xdr:rowOff>
    </xdr:from>
    <xdr:ext cx="405111" cy="259045"/>
    <xdr:sp macro="" textlink="">
      <xdr:nvSpPr>
        <xdr:cNvPr id="681" name="【公民館】&#10;有形固定資産減価償却率該当値テキスト">
          <a:extLst>
            <a:ext uri="{FF2B5EF4-FFF2-40B4-BE49-F238E27FC236}">
              <a16:creationId xmlns:a16="http://schemas.microsoft.com/office/drawing/2014/main" id="{A7042DAC-2F95-40BD-8DF5-A60996830242}"/>
            </a:ext>
          </a:extLst>
        </xdr:cNvPr>
        <xdr:cNvSpPr txBox="1"/>
      </xdr:nvSpPr>
      <xdr:spPr>
        <a:xfrm>
          <a:off x="14414500" y="1804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156845</xdr:rowOff>
    </xdr:from>
    <xdr:to>
      <xdr:col>81</xdr:col>
      <xdr:colOff>101600</xdr:colOff>
      <xdr:row>108</xdr:row>
      <xdr:rowOff>86995</xdr:rowOff>
    </xdr:to>
    <xdr:sp macro="" textlink="">
      <xdr:nvSpPr>
        <xdr:cNvPr id="682" name="楕円 681">
          <a:extLst>
            <a:ext uri="{FF2B5EF4-FFF2-40B4-BE49-F238E27FC236}">
              <a16:creationId xmlns:a16="http://schemas.microsoft.com/office/drawing/2014/main" id="{0C3D7DC0-C6C2-4949-955D-508D11051012}"/>
            </a:ext>
          </a:extLst>
        </xdr:cNvPr>
        <xdr:cNvSpPr/>
      </xdr:nvSpPr>
      <xdr:spPr>
        <a:xfrm>
          <a:off x="13578840" y="18094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36195</xdr:rowOff>
    </xdr:from>
    <xdr:to>
      <xdr:col>85</xdr:col>
      <xdr:colOff>127000</xdr:colOff>
      <xdr:row>108</xdr:row>
      <xdr:rowOff>76200</xdr:rowOff>
    </xdr:to>
    <xdr:cxnSp macro="">
      <xdr:nvCxnSpPr>
        <xdr:cNvPr id="683" name="直線コネクタ 682">
          <a:extLst>
            <a:ext uri="{FF2B5EF4-FFF2-40B4-BE49-F238E27FC236}">
              <a16:creationId xmlns:a16="http://schemas.microsoft.com/office/drawing/2014/main" id="{ED37EB85-1509-4A94-AA23-E26E1883E56B}"/>
            </a:ext>
          </a:extLst>
        </xdr:cNvPr>
        <xdr:cNvCxnSpPr/>
      </xdr:nvCxnSpPr>
      <xdr:spPr>
        <a:xfrm>
          <a:off x="13629640" y="18141315"/>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133986</xdr:rowOff>
    </xdr:from>
    <xdr:to>
      <xdr:col>76</xdr:col>
      <xdr:colOff>165100</xdr:colOff>
      <xdr:row>108</xdr:row>
      <xdr:rowOff>64136</xdr:rowOff>
    </xdr:to>
    <xdr:sp macro="" textlink="">
      <xdr:nvSpPr>
        <xdr:cNvPr id="684" name="楕円 683">
          <a:extLst>
            <a:ext uri="{FF2B5EF4-FFF2-40B4-BE49-F238E27FC236}">
              <a16:creationId xmlns:a16="http://schemas.microsoft.com/office/drawing/2014/main" id="{E30F92AA-A8F2-4BD0-AA1B-D6F9A01787E7}"/>
            </a:ext>
          </a:extLst>
        </xdr:cNvPr>
        <xdr:cNvSpPr/>
      </xdr:nvSpPr>
      <xdr:spPr>
        <a:xfrm>
          <a:off x="12804140" y="18071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13336</xdr:rowOff>
    </xdr:from>
    <xdr:to>
      <xdr:col>81</xdr:col>
      <xdr:colOff>50800</xdr:colOff>
      <xdr:row>108</xdr:row>
      <xdr:rowOff>36195</xdr:rowOff>
    </xdr:to>
    <xdr:cxnSp macro="">
      <xdr:nvCxnSpPr>
        <xdr:cNvPr id="685" name="直線コネクタ 684">
          <a:extLst>
            <a:ext uri="{FF2B5EF4-FFF2-40B4-BE49-F238E27FC236}">
              <a16:creationId xmlns:a16="http://schemas.microsoft.com/office/drawing/2014/main" id="{6F6B11D3-416C-4B09-B9A7-6BB49CB52593}"/>
            </a:ext>
          </a:extLst>
        </xdr:cNvPr>
        <xdr:cNvCxnSpPr/>
      </xdr:nvCxnSpPr>
      <xdr:spPr>
        <a:xfrm>
          <a:off x="12854940" y="18118456"/>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122555</xdr:rowOff>
    </xdr:from>
    <xdr:to>
      <xdr:col>72</xdr:col>
      <xdr:colOff>38100</xdr:colOff>
      <xdr:row>108</xdr:row>
      <xdr:rowOff>52705</xdr:rowOff>
    </xdr:to>
    <xdr:sp macro="" textlink="">
      <xdr:nvSpPr>
        <xdr:cNvPr id="686" name="楕円 685">
          <a:extLst>
            <a:ext uri="{FF2B5EF4-FFF2-40B4-BE49-F238E27FC236}">
              <a16:creationId xmlns:a16="http://schemas.microsoft.com/office/drawing/2014/main" id="{59F9B14B-0523-4780-91C1-1C651C89179F}"/>
            </a:ext>
          </a:extLst>
        </xdr:cNvPr>
        <xdr:cNvSpPr/>
      </xdr:nvSpPr>
      <xdr:spPr>
        <a:xfrm>
          <a:off x="12029440" y="18060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1905</xdr:rowOff>
    </xdr:from>
    <xdr:to>
      <xdr:col>76</xdr:col>
      <xdr:colOff>114300</xdr:colOff>
      <xdr:row>108</xdr:row>
      <xdr:rowOff>13336</xdr:rowOff>
    </xdr:to>
    <xdr:cxnSp macro="">
      <xdr:nvCxnSpPr>
        <xdr:cNvPr id="687" name="直線コネクタ 686">
          <a:extLst>
            <a:ext uri="{FF2B5EF4-FFF2-40B4-BE49-F238E27FC236}">
              <a16:creationId xmlns:a16="http://schemas.microsoft.com/office/drawing/2014/main" id="{EAA7EFC7-9795-44D3-A94F-CEEFA9100E67}"/>
            </a:ext>
          </a:extLst>
        </xdr:cNvPr>
        <xdr:cNvCxnSpPr/>
      </xdr:nvCxnSpPr>
      <xdr:spPr>
        <a:xfrm>
          <a:off x="12072620" y="18107025"/>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92075</xdr:rowOff>
    </xdr:from>
    <xdr:to>
      <xdr:col>67</xdr:col>
      <xdr:colOff>101600</xdr:colOff>
      <xdr:row>108</xdr:row>
      <xdr:rowOff>22225</xdr:rowOff>
    </xdr:to>
    <xdr:sp macro="" textlink="">
      <xdr:nvSpPr>
        <xdr:cNvPr id="688" name="楕円 687">
          <a:extLst>
            <a:ext uri="{FF2B5EF4-FFF2-40B4-BE49-F238E27FC236}">
              <a16:creationId xmlns:a16="http://schemas.microsoft.com/office/drawing/2014/main" id="{4D1A448C-0959-472F-BEE8-DB40C2E21842}"/>
            </a:ext>
          </a:extLst>
        </xdr:cNvPr>
        <xdr:cNvSpPr/>
      </xdr:nvSpPr>
      <xdr:spPr>
        <a:xfrm>
          <a:off x="11231880" y="18029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142875</xdr:rowOff>
    </xdr:from>
    <xdr:to>
      <xdr:col>71</xdr:col>
      <xdr:colOff>177800</xdr:colOff>
      <xdr:row>108</xdr:row>
      <xdr:rowOff>1905</xdr:rowOff>
    </xdr:to>
    <xdr:cxnSp macro="">
      <xdr:nvCxnSpPr>
        <xdr:cNvPr id="689" name="直線コネクタ 688">
          <a:extLst>
            <a:ext uri="{FF2B5EF4-FFF2-40B4-BE49-F238E27FC236}">
              <a16:creationId xmlns:a16="http://schemas.microsoft.com/office/drawing/2014/main" id="{52572768-4CAE-4BEB-B26D-DDA8BE7F05DC}"/>
            </a:ext>
          </a:extLst>
        </xdr:cNvPr>
        <xdr:cNvCxnSpPr/>
      </xdr:nvCxnSpPr>
      <xdr:spPr>
        <a:xfrm>
          <a:off x="11282680" y="1808035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690" name="n_1aveValue【公民館】&#10;有形固定資産減価償却率">
          <a:extLst>
            <a:ext uri="{FF2B5EF4-FFF2-40B4-BE49-F238E27FC236}">
              <a16:creationId xmlns:a16="http://schemas.microsoft.com/office/drawing/2014/main" id="{98687C30-4AF8-4CDA-90B2-A7CE340DE1DD}"/>
            </a:ext>
          </a:extLst>
        </xdr:cNvPr>
        <xdr:cNvSpPr txBox="1"/>
      </xdr:nvSpPr>
      <xdr:spPr>
        <a:xfrm>
          <a:off x="13437244" y="1732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691" name="n_2aveValue【公民館】&#10;有形固定資産減価償却率">
          <a:extLst>
            <a:ext uri="{FF2B5EF4-FFF2-40B4-BE49-F238E27FC236}">
              <a16:creationId xmlns:a16="http://schemas.microsoft.com/office/drawing/2014/main" id="{9A7D1444-5F7F-4B9D-95EF-E73867BED4F8}"/>
            </a:ext>
          </a:extLst>
        </xdr:cNvPr>
        <xdr:cNvSpPr txBox="1"/>
      </xdr:nvSpPr>
      <xdr:spPr>
        <a:xfrm>
          <a:off x="12675244" y="1730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692" name="n_3aveValue【公民館】&#10;有形固定資産減価償却率">
          <a:extLst>
            <a:ext uri="{FF2B5EF4-FFF2-40B4-BE49-F238E27FC236}">
              <a16:creationId xmlns:a16="http://schemas.microsoft.com/office/drawing/2014/main" id="{6362A993-B13B-4853-A701-FD9A03087544}"/>
            </a:ext>
          </a:extLst>
        </xdr:cNvPr>
        <xdr:cNvSpPr txBox="1"/>
      </xdr:nvSpPr>
      <xdr:spPr>
        <a:xfrm>
          <a:off x="119005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693" name="n_4aveValue【公民館】&#10;有形固定資産減価償却率">
          <a:extLst>
            <a:ext uri="{FF2B5EF4-FFF2-40B4-BE49-F238E27FC236}">
              <a16:creationId xmlns:a16="http://schemas.microsoft.com/office/drawing/2014/main" id="{EF5E2EE7-A132-487A-B688-FCCD710FAD31}"/>
            </a:ext>
          </a:extLst>
        </xdr:cNvPr>
        <xdr:cNvSpPr txBox="1"/>
      </xdr:nvSpPr>
      <xdr:spPr>
        <a:xfrm>
          <a:off x="1110298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78122</xdr:rowOff>
    </xdr:from>
    <xdr:ext cx="405111" cy="259045"/>
    <xdr:sp macro="" textlink="">
      <xdr:nvSpPr>
        <xdr:cNvPr id="694" name="n_1mainValue【公民館】&#10;有形固定資産減価償却率">
          <a:extLst>
            <a:ext uri="{FF2B5EF4-FFF2-40B4-BE49-F238E27FC236}">
              <a16:creationId xmlns:a16="http://schemas.microsoft.com/office/drawing/2014/main" id="{60C941A8-F356-4ECE-A756-417E98DECFD0}"/>
            </a:ext>
          </a:extLst>
        </xdr:cNvPr>
        <xdr:cNvSpPr txBox="1"/>
      </xdr:nvSpPr>
      <xdr:spPr>
        <a:xfrm>
          <a:off x="13437244" y="1818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55263</xdr:rowOff>
    </xdr:from>
    <xdr:ext cx="405111" cy="259045"/>
    <xdr:sp macro="" textlink="">
      <xdr:nvSpPr>
        <xdr:cNvPr id="695" name="n_2mainValue【公民館】&#10;有形固定資産減価償却率">
          <a:extLst>
            <a:ext uri="{FF2B5EF4-FFF2-40B4-BE49-F238E27FC236}">
              <a16:creationId xmlns:a16="http://schemas.microsoft.com/office/drawing/2014/main" id="{57AACEA7-2515-4461-88AA-CA159B008E38}"/>
            </a:ext>
          </a:extLst>
        </xdr:cNvPr>
        <xdr:cNvSpPr txBox="1"/>
      </xdr:nvSpPr>
      <xdr:spPr>
        <a:xfrm>
          <a:off x="12675244" y="1816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43832</xdr:rowOff>
    </xdr:from>
    <xdr:ext cx="405111" cy="259045"/>
    <xdr:sp macro="" textlink="">
      <xdr:nvSpPr>
        <xdr:cNvPr id="696" name="n_3mainValue【公民館】&#10;有形固定資産減価償却率">
          <a:extLst>
            <a:ext uri="{FF2B5EF4-FFF2-40B4-BE49-F238E27FC236}">
              <a16:creationId xmlns:a16="http://schemas.microsoft.com/office/drawing/2014/main" id="{A4DBDD43-F1D3-428F-82E9-8239B18789D7}"/>
            </a:ext>
          </a:extLst>
        </xdr:cNvPr>
        <xdr:cNvSpPr txBox="1"/>
      </xdr:nvSpPr>
      <xdr:spPr>
        <a:xfrm>
          <a:off x="11900544"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13352</xdr:rowOff>
    </xdr:from>
    <xdr:ext cx="405111" cy="259045"/>
    <xdr:sp macro="" textlink="">
      <xdr:nvSpPr>
        <xdr:cNvPr id="697" name="n_4mainValue【公民館】&#10;有形固定資産減価償却率">
          <a:extLst>
            <a:ext uri="{FF2B5EF4-FFF2-40B4-BE49-F238E27FC236}">
              <a16:creationId xmlns:a16="http://schemas.microsoft.com/office/drawing/2014/main" id="{807F302D-F8FF-4A21-98DA-FA54CA8EF6D7}"/>
            </a:ext>
          </a:extLst>
        </xdr:cNvPr>
        <xdr:cNvSpPr txBox="1"/>
      </xdr:nvSpPr>
      <xdr:spPr>
        <a:xfrm>
          <a:off x="1110298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DA9B227B-1A26-4582-9DDF-609DA3D2F0A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6F6B2ACB-94C3-478C-9196-D40EE729B4F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359CD727-B459-4F44-9DFA-0A2DCFC4A8A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1A530D9F-EED6-424B-8AEF-CB323318452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574695CA-C865-4CD9-90A5-CCA45F0CE94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78E484C-022B-47E4-9665-005B09AEC81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CEE59BB4-EA0B-430A-B93F-219D0DE9D42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94B2D96D-7571-441E-B89D-205E1A68F88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DD7E24A8-B039-4173-89C6-EF8E3DC5A82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E370F25F-0DB1-4391-975D-29A878FD4D1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A160F2F6-F4BB-4618-BAD0-2977457C3FAB}"/>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2148B5C3-8591-4DC9-81A0-065BFCDB2743}"/>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E54CEA08-D3E6-4A98-8174-000566A6D26F}"/>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11AF30F9-406A-433A-A5B3-9F28CF2D9CBC}"/>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370586F7-7F99-4485-89C4-B60BE75C014B}"/>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FA14C251-B522-43D7-9531-D9980D1459C9}"/>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7D3A8D5D-C990-4902-870D-D610928982DE}"/>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FCABC485-9BC6-472A-B5BB-6AFB08062D2B}"/>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AD6DE8D4-BDFB-43C4-9FCA-604AAAFCE6D9}"/>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0AA8A73C-C927-482A-B785-F11645B35A12}"/>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D1179E85-1D1C-4E92-9281-234A3557CEC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FA24AB0E-13C9-44E5-9A4B-7DD19DD24028}"/>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1FAF79E4-BB52-4549-8F4D-F98CD2C69B8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E5FC4B9C-3BD3-4E15-B907-B452C77C5B4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992F5879-3975-4D47-B990-1AE623FF5B3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23" name="直線コネクタ 722">
          <a:extLst>
            <a:ext uri="{FF2B5EF4-FFF2-40B4-BE49-F238E27FC236}">
              <a16:creationId xmlns:a16="http://schemas.microsoft.com/office/drawing/2014/main" id="{F79B0031-F080-4FC9-85A3-84010AE13579}"/>
            </a:ext>
          </a:extLst>
        </xdr:cNvPr>
        <xdr:cNvCxnSpPr/>
      </xdr:nvCxnSpPr>
      <xdr:spPr>
        <a:xfrm flipV="1">
          <a:off x="19509104" y="16889186"/>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24" name="【公民館】&#10;一人当たり面積最小値テキスト">
          <a:extLst>
            <a:ext uri="{FF2B5EF4-FFF2-40B4-BE49-F238E27FC236}">
              <a16:creationId xmlns:a16="http://schemas.microsoft.com/office/drawing/2014/main" id="{EAAF1679-EBF5-43A0-A5E7-3ADFAF5D6381}"/>
            </a:ext>
          </a:extLst>
        </xdr:cNvPr>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25" name="直線コネクタ 724">
          <a:extLst>
            <a:ext uri="{FF2B5EF4-FFF2-40B4-BE49-F238E27FC236}">
              <a16:creationId xmlns:a16="http://schemas.microsoft.com/office/drawing/2014/main" id="{74F28A8A-CA69-4A7D-AE3F-ABCDDF4CBA31}"/>
            </a:ext>
          </a:extLst>
        </xdr:cNvPr>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26" name="【公民館】&#10;一人当たり面積最大値テキスト">
          <a:extLst>
            <a:ext uri="{FF2B5EF4-FFF2-40B4-BE49-F238E27FC236}">
              <a16:creationId xmlns:a16="http://schemas.microsoft.com/office/drawing/2014/main" id="{AE8E2A35-5CE5-47EF-A6C5-6A003463B08C}"/>
            </a:ext>
          </a:extLst>
        </xdr:cNvPr>
        <xdr:cNvSpPr txBox="1"/>
      </xdr:nvSpPr>
      <xdr:spPr>
        <a:xfrm>
          <a:off x="19547840" y="1666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27" name="直線コネクタ 726">
          <a:extLst>
            <a:ext uri="{FF2B5EF4-FFF2-40B4-BE49-F238E27FC236}">
              <a16:creationId xmlns:a16="http://schemas.microsoft.com/office/drawing/2014/main" id="{AA1E6B13-741F-469B-8183-141A3A7E073F}"/>
            </a:ext>
          </a:extLst>
        </xdr:cNvPr>
        <xdr:cNvCxnSpPr/>
      </xdr:nvCxnSpPr>
      <xdr:spPr>
        <a:xfrm>
          <a:off x="19443700" y="16889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728" name="【公民館】&#10;一人当たり面積平均値テキスト">
          <a:extLst>
            <a:ext uri="{FF2B5EF4-FFF2-40B4-BE49-F238E27FC236}">
              <a16:creationId xmlns:a16="http://schemas.microsoft.com/office/drawing/2014/main" id="{504A2E7B-37A4-4228-A339-494FA724E3DD}"/>
            </a:ext>
          </a:extLst>
        </xdr:cNvPr>
        <xdr:cNvSpPr txBox="1"/>
      </xdr:nvSpPr>
      <xdr:spPr>
        <a:xfrm>
          <a:off x="19547840" y="17775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29" name="フローチャート: 判断 728">
          <a:extLst>
            <a:ext uri="{FF2B5EF4-FFF2-40B4-BE49-F238E27FC236}">
              <a16:creationId xmlns:a16="http://schemas.microsoft.com/office/drawing/2014/main" id="{26FE66CB-DF07-46EB-8679-CCCAB6E7FC7F}"/>
            </a:ext>
          </a:extLst>
        </xdr:cNvPr>
        <xdr:cNvSpPr/>
      </xdr:nvSpPr>
      <xdr:spPr>
        <a:xfrm>
          <a:off x="19458940" y="17924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30" name="フローチャート: 判断 729">
          <a:extLst>
            <a:ext uri="{FF2B5EF4-FFF2-40B4-BE49-F238E27FC236}">
              <a16:creationId xmlns:a16="http://schemas.microsoft.com/office/drawing/2014/main" id="{6A220E0D-3819-4963-85BD-F7E427DE5C35}"/>
            </a:ext>
          </a:extLst>
        </xdr:cNvPr>
        <xdr:cNvSpPr/>
      </xdr:nvSpPr>
      <xdr:spPr>
        <a:xfrm>
          <a:off x="18735040" y="17930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1" name="フローチャート: 判断 730">
          <a:extLst>
            <a:ext uri="{FF2B5EF4-FFF2-40B4-BE49-F238E27FC236}">
              <a16:creationId xmlns:a16="http://schemas.microsoft.com/office/drawing/2014/main" id="{1D700391-C355-4A8E-9306-9E2031DA81E3}"/>
            </a:ext>
          </a:extLst>
        </xdr:cNvPr>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32" name="フローチャート: 判断 731">
          <a:extLst>
            <a:ext uri="{FF2B5EF4-FFF2-40B4-BE49-F238E27FC236}">
              <a16:creationId xmlns:a16="http://schemas.microsoft.com/office/drawing/2014/main" id="{F9BE3E5C-DDFF-4D56-9400-015B3FC25177}"/>
            </a:ext>
          </a:extLst>
        </xdr:cNvPr>
        <xdr:cNvSpPr/>
      </xdr:nvSpPr>
      <xdr:spPr>
        <a:xfrm>
          <a:off x="17162780" y="17919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733" name="フローチャート: 判断 732">
          <a:extLst>
            <a:ext uri="{FF2B5EF4-FFF2-40B4-BE49-F238E27FC236}">
              <a16:creationId xmlns:a16="http://schemas.microsoft.com/office/drawing/2014/main" id="{B96975CC-A6BB-43DE-9521-353082A57AD6}"/>
            </a:ext>
          </a:extLst>
        </xdr:cNvPr>
        <xdr:cNvSpPr/>
      </xdr:nvSpPr>
      <xdr:spPr>
        <a:xfrm>
          <a:off x="16388080" y="179111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E602A639-ACCD-4A32-B3C7-8CA6506C1CE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D9B8599-BC00-4676-8F3F-1D441D3EDE0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AFD00278-4ACA-4C76-85A7-ED4AA4F72CD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EB5FDF9-08FD-4A6F-9C79-03C1A6A1C6C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8B4B22FA-CD5D-401E-B761-13B9F6E3368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93980</xdr:rowOff>
    </xdr:from>
    <xdr:to>
      <xdr:col>116</xdr:col>
      <xdr:colOff>114300</xdr:colOff>
      <xdr:row>108</xdr:row>
      <xdr:rowOff>24130</xdr:rowOff>
    </xdr:to>
    <xdr:sp macro="" textlink="">
      <xdr:nvSpPr>
        <xdr:cNvPr id="739" name="楕円 738">
          <a:extLst>
            <a:ext uri="{FF2B5EF4-FFF2-40B4-BE49-F238E27FC236}">
              <a16:creationId xmlns:a16="http://schemas.microsoft.com/office/drawing/2014/main" id="{2B260442-C5D0-412A-9D27-DDBF89F34EFA}"/>
            </a:ext>
          </a:extLst>
        </xdr:cNvPr>
        <xdr:cNvSpPr/>
      </xdr:nvSpPr>
      <xdr:spPr>
        <a:xfrm>
          <a:off x="19458940" y="1803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72407</xdr:rowOff>
    </xdr:from>
    <xdr:ext cx="469744" cy="259045"/>
    <xdr:sp macro="" textlink="">
      <xdr:nvSpPr>
        <xdr:cNvPr id="740" name="【公民館】&#10;一人当たり面積該当値テキスト">
          <a:extLst>
            <a:ext uri="{FF2B5EF4-FFF2-40B4-BE49-F238E27FC236}">
              <a16:creationId xmlns:a16="http://schemas.microsoft.com/office/drawing/2014/main" id="{6CFE2149-6CED-4B61-9819-730D7D4C4CDA}"/>
            </a:ext>
          </a:extLst>
        </xdr:cNvPr>
        <xdr:cNvSpPr txBox="1"/>
      </xdr:nvSpPr>
      <xdr:spPr>
        <a:xfrm>
          <a:off x="19547840" y="1800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4173</xdr:rowOff>
    </xdr:from>
    <xdr:to>
      <xdr:col>112</xdr:col>
      <xdr:colOff>38100</xdr:colOff>
      <xdr:row>107</xdr:row>
      <xdr:rowOff>105773</xdr:rowOff>
    </xdr:to>
    <xdr:sp macro="" textlink="">
      <xdr:nvSpPr>
        <xdr:cNvPr id="741" name="楕円 740">
          <a:extLst>
            <a:ext uri="{FF2B5EF4-FFF2-40B4-BE49-F238E27FC236}">
              <a16:creationId xmlns:a16="http://schemas.microsoft.com/office/drawing/2014/main" id="{F19D1E28-DD81-4B90-9F1A-68C6C6AE3668}"/>
            </a:ext>
          </a:extLst>
        </xdr:cNvPr>
        <xdr:cNvSpPr/>
      </xdr:nvSpPr>
      <xdr:spPr>
        <a:xfrm>
          <a:off x="18735040" y="179416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54973</xdr:rowOff>
    </xdr:from>
    <xdr:to>
      <xdr:col>116</xdr:col>
      <xdr:colOff>63500</xdr:colOff>
      <xdr:row>107</xdr:row>
      <xdr:rowOff>144780</xdr:rowOff>
    </xdr:to>
    <xdr:cxnSp macro="">
      <xdr:nvCxnSpPr>
        <xdr:cNvPr id="742" name="直線コネクタ 741">
          <a:extLst>
            <a:ext uri="{FF2B5EF4-FFF2-40B4-BE49-F238E27FC236}">
              <a16:creationId xmlns:a16="http://schemas.microsoft.com/office/drawing/2014/main" id="{FE240C19-F9E9-43B8-92B1-899A30BC7008}"/>
            </a:ext>
          </a:extLst>
        </xdr:cNvPr>
        <xdr:cNvCxnSpPr/>
      </xdr:nvCxnSpPr>
      <xdr:spPr>
        <a:xfrm>
          <a:off x="18778220" y="17992453"/>
          <a:ext cx="73152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10705</xdr:rowOff>
    </xdr:from>
    <xdr:to>
      <xdr:col>107</xdr:col>
      <xdr:colOff>101600</xdr:colOff>
      <xdr:row>107</xdr:row>
      <xdr:rowOff>112305</xdr:rowOff>
    </xdr:to>
    <xdr:sp macro="" textlink="">
      <xdr:nvSpPr>
        <xdr:cNvPr id="743" name="楕円 742">
          <a:extLst>
            <a:ext uri="{FF2B5EF4-FFF2-40B4-BE49-F238E27FC236}">
              <a16:creationId xmlns:a16="http://schemas.microsoft.com/office/drawing/2014/main" id="{754E959C-09BA-42F8-8314-C7975A0BF7D6}"/>
            </a:ext>
          </a:extLst>
        </xdr:cNvPr>
        <xdr:cNvSpPr/>
      </xdr:nvSpPr>
      <xdr:spPr>
        <a:xfrm>
          <a:off x="17937480" y="179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54973</xdr:rowOff>
    </xdr:from>
    <xdr:to>
      <xdr:col>111</xdr:col>
      <xdr:colOff>177800</xdr:colOff>
      <xdr:row>107</xdr:row>
      <xdr:rowOff>61505</xdr:rowOff>
    </xdr:to>
    <xdr:cxnSp macro="">
      <xdr:nvCxnSpPr>
        <xdr:cNvPr id="744" name="直線コネクタ 743">
          <a:extLst>
            <a:ext uri="{FF2B5EF4-FFF2-40B4-BE49-F238E27FC236}">
              <a16:creationId xmlns:a16="http://schemas.microsoft.com/office/drawing/2014/main" id="{08A742FA-EC62-4E48-A881-A9DA6E47CF23}"/>
            </a:ext>
          </a:extLst>
        </xdr:cNvPr>
        <xdr:cNvCxnSpPr/>
      </xdr:nvCxnSpPr>
      <xdr:spPr>
        <a:xfrm flipV="1">
          <a:off x="17988280" y="17992453"/>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18869</xdr:rowOff>
    </xdr:from>
    <xdr:to>
      <xdr:col>102</xdr:col>
      <xdr:colOff>165100</xdr:colOff>
      <xdr:row>107</xdr:row>
      <xdr:rowOff>120469</xdr:rowOff>
    </xdr:to>
    <xdr:sp macro="" textlink="">
      <xdr:nvSpPr>
        <xdr:cNvPr id="745" name="楕円 744">
          <a:extLst>
            <a:ext uri="{FF2B5EF4-FFF2-40B4-BE49-F238E27FC236}">
              <a16:creationId xmlns:a16="http://schemas.microsoft.com/office/drawing/2014/main" id="{F6CF481E-3B0A-4AC2-982F-93DD5C8A4AAE}"/>
            </a:ext>
          </a:extLst>
        </xdr:cNvPr>
        <xdr:cNvSpPr/>
      </xdr:nvSpPr>
      <xdr:spPr>
        <a:xfrm>
          <a:off x="17162780" y="179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61505</xdr:rowOff>
    </xdr:from>
    <xdr:to>
      <xdr:col>107</xdr:col>
      <xdr:colOff>50800</xdr:colOff>
      <xdr:row>107</xdr:row>
      <xdr:rowOff>69669</xdr:rowOff>
    </xdr:to>
    <xdr:cxnSp macro="">
      <xdr:nvCxnSpPr>
        <xdr:cNvPr id="746" name="直線コネクタ 745">
          <a:extLst>
            <a:ext uri="{FF2B5EF4-FFF2-40B4-BE49-F238E27FC236}">
              <a16:creationId xmlns:a16="http://schemas.microsoft.com/office/drawing/2014/main" id="{8ADC7275-F611-45B4-90C6-C54093E2C239}"/>
            </a:ext>
          </a:extLst>
        </xdr:cNvPr>
        <xdr:cNvCxnSpPr/>
      </xdr:nvCxnSpPr>
      <xdr:spPr>
        <a:xfrm flipV="1">
          <a:off x="17213580" y="17998985"/>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25400</xdr:rowOff>
    </xdr:from>
    <xdr:to>
      <xdr:col>98</xdr:col>
      <xdr:colOff>38100</xdr:colOff>
      <xdr:row>107</xdr:row>
      <xdr:rowOff>127000</xdr:rowOff>
    </xdr:to>
    <xdr:sp macro="" textlink="">
      <xdr:nvSpPr>
        <xdr:cNvPr id="747" name="楕円 746">
          <a:extLst>
            <a:ext uri="{FF2B5EF4-FFF2-40B4-BE49-F238E27FC236}">
              <a16:creationId xmlns:a16="http://schemas.microsoft.com/office/drawing/2014/main" id="{1829B825-3426-46A3-9FE3-FE3FE6A6F3F3}"/>
            </a:ext>
          </a:extLst>
        </xdr:cNvPr>
        <xdr:cNvSpPr/>
      </xdr:nvSpPr>
      <xdr:spPr>
        <a:xfrm>
          <a:off x="16388080" y="179628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69669</xdr:rowOff>
    </xdr:from>
    <xdr:to>
      <xdr:col>102</xdr:col>
      <xdr:colOff>114300</xdr:colOff>
      <xdr:row>107</xdr:row>
      <xdr:rowOff>76200</xdr:rowOff>
    </xdr:to>
    <xdr:cxnSp macro="">
      <xdr:nvCxnSpPr>
        <xdr:cNvPr id="748" name="直線コネクタ 747">
          <a:extLst>
            <a:ext uri="{FF2B5EF4-FFF2-40B4-BE49-F238E27FC236}">
              <a16:creationId xmlns:a16="http://schemas.microsoft.com/office/drawing/2014/main" id="{72813689-21A8-40B0-8D18-27F6AC04397C}"/>
            </a:ext>
          </a:extLst>
        </xdr:cNvPr>
        <xdr:cNvCxnSpPr/>
      </xdr:nvCxnSpPr>
      <xdr:spPr>
        <a:xfrm flipV="1">
          <a:off x="16431260" y="18007149"/>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749" name="n_1aveValue【公民館】&#10;一人当たり面積">
          <a:extLst>
            <a:ext uri="{FF2B5EF4-FFF2-40B4-BE49-F238E27FC236}">
              <a16:creationId xmlns:a16="http://schemas.microsoft.com/office/drawing/2014/main" id="{A0DA57D5-C314-4217-88BD-D58DFFBB6FBD}"/>
            </a:ext>
          </a:extLst>
        </xdr:cNvPr>
        <xdr:cNvSpPr txBox="1"/>
      </xdr:nvSpPr>
      <xdr:spPr>
        <a:xfrm>
          <a:off x="1856112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50" name="n_2aveValue【公民館】&#10;一人当たり面積">
          <a:extLst>
            <a:ext uri="{FF2B5EF4-FFF2-40B4-BE49-F238E27FC236}">
              <a16:creationId xmlns:a16="http://schemas.microsoft.com/office/drawing/2014/main" id="{2B415FD3-43E0-484D-BF45-D008A5CFF2F1}"/>
            </a:ext>
          </a:extLst>
        </xdr:cNvPr>
        <xdr:cNvSpPr txBox="1"/>
      </xdr:nvSpPr>
      <xdr:spPr>
        <a:xfrm>
          <a:off x="177762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751" name="n_3aveValue【公民館】&#10;一人当たり面積">
          <a:extLst>
            <a:ext uri="{FF2B5EF4-FFF2-40B4-BE49-F238E27FC236}">
              <a16:creationId xmlns:a16="http://schemas.microsoft.com/office/drawing/2014/main" id="{6D39434A-E238-4441-890F-5CA775EFC9D5}"/>
            </a:ext>
          </a:extLst>
        </xdr:cNvPr>
        <xdr:cNvSpPr txBox="1"/>
      </xdr:nvSpPr>
      <xdr:spPr>
        <a:xfrm>
          <a:off x="17001567" y="1769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752" name="n_4aveValue【公民館】&#10;一人当たり面積">
          <a:extLst>
            <a:ext uri="{FF2B5EF4-FFF2-40B4-BE49-F238E27FC236}">
              <a16:creationId xmlns:a16="http://schemas.microsoft.com/office/drawing/2014/main" id="{CB0859E3-8597-4D3F-A0F1-2A828FA6EE9A}"/>
            </a:ext>
          </a:extLst>
        </xdr:cNvPr>
        <xdr:cNvSpPr txBox="1"/>
      </xdr:nvSpPr>
      <xdr:spPr>
        <a:xfrm>
          <a:off x="16226867" y="176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96900</xdr:rowOff>
    </xdr:from>
    <xdr:ext cx="469744" cy="259045"/>
    <xdr:sp macro="" textlink="">
      <xdr:nvSpPr>
        <xdr:cNvPr id="753" name="n_1mainValue【公民館】&#10;一人当たり面積">
          <a:extLst>
            <a:ext uri="{FF2B5EF4-FFF2-40B4-BE49-F238E27FC236}">
              <a16:creationId xmlns:a16="http://schemas.microsoft.com/office/drawing/2014/main" id="{921851C7-0FE6-4F51-9367-C8BCA5599B1E}"/>
            </a:ext>
          </a:extLst>
        </xdr:cNvPr>
        <xdr:cNvSpPr txBox="1"/>
      </xdr:nvSpPr>
      <xdr:spPr>
        <a:xfrm>
          <a:off x="18561127" y="1803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103432</xdr:rowOff>
    </xdr:from>
    <xdr:ext cx="469744" cy="259045"/>
    <xdr:sp macro="" textlink="">
      <xdr:nvSpPr>
        <xdr:cNvPr id="754" name="n_2mainValue【公民館】&#10;一人当たり面積">
          <a:extLst>
            <a:ext uri="{FF2B5EF4-FFF2-40B4-BE49-F238E27FC236}">
              <a16:creationId xmlns:a16="http://schemas.microsoft.com/office/drawing/2014/main" id="{C4413651-BC43-4AE0-901E-B43E5E035D8E}"/>
            </a:ext>
          </a:extLst>
        </xdr:cNvPr>
        <xdr:cNvSpPr txBox="1"/>
      </xdr:nvSpPr>
      <xdr:spPr>
        <a:xfrm>
          <a:off x="17776267" y="1804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111596</xdr:rowOff>
    </xdr:from>
    <xdr:ext cx="469744" cy="259045"/>
    <xdr:sp macro="" textlink="">
      <xdr:nvSpPr>
        <xdr:cNvPr id="755" name="n_3mainValue【公民館】&#10;一人当たり面積">
          <a:extLst>
            <a:ext uri="{FF2B5EF4-FFF2-40B4-BE49-F238E27FC236}">
              <a16:creationId xmlns:a16="http://schemas.microsoft.com/office/drawing/2014/main" id="{703E6AAE-C18D-46B4-98C3-0088B58457EF}"/>
            </a:ext>
          </a:extLst>
        </xdr:cNvPr>
        <xdr:cNvSpPr txBox="1"/>
      </xdr:nvSpPr>
      <xdr:spPr>
        <a:xfrm>
          <a:off x="17001567" y="1804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118127</xdr:rowOff>
    </xdr:from>
    <xdr:ext cx="469744" cy="259045"/>
    <xdr:sp macro="" textlink="">
      <xdr:nvSpPr>
        <xdr:cNvPr id="756" name="n_4mainValue【公民館】&#10;一人当たり面積">
          <a:extLst>
            <a:ext uri="{FF2B5EF4-FFF2-40B4-BE49-F238E27FC236}">
              <a16:creationId xmlns:a16="http://schemas.microsoft.com/office/drawing/2014/main" id="{1D4E5A61-9AFF-409E-8D51-9DDA1234C8DF}"/>
            </a:ext>
          </a:extLst>
        </xdr:cNvPr>
        <xdr:cNvSpPr txBox="1"/>
      </xdr:nvSpPr>
      <xdr:spPr>
        <a:xfrm>
          <a:off x="1622686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22435064-FF80-463D-91B3-820AD81E046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1C759882-6B8C-411E-ABA7-881250DE3CC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3BDEC93D-4583-414E-8F57-9072675DB89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類似団体と比較して特に有形固定資産減価償却率が高くなっているのは、「認定こども園・幼稚園・保育所」及び「公民館」である。保育所については２</a:t>
          </a:r>
          <a:r>
            <a:rPr kumimoji="1" lang="ja-JP" altLang="en-US" sz="1100">
              <a:solidFill>
                <a:schemeClr val="dk1"/>
              </a:solidFill>
              <a:effectLst/>
              <a:latin typeface="+mn-lt"/>
              <a:ea typeface="+mn-ea"/>
              <a:cs typeface="+mn-cs"/>
            </a:rPr>
            <a:t>か</a:t>
          </a:r>
          <a:r>
            <a:rPr kumimoji="1" lang="ja-JP" altLang="ja-JP" sz="1100">
              <a:solidFill>
                <a:schemeClr val="dk1"/>
              </a:solidFill>
              <a:effectLst/>
              <a:latin typeface="+mn-lt"/>
              <a:ea typeface="+mn-ea"/>
              <a:cs typeface="+mn-cs"/>
            </a:rPr>
            <a:t>所あり、建築年がそれぞれ昭和５３年、昭和６１年、公民館については４</a:t>
          </a:r>
          <a:r>
            <a:rPr kumimoji="1" lang="ja-JP" altLang="en-US" sz="1100">
              <a:solidFill>
                <a:schemeClr val="dk1"/>
              </a:solidFill>
              <a:effectLst/>
              <a:latin typeface="+mn-lt"/>
              <a:ea typeface="+mn-ea"/>
              <a:cs typeface="+mn-cs"/>
            </a:rPr>
            <a:t>か</a:t>
          </a:r>
          <a:r>
            <a:rPr kumimoji="1" lang="ja-JP" altLang="ja-JP" sz="1100">
              <a:solidFill>
                <a:schemeClr val="dk1"/>
              </a:solidFill>
              <a:effectLst/>
              <a:latin typeface="+mn-lt"/>
              <a:ea typeface="+mn-ea"/>
              <a:cs typeface="+mn-cs"/>
            </a:rPr>
            <a:t>所あり、昭和４６年から５０年</a:t>
          </a:r>
          <a:r>
            <a:rPr kumimoji="1" lang="ja-JP" altLang="en-US" sz="1100">
              <a:solidFill>
                <a:schemeClr val="dk1"/>
              </a:solidFill>
              <a:effectLst/>
              <a:latin typeface="+mn-lt"/>
              <a:ea typeface="+mn-ea"/>
              <a:cs typeface="+mn-cs"/>
            </a:rPr>
            <a:t>まで</a:t>
          </a:r>
          <a:r>
            <a:rPr kumimoji="1" lang="ja-JP" altLang="ja-JP" sz="1100">
              <a:solidFill>
                <a:schemeClr val="dk1"/>
              </a:solidFill>
              <a:effectLst/>
              <a:latin typeface="+mn-lt"/>
              <a:ea typeface="+mn-ea"/>
              <a:cs typeface="+mn-cs"/>
            </a:rPr>
            <a:t>の間に建築されており、耐用年数を経過しつつあるため償却率が高くなっている。各施設については、公共施設等総合管理計画に基づいて更新等の検討を行っていく方針である。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7FA952B-9EA0-4B59-8957-969E590D58F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5458ED3-9CC2-43E7-9894-54901FDC50F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DB79E97-8256-4B8B-9DF2-436D758A038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426F22F-BA4B-4EE0-A849-0B29AD553D4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宮崎県串間市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CEE5FEA-878D-4C84-B4F9-F50F7F81F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8F93535-983B-45CE-95F3-50FE4701E4A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DD16E57-57CD-4001-8FB9-DB7FB8E3886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5E52ED-01D1-44E3-8992-2251E985A9A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A7E858A-DA3D-4941-A8B7-CAC45617386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9EF817B-7400-491D-95A7-76D1EB2D636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16,517
16,391
294.92
16,619,753
16,104,228
449,180
6,870,261
11,616,649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04D4752-5B9B-4710-B57D-E22485EFC06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D0D458E-0C7F-44AC-BB91-E1EA813B044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2C3AC3E-43D2-4F2E-A5D6-DDAAACFCD57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EA584A7-67A1-4470-90ED-6DE583E799A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956455F-FA6F-43C4-86B7-5A461B36A99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2223B5F-0660-4C4C-B72F-9EFDC6205417}"/>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DFD3488-3421-4CC4-8889-FA3C37984D5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70B2122-7A45-4616-A987-DE267DAAECF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DA37359-2C7D-4B3A-A6CF-86546AB5893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0701F1C-20A9-486C-9D8B-4DEF8EF7249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A9B329-4AB3-473D-86A9-1CC446E60AA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112BC57-502B-4B27-B95C-9B26AEF3526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599A4EB-CA9C-4F4B-A279-145ACFA1D8C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F1609B3-E816-4115-AE4C-69D5A3932D4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9908E68-0098-44D2-B62F-2D91EF4CF5C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DCF25CE-17BE-4BD2-BB29-0C82F45C2FF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94BE2BD-5A1B-4E9C-9D29-76D854E9121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C86F230-6A23-434A-BFC0-4500648CC92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EC65B6D-FC4A-4E4C-89A7-25CD757B3E0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CF4B4AA-00D6-4E60-BF8B-24890F0753E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3F0092D-00CF-4D9E-9979-F120D7783B2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1C4BCE1-4E3F-4C5F-92C9-941B65937A9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171B141-B4F0-4C91-9591-54B5EA39FF3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C6DF6BB-534F-4A10-82D5-A213B1B499C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EED4053-C6E9-48FA-86E0-DE9E6CD486D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92CD65E-4A08-482D-AC7B-AB1CDDF80E9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BDB21AB-295B-47A8-A0FF-728D424ED9B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3D55EBA-DBC6-43A6-A20C-5947545ABFB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0F42F25-CA88-404C-BE97-A4D9CA807FB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07F1781-7265-4572-AFA1-89EC30F0D3C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6F7CF04-04F0-481E-BF7E-E6EA3618055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1DA045B-9E49-4850-951B-FB687903943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3A89ACA-79AF-4D0C-B7EC-424452954B56}"/>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12B1C30-E8E3-4753-BB13-BA9E6D9474EB}"/>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EE7E8AF-5765-4682-8C12-6F8693E45476}"/>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5ADB5D0-11FB-438F-B188-25E11D0AA72A}"/>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D3CE969-8DA3-4078-8B43-5732FB2C1A77}"/>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C93D8BD-A307-4A3D-88F1-C531BFA27B71}"/>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EC06750-4085-44CD-8AA3-4CB09B4C73FD}"/>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C593FFC-2CBE-4EF0-85F3-9850F178E6BB}"/>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A888BD5-2500-4121-9986-25A514D11577}"/>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9ECD607-9065-42CF-9044-B2336BD22DCA}"/>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CCFF140-E5DA-4B70-A246-9459B1EF11E9}"/>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FB8CF97-FC95-4C00-9D5C-3ACE1B869CA1}"/>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4C1968C-CC67-4E77-B221-AE540FC40B4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C23FC03-B649-4680-A3A4-44965AFBBFA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D763869-FEDF-44F1-99A5-E64B29680331}"/>
            </a:ext>
          </a:extLst>
        </xdr:cNvPr>
        <xdr:cNvCxnSpPr/>
      </xdr:nvCxnSpPr>
      <xdr:spPr>
        <a:xfrm flipV="1">
          <a:off x="4086225" y="5567498"/>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47996B79-775B-4307-9EF5-752071E9618D}"/>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ABA33FC9-BB7F-4248-BF36-7DA55A841964}"/>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A53E52E5-0B3D-4171-A31F-12813B487A91}"/>
            </a:ext>
          </a:extLst>
        </xdr:cNvPr>
        <xdr:cNvSpPr txBox="1"/>
      </xdr:nvSpPr>
      <xdr:spPr>
        <a:xfrm>
          <a:off x="4124960" y="53503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5566678B-4FE9-4E16-8DA6-32080A3CE6BC}"/>
            </a:ext>
          </a:extLst>
        </xdr:cNvPr>
        <xdr:cNvCxnSpPr/>
      </xdr:nvCxnSpPr>
      <xdr:spPr>
        <a:xfrm>
          <a:off x="4020820" y="55674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0B839D16-6732-49A4-8FAD-B9EB1533AAC3}"/>
            </a:ext>
          </a:extLst>
        </xdr:cNvPr>
        <xdr:cNvSpPr txBox="1"/>
      </xdr:nvSpPr>
      <xdr:spPr>
        <a:xfrm>
          <a:off x="4124960" y="6078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2C49C46A-3789-4606-BB1E-F7D3B7F3C6AE}"/>
            </a:ext>
          </a:extLst>
        </xdr:cNvPr>
        <xdr:cNvSpPr/>
      </xdr:nvSpPr>
      <xdr:spPr>
        <a:xfrm>
          <a:off x="4036060" y="622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6E7EE51F-A823-48D4-9A8B-63FD98BE0937}"/>
            </a:ext>
          </a:extLst>
        </xdr:cNvPr>
        <xdr:cNvSpPr/>
      </xdr:nvSpPr>
      <xdr:spPr>
        <a:xfrm>
          <a:off x="3312160" y="62024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4697C2A4-03B3-484F-AD4B-58B0903DC6C3}"/>
            </a:ext>
          </a:extLst>
        </xdr:cNvPr>
        <xdr:cNvSpPr/>
      </xdr:nvSpPr>
      <xdr:spPr>
        <a:xfrm>
          <a:off x="2514600" y="62041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FF4E98C6-3CC2-4CB2-B4A0-FA236AEF3D49}"/>
            </a:ext>
          </a:extLst>
        </xdr:cNvPr>
        <xdr:cNvSpPr/>
      </xdr:nvSpPr>
      <xdr:spPr>
        <a:xfrm>
          <a:off x="1739900" y="61796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9A9313A0-018D-4675-A914-E4B3AA1B7C05}"/>
            </a:ext>
          </a:extLst>
        </xdr:cNvPr>
        <xdr:cNvSpPr/>
      </xdr:nvSpPr>
      <xdr:spPr>
        <a:xfrm>
          <a:off x="965200" y="61584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32A3595-064C-4FBE-903B-E0D06F2CB47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672A07D-965C-4C0F-AF57-8D04BC51EA25}"/>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3CE7E5F-6697-4A7F-A0C2-099C20E1229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56213EB-AC35-4E6F-9CE1-B66EE7880C6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2B38AA4-2C37-458F-B247-1408B1C75E5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33565</xdr:rowOff>
    </xdr:from>
    <xdr:to>
      <xdr:col>24</xdr:col>
      <xdr:colOff>114300</xdr:colOff>
      <xdr:row>38</xdr:row>
      <xdr:rowOff>135165</xdr:rowOff>
    </xdr:to>
    <xdr:sp macro="" textlink="">
      <xdr:nvSpPr>
        <xdr:cNvPr id="74" name="楕円 73">
          <a:extLst>
            <a:ext uri="{FF2B5EF4-FFF2-40B4-BE49-F238E27FC236}">
              <a16:creationId xmlns:a16="http://schemas.microsoft.com/office/drawing/2014/main" id="{0103F955-DCFE-4D9D-A94B-458EF0036350}"/>
            </a:ext>
          </a:extLst>
        </xdr:cNvPr>
        <xdr:cNvSpPr/>
      </xdr:nvSpPr>
      <xdr:spPr>
        <a:xfrm>
          <a:off x="4036060" y="64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11992</xdr:rowOff>
    </xdr:from>
    <xdr:ext cx="405111" cy="259045"/>
    <xdr:sp macro="" textlink="">
      <xdr:nvSpPr>
        <xdr:cNvPr id="75" name="【図書館】&#10;有形固定資産減価償却率該当値テキスト">
          <a:extLst>
            <a:ext uri="{FF2B5EF4-FFF2-40B4-BE49-F238E27FC236}">
              <a16:creationId xmlns:a16="http://schemas.microsoft.com/office/drawing/2014/main" id="{8EB75555-4BC6-431A-8DFF-3DAC9BC7D47F}"/>
            </a:ext>
          </a:extLst>
        </xdr:cNvPr>
        <xdr:cNvSpPr txBox="1"/>
      </xdr:nvSpPr>
      <xdr:spPr>
        <a:xfrm>
          <a:off x="4124960" y="638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170724</xdr:rowOff>
    </xdr:from>
    <xdr:to>
      <xdr:col>20</xdr:col>
      <xdr:colOff>38100</xdr:colOff>
      <xdr:row>38</xdr:row>
      <xdr:rowOff>100874</xdr:rowOff>
    </xdr:to>
    <xdr:sp macro="" textlink="">
      <xdr:nvSpPr>
        <xdr:cNvPr id="76" name="楕円 75">
          <a:extLst>
            <a:ext uri="{FF2B5EF4-FFF2-40B4-BE49-F238E27FC236}">
              <a16:creationId xmlns:a16="http://schemas.microsoft.com/office/drawing/2014/main" id="{C9B5ACED-68CB-463A-BE7D-251D5D45D423}"/>
            </a:ext>
          </a:extLst>
        </xdr:cNvPr>
        <xdr:cNvSpPr/>
      </xdr:nvSpPr>
      <xdr:spPr>
        <a:xfrm>
          <a:off x="3312160" y="63734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50074</xdr:rowOff>
    </xdr:from>
    <xdr:to>
      <xdr:col>24</xdr:col>
      <xdr:colOff>63500</xdr:colOff>
      <xdr:row>38</xdr:row>
      <xdr:rowOff>84365</xdr:rowOff>
    </xdr:to>
    <xdr:cxnSp macro="">
      <xdr:nvCxnSpPr>
        <xdr:cNvPr id="77" name="直線コネクタ 76">
          <a:extLst>
            <a:ext uri="{FF2B5EF4-FFF2-40B4-BE49-F238E27FC236}">
              <a16:creationId xmlns:a16="http://schemas.microsoft.com/office/drawing/2014/main" id="{48A3A9AB-118E-4C33-967C-942F411A0A4B}"/>
            </a:ext>
          </a:extLst>
        </xdr:cNvPr>
        <xdr:cNvCxnSpPr/>
      </xdr:nvCxnSpPr>
      <xdr:spPr>
        <a:xfrm>
          <a:off x="3355340" y="6420394"/>
          <a:ext cx="7315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134801</xdr:rowOff>
    </xdr:from>
    <xdr:to>
      <xdr:col>15</xdr:col>
      <xdr:colOff>101600</xdr:colOff>
      <xdr:row>38</xdr:row>
      <xdr:rowOff>64951</xdr:rowOff>
    </xdr:to>
    <xdr:sp macro="" textlink="">
      <xdr:nvSpPr>
        <xdr:cNvPr id="78" name="楕円 77">
          <a:extLst>
            <a:ext uri="{FF2B5EF4-FFF2-40B4-BE49-F238E27FC236}">
              <a16:creationId xmlns:a16="http://schemas.microsoft.com/office/drawing/2014/main" id="{524F3647-25D6-4E63-84A1-576B30A7676C}"/>
            </a:ext>
          </a:extLst>
        </xdr:cNvPr>
        <xdr:cNvSpPr/>
      </xdr:nvSpPr>
      <xdr:spPr>
        <a:xfrm>
          <a:off x="2514600" y="6337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14151</xdr:rowOff>
    </xdr:from>
    <xdr:to>
      <xdr:col>19</xdr:col>
      <xdr:colOff>177800</xdr:colOff>
      <xdr:row>38</xdr:row>
      <xdr:rowOff>50074</xdr:rowOff>
    </xdr:to>
    <xdr:cxnSp macro="">
      <xdr:nvCxnSpPr>
        <xdr:cNvPr id="79" name="直線コネクタ 78">
          <a:extLst>
            <a:ext uri="{FF2B5EF4-FFF2-40B4-BE49-F238E27FC236}">
              <a16:creationId xmlns:a16="http://schemas.microsoft.com/office/drawing/2014/main" id="{B73EF32B-4969-4E91-9E88-BA9A63C773AE}"/>
            </a:ext>
          </a:extLst>
        </xdr:cNvPr>
        <xdr:cNvCxnSpPr/>
      </xdr:nvCxnSpPr>
      <xdr:spPr>
        <a:xfrm>
          <a:off x="2565400" y="6384471"/>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98878</xdr:rowOff>
    </xdr:from>
    <xdr:to>
      <xdr:col>10</xdr:col>
      <xdr:colOff>165100</xdr:colOff>
      <xdr:row>38</xdr:row>
      <xdr:rowOff>29028</xdr:rowOff>
    </xdr:to>
    <xdr:sp macro="" textlink="">
      <xdr:nvSpPr>
        <xdr:cNvPr id="80" name="楕円 79">
          <a:extLst>
            <a:ext uri="{FF2B5EF4-FFF2-40B4-BE49-F238E27FC236}">
              <a16:creationId xmlns:a16="http://schemas.microsoft.com/office/drawing/2014/main" id="{277D6D2E-A197-4410-97CB-41F4202580C4}"/>
            </a:ext>
          </a:extLst>
        </xdr:cNvPr>
        <xdr:cNvSpPr/>
      </xdr:nvSpPr>
      <xdr:spPr>
        <a:xfrm>
          <a:off x="1739900" y="63015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149678</xdr:rowOff>
    </xdr:from>
    <xdr:to>
      <xdr:col>15</xdr:col>
      <xdr:colOff>50800</xdr:colOff>
      <xdr:row>38</xdr:row>
      <xdr:rowOff>14151</xdr:rowOff>
    </xdr:to>
    <xdr:cxnSp macro="">
      <xdr:nvCxnSpPr>
        <xdr:cNvPr id="81" name="直線コネクタ 80">
          <a:extLst>
            <a:ext uri="{FF2B5EF4-FFF2-40B4-BE49-F238E27FC236}">
              <a16:creationId xmlns:a16="http://schemas.microsoft.com/office/drawing/2014/main" id="{F37DD186-E5A4-4F24-97FD-0F8DF5BE6800}"/>
            </a:ext>
          </a:extLst>
        </xdr:cNvPr>
        <xdr:cNvCxnSpPr/>
      </xdr:nvCxnSpPr>
      <xdr:spPr>
        <a:xfrm>
          <a:off x="1790700" y="6352358"/>
          <a:ext cx="7747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95613</xdr:rowOff>
    </xdr:from>
    <xdr:to>
      <xdr:col>6</xdr:col>
      <xdr:colOff>38100</xdr:colOff>
      <xdr:row>38</xdr:row>
      <xdr:rowOff>25763</xdr:rowOff>
    </xdr:to>
    <xdr:sp macro="" textlink="">
      <xdr:nvSpPr>
        <xdr:cNvPr id="82" name="楕円 81">
          <a:extLst>
            <a:ext uri="{FF2B5EF4-FFF2-40B4-BE49-F238E27FC236}">
              <a16:creationId xmlns:a16="http://schemas.microsoft.com/office/drawing/2014/main" id="{648C37A6-621C-4F18-AA1A-ACA1751F201E}"/>
            </a:ext>
          </a:extLst>
        </xdr:cNvPr>
        <xdr:cNvSpPr/>
      </xdr:nvSpPr>
      <xdr:spPr>
        <a:xfrm>
          <a:off x="965200" y="62982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146413</xdr:rowOff>
    </xdr:from>
    <xdr:to>
      <xdr:col>10</xdr:col>
      <xdr:colOff>114300</xdr:colOff>
      <xdr:row>37</xdr:row>
      <xdr:rowOff>149678</xdr:rowOff>
    </xdr:to>
    <xdr:cxnSp macro="">
      <xdr:nvCxnSpPr>
        <xdr:cNvPr id="83" name="直線コネクタ 82">
          <a:extLst>
            <a:ext uri="{FF2B5EF4-FFF2-40B4-BE49-F238E27FC236}">
              <a16:creationId xmlns:a16="http://schemas.microsoft.com/office/drawing/2014/main" id="{33C7C546-3403-440A-BFB9-0DCAE290764C}"/>
            </a:ext>
          </a:extLst>
        </xdr:cNvPr>
        <xdr:cNvCxnSpPr/>
      </xdr:nvCxnSpPr>
      <xdr:spPr>
        <a:xfrm>
          <a:off x="1008380" y="6349093"/>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FC8E4206-C6B8-4BC8-9D29-1AE03C6FF25E}"/>
            </a:ext>
          </a:extLst>
        </xdr:cNvPr>
        <xdr:cNvSpPr txBox="1"/>
      </xdr:nvSpPr>
      <xdr:spPr>
        <a:xfrm>
          <a:off x="3170564" y="59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BB4D2423-1854-4EE9-B207-ABE02EAA09F1}"/>
            </a:ext>
          </a:extLst>
        </xdr:cNvPr>
        <xdr:cNvSpPr txBox="1"/>
      </xdr:nvSpPr>
      <xdr:spPr>
        <a:xfrm>
          <a:off x="2385704" y="59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620554DB-8105-4B62-8DF3-7C0547E2386E}"/>
            </a:ext>
          </a:extLst>
        </xdr:cNvPr>
        <xdr:cNvSpPr txBox="1"/>
      </xdr:nvSpPr>
      <xdr:spPr>
        <a:xfrm>
          <a:off x="1611004" y="59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5D158E3A-5B9C-49C4-A25D-8FB997C535ED}"/>
            </a:ext>
          </a:extLst>
        </xdr:cNvPr>
        <xdr:cNvSpPr txBox="1"/>
      </xdr:nvSpPr>
      <xdr:spPr>
        <a:xfrm>
          <a:off x="836304" y="593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92001</xdr:rowOff>
    </xdr:from>
    <xdr:ext cx="405111" cy="259045"/>
    <xdr:sp macro="" textlink="">
      <xdr:nvSpPr>
        <xdr:cNvPr id="88" name="n_1mainValue【図書館】&#10;有形固定資産減価償却率">
          <a:extLst>
            <a:ext uri="{FF2B5EF4-FFF2-40B4-BE49-F238E27FC236}">
              <a16:creationId xmlns:a16="http://schemas.microsoft.com/office/drawing/2014/main" id="{D4EF0FDC-DAF6-44ED-94F1-D1A973754105}"/>
            </a:ext>
          </a:extLst>
        </xdr:cNvPr>
        <xdr:cNvSpPr txBox="1"/>
      </xdr:nvSpPr>
      <xdr:spPr>
        <a:xfrm>
          <a:off x="3170564" y="64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56078</xdr:rowOff>
    </xdr:from>
    <xdr:ext cx="405111" cy="259045"/>
    <xdr:sp macro="" textlink="">
      <xdr:nvSpPr>
        <xdr:cNvPr id="89" name="n_2mainValue【図書館】&#10;有形固定資産減価償却率">
          <a:extLst>
            <a:ext uri="{FF2B5EF4-FFF2-40B4-BE49-F238E27FC236}">
              <a16:creationId xmlns:a16="http://schemas.microsoft.com/office/drawing/2014/main" id="{90F5403B-5017-483A-B8FC-082D86C223A1}"/>
            </a:ext>
          </a:extLst>
        </xdr:cNvPr>
        <xdr:cNvSpPr txBox="1"/>
      </xdr:nvSpPr>
      <xdr:spPr>
        <a:xfrm>
          <a:off x="2385704" y="6426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20155</xdr:rowOff>
    </xdr:from>
    <xdr:ext cx="405111" cy="259045"/>
    <xdr:sp macro="" textlink="">
      <xdr:nvSpPr>
        <xdr:cNvPr id="90" name="n_3mainValue【図書館】&#10;有形固定資産減価償却率">
          <a:extLst>
            <a:ext uri="{FF2B5EF4-FFF2-40B4-BE49-F238E27FC236}">
              <a16:creationId xmlns:a16="http://schemas.microsoft.com/office/drawing/2014/main" id="{D96FD4D9-F680-4B8C-B030-AC6B10DAE8B0}"/>
            </a:ext>
          </a:extLst>
        </xdr:cNvPr>
        <xdr:cNvSpPr txBox="1"/>
      </xdr:nvSpPr>
      <xdr:spPr>
        <a:xfrm>
          <a:off x="1611004" y="6390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16890</xdr:rowOff>
    </xdr:from>
    <xdr:ext cx="405111" cy="259045"/>
    <xdr:sp macro="" textlink="">
      <xdr:nvSpPr>
        <xdr:cNvPr id="91" name="n_4mainValue【図書館】&#10;有形固定資産減価償却率">
          <a:extLst>
            <a:ext uri="{FF2B5EF4-FFF2-40B4-BE49-F238E27FC236}">
              <a16:creationId xmlns:a16="http://schemas.microsoft.com/office/drawing/2014/main" id="{D0EC4316-029D-45A4-852D-F5A1819668E5}"/>
            </a:ext>
          </a:extLst>
        </xdr:cNvPr>
        <xdr:cNvSpPr txBox="1"/>
      </xdr:nvSpPr>
      <xdr:spPr>
        <a:xfrm>
          <a:off x="836304" y="6387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A8AB9A2-45A5-40BD-A4FE-562EA5E67DB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2DDE829-F653-4B54-8C02-E7DBFCC3D8F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EE69A90-39FE-46A9-8F45-8E05AF8F6CF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C951258-7D33-4BB3-9426-B8D16F4F7C7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269AEFA-DCD1-4F37-AFFA-31964F8F91B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5480BB1-1C32-4A54-B816-120D5B051F7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59D0A73-EEB0-4928-B18D-6795323FF95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9B91D6A-EAF0-4A40-B332-241C9D7CC19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766A2CF-0DB6-4FF9-8328-2AFE3C2288B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38524EF-BDE3-481D-82F2-CBC92147EF4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896F5A4-CD52-4D2E-AA78-215040759547}"/>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A80C3288-AE06-47AD-B1BC-CC4A47FED86D}"/>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7010FA6-0B7A-44AE-AAA3-C0760E3634BF}"/>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98445AA8-DCA3-4357-A7C2-F4E624BF9E36}"/>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21AC6FB-95EE-4926-BFFA-90DCDE298A7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4E0B9518-BC32-4A31-B34D-2034C5FEB5AD}"/>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07C0663-64BB-48E4-84C6-455D1652F768}"/>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13CA26D8-356D-4616-AADC-0B031F1FC0A7}"/>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538C7814-3226-4D93-96E6-83FBF057134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FF52B51-5332-4923-A390-EAD75D4291DE}"/>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63A6218-E4AC-4667-AE55-DD322B81EF5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F806FFD8-3FBF-4B4E-B8B7-1B276E9CCDB6}"/>
            </a:ext>
          </a:extLst>
        </xdr:cNvPr>
        <xdr:cNvCxnSpPr/>
      </xdr:nvCxnSpPr>
      <xdr:spPr>
        <a:xfrm flipV="1">
          <a:off x="9219565" y="5532882"/>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0F749288-AC5A-4FE2-A53E-8E90379FD8EE}"/>
            </a:ext>
          </a:extLst>
        </xdr:cNvPr>
        <xdr:cNvSpPr txBox="1"/>
      </xdr:nvSpPr>
      <xdr:spPr>
        <a:xfrm>
          <a:off x="9258300"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607EE292-D5F4-4066-B3B0-0ABB6DB819E8}"/>
            </a:ext>
          </a:extLst>
        </xdr:cNvPr>
        <xdr:cNvCxnSpPr/>
      </xdr:nvCxnSpPr>
      <xdr:spPr>
        <a:xfrm>
          <a:off x="9154160" y="6965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1DA0E9F8-1051-498E-ACAB-FA01862BACC9}"/>
            </a:ext>
          </a:extLst>
        </xdr:cNvPr>
        <xdr:cNvSpPr txBox="1"/>
      </xdr:nvSpPr>
      <xdr:spPr>
        <a:xfrm>
          <a:off x="9258300" y="531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D618CE39-1BC9-4E4F-9489-B81094310180}"/>
            </a:ext>
          </a:extLst>
        </xdr:cNvPr>
        <xdr:cNvCxnSpPr/>
      </xdr:nvCxnSpPr>
      <xdr:spPr>
        <a:xfrm>
          <a:off x="9154160" y="5532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95CD7DCF-1FF1-48EE-86AA-4B3D3362D3E6}"/>
            </a:ext>
          </a:extLst>
        </xdr:cNvPr>
        <xdr:cNvSpPr txBox="1"/>
      </xdr:nvSpPr>
      <xdr:spPr>
        <a:xfrm>
          <a:off x="925830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3848068F-1323-4F3C-B95D-F7A0E7FC54AD}"/>
            </a:ext>
          </a:extLst>
        </xdr:cNvPr>
        <xdr:cNvSpPr/>
      </xdr:nvSpPr>
      <xdr:spPr>
        <a:xfrm>
          <a:off x="919226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798A25AE-2AE5-4E26-BE02-2283F0DDEB5D}"/>
            </a:ext>
          </a:extLst>
        </xdr:cNvPr>
        <xdr:cNvSpPr/>
      </xdr:nvSpPr>
      <xdr:spPr>
        <a:xfrm>
          <a:off x="844550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3B3F1353-6D15-4588-AB02-D9F799C64403}"/>
            </a:ext>
          </a:extLst>
        </xdr:cNvPr>
        <xdr:cNvSpPr/>
      </xdr:nvSpPr>
      <xdr:spPr>
        <a:xfrm>
          <a:off x="7670800" y="665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0F00233C-CB7A-4280-9F6B-2587DC981AE5}"/>
            </a:ext>
          </a:extLst>
        </xdr:cNvPr>
        <xdr:cNvSpPr/>
      </xdr:nvSpPr>
      <xdr:spPr>
        <a:xfrm>
          <a:off x="687324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E2B9E23F-392D-456F-8AAA-3FAC94379B67}"/>
            </a:ext>
          </a:extLst>
        </xdr:cNvPr>
        <xdr:cNvSpPr/>
      </xdr:nvSpPr>
      <xdr:spPr>
        <a:xfrm>
          <a:off x="6098540" y="6661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38BCA70-D950-4549-B7B5-04AB39622EA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1637E0C-0674-42DB-A89A-3BDA8F3CF5B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FDB0CC6-DC18-4BA0-A5C0-BEDDBB24D2C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0C2D418-7E55-41F0-AAD4-E4E3A5D664B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CE88E06-B57E-4AE3-A22B-541745A08FD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16256</xdr:rowOff>
    </xdr:from>
    <xdr:to>
      <xdr:col>55</xdr:col>
      <xdr:colOff>50800</xdr:colOff>
      <xdr:row>40</xdr:row>
      <xdr:rowOff>117856</xdr:rowOff>
    </xdr:to>
    <xdr:sp macro="" textlink="">
      <xdr:nvSpPr>
        <xdr:cNvPr id="129" name="楕円 128">
          <a:extLst>
            <a:ext uri="{FF2B5EF4-FFF2-40B4-BE49-F238E27FC236}">
              <a16:creationId xmlns:a16="http://schemas.microsoft.com/office/drawing/2014/main" id="{ABEF883E-140C-435E-9EDE-3A26657CC3FC}"/>
            </a:ext>
          </a:extLst>
        </xdr:cNvPr>
        <xdr:cNvSpPr/>
      </xdr:nvSpPr>
      <xdr:spPr>
        <a:xfrm>
          <a:off x="9192260" y="67218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166133</xdr:rowOff>
    </xdr:from>
    <xdr:ext cx="469744" cy="259045"/>
    <xdr:sp macro="" textlink="">
      <xdr:nvSpPr>
        <xdr:cNvPr id="130" name="【図書館】&#10;一人当たり面積該当値テキスト">
          <a:extLst>
            <a:ext uri="{FF2B5EF4-FFF2-40B4-BE49-F238E27FC236}">
              <a16:creationId xmlns:a16="http://schemas.microsoft.com/office/drawing/2014/main" id="{230A0D83-6F13-41E8-A385-E697EDAFB302}"/>
            </a:ext>
          </a:extLst>
        </xdr:cNvPr>
        <xdr:cNvSpPr txBox="1"/>
      </xdr:nvSpPr>
      <xdr:spPr>
        <a:xfrm>
          <a:off x="9258300" y="670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20828</xdr:rowOff>
    </xdr:from>
    <xdr:to>
      <xdr:col>50</xdr:col>
      <xdr:colOff>165100</xdr:colOff>
      <xdr:row>40</xdr:row>
      <xdr:rowOff>122428</xdr:rowOff>
    </xdr:to>
    <xdr:sp macro="" textlink="">
      <xdr:nvSpPr>
        <xdr:cNvPr id="131" name="楕円 130">
          <a:extLst>
            <a:ext uri="{FF2B5EF4-FFF2-40B4-BE49-F238E27FC236}">
              <a16:creationId xmlns:a16="http://schemas.microsoft.com/office/drawing/2014/main" id="{BEB79392-CFCC-4A95-A022-EC24CFDF98AF}"/>
            </a:ext>
          </a:extLst>
        </xdr:cNvPr>
        <xdr:cNvSpPr/>
      </xdr:nvSpPr>
      <xdr:spPr>
        <a:xfrm>
          <a:off x="8445500" y="67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67056</xdr:rowOff>
    </xdr:from>
    <xdr:to>
      <xdr:col>55</xdr:col>
      <xdr:colOff>0</xdr:colOff>
      <xdr:row>40</xdr:row>
      <xdr:rowOff>71628</xdr:rowOff>
    </xdr:to>
    <xdr:cxnSp macro="">
      <xdr:nvCxnSpPr>
        <xdr:cNvPr id="132" name="直線コネクタ 131">
          <a:extLst>
            <a:ext uri="{FF2B5EF4-FFF2-40B4-BE49-F238E27FC236}">
              <a16:creationId xmlns:a16="http://schemas.microsoft.com/office/drawing/2014/main" id="{A9AE77FE-ED1C-4619-87C2-62CF144C5444}"/>
            </a:ext>
          </a:extLst>
        </xdr:cNvPr>
        <xdr:cNvCxnSpPr/>
      </xdr:nvCxnSpPr>
      <xdr:spPr>
        <a:xfrm flipV="1">
          <a:off x="8496300" y="6772656"/>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29972</xdr:rowOff>
    </xdr:from>
    <xdr:to>
      <xdr:col>46</xdr:col>
      <xdr:colOff>38100</xdr:colOff>
      <xdr:row>40</xdr:row>
      <xdr:rowOff>131572</xdr:rowOff>
    </xdr:to>
    <xdr:sp macro="" textlink="">
      <xdr:nvSpPr>
        <xdr:cNvPr id="133" name="楕円 132">
          <a:extLst>
            <a:ext uri="{FF2B5EF4-FFF2-40B4-BE49-F238E27FC236}">
              <a16:creationId xmlns:a16="http://schemas.microsoft.com/office/drawing/2014/main" id="{7BD3FF0F-2D04-43F8-AFAB-808CBF1FE528}"/>
            </a:ext>
          </a:extLst>
        </xdr:cNvPr>
        <xdr:cNvSpPr/>
      </xdr:nvSpPr>
      <xdr:spPr>
        <a:xfrm>
          <a:off x="7670800" y="67355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71628</xdr:rowOff>
    </xdr:from>
    <xdr:to>
      <xdr:col>50</xdr:col>
      <xdr:colOff>114300</xdr:colOff>
      <xdr:row>40</xdr:row>
      <xdr:rowOff>80772</xdr:rowOff>
    </xdr:to>
    <xdr:cxnSp macro="">
      <xdr:nvCxnSpPr>
        <xdr:cNvPr id="134" name="直線コネクタ 133">
          <a:extLst>
            <a:ext uri="{FF2B5EF4-FFF2-40B4-BE49-F238E27FC236}">
              <a16:creationId xmlns:a16="http://schemas.microsoft.com/office/drawing/2014/main" id="{79A770E6-2F9F-4509-8670-F7AC5B486806}"/>
            </a:ext>
          </a:extLst>
        </xdr:cNvPr>
        <xdr:cNvCxnSpPr/>
      </xdr:nvCxnSpPr>
      <xdr:spPr>
        <a:xfrm flipV="1">
          <a:off x="7713980" y="6777228"/>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34544</xdr:rowOff>
    </xdr:from>
    <xdr:to>
      <xdr:col>41</xdr:col>
      <xdr:colOff>101600</xdr:colOff>
      <xdr:row>40</xdr:row>
      <xdr:rowOff>136144</xdr:rowOff>
    </xdr:to>
    <xdr:sp macro="" textlink="">
      <xdr:nvSpPr>
        <xdr:cNvPr id="135" name="楕円 134">
          <a:extLst>
            <a:ext uri="{FF2B5EF4-FFF2-40B4-BE49-F238E27FC236}">
              <a16:creationId xmlns:a16="http://schemas.microsoft.com/office/drawing/2014/main" id="{6C530C8E-83E4-4FBA-A227-2A5C38090B4B}"/>
            </a:ext>
          </a:extLst>
        </xdr:cNvPr>
        <xdr:cNvSpPr/>
      </xdr:nvSpPr>
      <xdr:spPr>
        <a:xfrm>
          <a:off x="6873240" y="674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80772</xdr:rowOff>
    </xdr:from>
    <xdr:to>
      <xdr:col>45</xdr:col>
      <xdr:colOff>177800</xdr:colOff>
      <xdr:row>40</xdr:row>
      <xdr:rowOff>85344</xdr:rowOff>
    </xdr:to>
    <xdr:cxnSp macro="">
      <xdr:nvCxnSpPr>
        <xdr:cNvPr id="136" name="直線コネクタ 135">
          <a:extLst>
            <a:ext uri="{FF2B5EF4-FFF2-40B4-BE49-F238E27FC236}">
              <a16:creationId xmlns:a16="http://schemas.microsoft.com/office/drawing/2014/main" id="{83E5FED4-6E22-4410-967A-3E6514516E9C}"/>
            </a:ext>
          </a:extLst>
        </xdr:cNvPr>
        <xdr:cNvCxnSpPr/>
      </xdr:nvCxnSpPr>
      <xdr:spPr>
        <a:xfrm flipV="1">
          <a:off x="6924040" y="678637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39116</xdr:rowOff>
    </xdr:from>
    <xdr:to>
      <xdr:col>36</xdr:col>
      <xdr:colOff>165100</xdr:colOff>
      <xdr:row>40</xdr:row>
      <xdr:rowOff>140716</xdr:rowOff>
    </xdr:to>
    <xdr:sp macro="" textlink="">
      <xdr:nvSpPr>
        <xdr:cNvPr id="137" name="楕円 136">
          <a:extLst>
            <a:ext uri="{FF2B5EF4-FFF2-40B4-BE49-F238E27FC236}">
              <a16:creationId xmlns:a16="http://schemas.microsoft.com/office/drawing/2014/main" id="{E18FF4B4-AFFE-41FF-A340-5AD5407917F7}"/>
            </a:ext>
          </a:extLst>
        </xdr:cNvPr>
        <xdr:cNvSpPr/>
      </xdr:nvSpPr>
      <xdr:spPr>
        <a:xfrm>
          <a:off x="6098540" y="674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85344</xdr:rowOff>
    </xdr:from>
    <xdr:to>
      <xdr:col>41</xdr:col>
      <xdr:colOff>50800</xdr:colOff>
      <xdr:row>40</xdr:row>
      <xdr:rowOff>89916</xdr:rowOff>
    </xdr:to>
    <xdr:cxnSp macro="">
      <xdr:nvCxnSpPr>
        <xdr:cNvPr id="138" name="直線コネクタ 137">
          <a:extLst>
            <a:ext uri="{FF2B5EF4-FFF2-40B4-BE49-F238E27FC236}">
              <a16:creationId xmlns:a16="http://schemas.microsoft.com/office/drawing/2014/main" id="{E7D98E2C-F400-4F22-BDB1-B970E5EA4D3A}"/>
            </a:ext>
          </a:extLst>
        </xdr:cNvPr>
        <xdr:cNvCxnSpPr/>
      </xdr:nvCxnSpPr>
      <xdr:spPr>
        <a:xfrm flipV="1">
          <a:off x="6149340" y="679094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84704CD3-EB65-46D6-B1EB-E2FF4B9D752E}"/>
            </a:ext>
          </a:extLst>
        </xdr:cNvPr>
        <xdr:cNvSpPr txBox="1"/>
      </xdr:nvSpPr>
      <xdr:spPr>
        <a:xfrm>
          <a:off x="8271587" y="64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CD3D08C7-51F5-43E3-8FA4-555D2A1D2759}"/>
            </a:ext>
          </a:extLst>
        </xdr:cNvPr>
        <xdr:cNvSpPr txBox="1"/>
      </xdr:nvSpPr>
      <xdr:spPr>
        <a:xfrm>
          <a:off x="7509587"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B2A48E16-16A7-4A59-8A04-9E6794A4F9AC}"/>
            </a:ext>
          </a:extLst>
        </xdr:cNvPr>
        <xdr:cNvSpPr txBox="1"/>
      </xdr:nvSpPr>
      <xdr:spPr>
        <a:xfrm>
          <a:off x="671202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3525F4F8-F2D9-4FAA-9FF3-5EA8BA28CABB}"/>
            </a:ext>
          </a:extLst>
        </xdr:cNvPr>
        <xdr:cNvSpPr txBox="1"/>
      </xdr:nvSpPr>
      <xdr:spPr>
        <a:xfrm>
          <a:off x="5937327" y="644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113555</xdr:rowOff>
    </xdr:from>
    <xdr:ext cx="469744" cy="259045"/>
    <xdr:sp macro="" textlink="">
      <xdr:nvSpPr>
        <xdr:cNvPr id="143" name="n_1mainValue【図書館】&#10;一人当たり面積">
          <a:extLst>
            <a:ext uri="{FF2B5EF4-FFF2-40B4-BE49-F238E27FC236}">
              <a16:creationId xmlns:a16="http://schemas.microsoft.com/office/drawing/2014/main" id="{0D8F0BC4-90E2-4C02-A9C0-B799DD5FDFE3}"/>
            </a:ext>
          </a:extLst>
        </xdr:cNvPr>
        <xdr:cNvSpPr txBox="1"/>
      </xdr:nvSpPr>
      <xdr:spPr>
        <a:xfrm>
          <a:off x="8271587" y="681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122699</xdr:rowOff>
    </xdr:from>
    <xdr:ext cx="469744" cy="259045"/>
    <xdr:sp macro="" textlink="">
      <xdr:nvSpPr>
        <xdr:cNvPr id="144" name="n_2mainValue【図書館】&#10;一人当たり面積">
          <a:extLst>
            <a:ext uri="{FF2B5EF4-FFF2-40B4-BE49-F238E27FC236}">
              <a16:creationId xmlns:a16="http://schemas.microsoft.com/office/drawing/2014/main" id="{1D339788-54BE-4B37-B256-3967F81B4418}"/>
            </a:ext>
          </a:extLst>
        </xdr:cNvPr>
        <xdr:cNvSpPr txBox="1"/>
      </xdr:nvSpPr>
      <xdr:spPr>
        <a:xfrm>
          <a:off x="7509587" y="682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127271</xdr:rowOff>
    </xdr:from>
    <xdr:ext cx="469744" cy="259045"/>
    <xdr:sp macro="" textlink="">
      <xdr:nvSpPr>
        <xdr:cNvPr id="145" name="n_3mainValue【図書館】&#10;一人当たり面積">
          <a:extLst>
            <a:ext uri="{FF2B5EF4-FFF2-40B4-BE49-F238E27FC236}">
              <a16:creationId xmlns:a16="http://schemas.microsoft.com/office/drawing/2014/main" id="{C3FE608D-407A-4A23-8E62-F171A8147C5C}"/>
            </a:ext>
          </a:extLst>
        </xdr:cNvPr>
        <xdr:cNvSpPr txBox="1"/>
      </xdr:nvSpPr>
      <xdr:spPr>
        <a:xfrm>
          <a:off x="6712027" y="683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131843</xdr:rowOff>
    </xdr:from>
    <xdr:ext cx="469744" cy="259045"/>
    <xdr:sp macro="" textlink="">
      <xdr:nvSpPr>
        <xdr:cNvPr id="146" name="n_4mainValue【図書館】&#10;一人当たり面積">
          <a:extLst>
            <a:ext uri="{FF2B5EF4-FFF2-40B4-BE49-F238E27FC236}">
              <a16:creationId xmlns:a16="http://schemas.microsoft.com/office/drawing/2014/main" id="{44F0B517-45DD-40B9-9003-957584B7A1BC}"/>
            </a:ext>
          </a:extLst>
        </xdr:cNvPr>
        <xdr:cNvSpPr txBox="1"/>
      </xdr:nvSpPr>
      <xdr:spPr>
        <a:xfrm>
          <a:off x="5937327" y="68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3B60D967-6A73-400F-A9EB-89131FEF883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EBDE350-7DD7-4238-81E4-A7FEB5C8A46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9BF8B85-7123-41C8-B375-9D2B58486C9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5A50F5C-8F31-4212-996A-DFFB1CA9600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960FBB8-AB7F-4582-927D-0249DDEB36C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C505500-A07F-402D-8F44-CABE2A8EE0D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528E52C4-6E09-4DF5-86B8-9B0A5106979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EA64DED-E376-46EA-A056-916580F4E5F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4E77CDB-AD1A-4BEB-BD86-080DFB46C87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78324E5-ED20-45DE-AD30-4479CBEF433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40D0D21-8814-4431-9794-2E9BD51FBC1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5D2B1A28-C5F1-460C-9637-7B6330F32206}"/>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53878BD-3EE8-4AB6-9320-0A3600907475}"/>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57D26DF-B05E-4106-AAFC-00199C1B9503}"/>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14DF9EE-AB22-4A27-B1BA-9A855CFDA73C}"/>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7F27FEBA-1A94-4B9F-BF2C-25A643EA82B5}"/>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583CE05-5D6B-4C34-B5F7-3A15300E9E86}"/>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2E7D46E-8B2B-461A-80E8-F87F87378628}"/>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E58D56E-4550-41B4-9215-86AC59016116}"/>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C614747E-6419-4E63-A047-25D84C5F373A}"/>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48C7DE8F-1215-475A-B522-454888F07BF2}"/>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47D6696D-DD94-4999-A913-2741F082F02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FCEC3317-5E04-4790-8703-8696333F24E8}"/>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5A1E712-D4E0-491A-83C6-A6456B048ED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7B6BA9ED-B390-41DB-9706-E006015E32D1}"/>
            </a:ext>
          </a:extLst>
        </xdr:cNvPr>
        <xdr:cNvCxnSpPr/>
      </xdr:nvCxnSpPr>
      <xdr:spPr>
        <a:xfrm flipV="1">
          <a:off x="4086225" y="932307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244F6DF2-4927-449E-B527-05972C4A5756}"/>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24DDBA08-EA86-4498-8DB2-1B55137DFEF9}"/>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8FCABC91-5D74-493B-A907-5CE902691D88}"/>
            </a:ext>
          </a:extLst>
        </xdr:cNvPr>
        <xdr:cNvSpPr txBox="1"/>
      </xdr:nvSpPr>
      <xdr:spPr>
        <a:xfrm>
          <a:off x="412496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1286A38D-8D84-4F8B-84E9-60416DAFE134}"/>
            </a:ext>
          </a:extLst>
        </xdr:cNvPr>
        <xdr:cNvCxnSpPr/>
      </xdr:nvCxnSpPr>
      <xdr:spPr>
        <a:xfrm>
          <a:off x="402082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EFA09E5F-DDC9-4328-97E4-A659361D7719}"/>
            </a:ext>
          </a:extLst>
        </xdr:cNvPr>
        <xdr:cNvSpPr txBox="1"/>
      </xdr:nvSpPr>
      <xdr:spPr>
        <a:xfrm>
          <a:off x="412496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92658954-F4E4-47EF-95CA-A7BF24E00B73}"/>
            </a:ext>
          </a:extLst>
        </xdr:cNvPr>
        <xdr:cNvSpPr/>
      </xdr:nvSpPr>
      <xdr:spPr>
        <a:xfrm>
          <a:off x="403606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7A4CBBD8-4033-4755-9E2E-1C14FD734984}"/>
            </a:ext>
          </a:extLst>
        </xdr:cNvPr>
        <xdr:cNvSpPr/>
      </xdr:nvSpPr>
      <xdr:spPr>
        <a:xfrm>
          <a:off x="3312160" y="101276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68CA0949-C957-4247-A69B-C9F646103994}"/>
            </a:ext>
          </a:extLst>
        </xdr:cNvPr>
        <xdr:cNvSpPr/>
      </xdr:nvSpPr>
      <xdr:spPr>
        <a:xfrm>
          <a:off x="25146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0759B9F7-8A11-4D17-A8D3-48A55630E01A}"/>
            </a:ext>
          </a:extLst>
        </xdr:cNvPr>
        <xdr:cNvSpPr/>
      </xdr:nvSpPr>
      <xdr:spPr>
        <a:xfrm>
          <a:off x="17399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DAF0564F-89D7-4FA9-8A4C-B533A35DCA87}"/>
            </a:ext>
          </a:extLst>
        </xdr:cNvPr>
        <xdr:cNvSpPr/>
      </xdr:nvSpPr>
      <xdr:spPr>
        <a:xfrm>
          <a:off x="965200" y="1004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64366BE-7F86-43A0-A4DB-CDE00E1FB0B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36322D2-5F7E-421E-85E4-98CCB150E68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96BF08E-B295-4A4B-8ABC-5BC08ECE615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6F808DB-EB50-43A5-B224-57CF3A7F3EA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CFEED9D-3DEF-4E9A-8657-BF9BA035AF9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10160</xdr:rowOff>
    </xdr:from>
    <xdr:to>
      <xdr:col>24</xdr:col>
      <xdr:colOff>114300</xdr:colOff>
      <xdr:row>64</xdr:row>
      <xdr:rowOff>111760</xdr:rowOff>
    </xdr:to>
    <xdr:sp macro="" textlink="">
      <xdr:nvSpPr>
        <xdr:cNvPr id="187" name="楕円 186">
          <a:extLst>
            <a:ext uri="{FF2B5EF4-FFF2-40B4-BE49-F238E27FC236}">
              <a16:creationId xmlns:a16="http://schemas.microsoft.com/office/drawing/2014/main" id="{A9BAEF96-BACE-42FB-8AEF-A2D5680107A0}"/>
            </a:ext>
          </a:extLst>
        </xdr:cNvPr>
        <xdr:cNvSpPr/>
      </xdr:nvSpPr>
      <xdr:spPr>
        <a:xfrm>
          <a:off x="403606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96537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DEAAB67-4BC7-4595-937D-3E7951A9C5EC}"/>
            </a:ext>
          </a:extLst>
        </xdr:cNvPr>
        <xdr:cNvSpPr txBox="1"/>
      </xdr:nvSpPr>
      <xdr:spPr>
        <a:xfrm>
          <a:off x="4124960" y="1065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168275</xdr:rowOff>
    </xdr:from>
    <xdr:to>
      <xdr:col>20</xdr:col>
      <xdr:colOff>38100</xdr:colOff>
      <xdr:row>64</xdr:row>
      <xdr:rowOff>98425</xdr:rowOff>
    </xdr:to>
    <xdr:sp macro="" textlink="">
      <xdr:nvSpPr>
        <xdr:cNvPr id="189" name="楕円 188">
          <a:extLst>
            <a:ext uri="{FF2B5EF4-FFF2-40B4-BE49-F238E27FC236}">
              <a16:creationId xmlns:a16="http://schemas.microsoft.com/office/drawing/2014/main" id="{71C400DE-B704-4D65-AB9D-56956190637D}"/>
            </a:ext>
          </a:extLst>
        </xdr:cNvPr>
        <xdr:cNvSpPr/>
      </xdr:nvSpPr>
      <xdr:spPr>
        <a:xfrm>
          <a:off x="3312160" y="107295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47625</xdr:rowOff>
    </xdr:from>
    <xdr:to>
      <xdr:col>24</xdr:col>
      <xdr:colOff>63500</xdr:colOff>
      <xdr:row>64</xdr:row>
      <xdr:rowOff>60960</xdr:rowOff>
    </xdr:to>
    <xdr:cxnSp macro="">
      <xdr:nvCxnSpPr>
        <xdr:cNvPr id="190" name="直線コネクタ 189">
          <a:extLst>
            <a:ext uri="{FF2B5EF4-FFF2-40B4-BE49-F238E27FC236}">
              <a16:creationId xmlns:a16="http://schemas.microsoft.com/office/drawing/2014/main" id="{AF4E7EBC-EAA1-47B9-AC8F-D6E0E6565B28}"/>
            </a:ext>
          </a:extLst>
        </xdr:cNvPr>
        <xdr:cNvCxnSpPr/>
      </xdr:nvCxnSpPr>
      <xdr:spPr>
        <a:xfrm>
          <a:off x="3355340" y="10776585"/>
          <a:ext cx="7315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126365</xdr:rowOff>
    </xdr:from>
    <xdr:to>
      <xdr:col>15</xdr:col>
      <xdr:colOff>101600</xdr:colOff>
      <xdr:row>64</xdr:row>
      <xdr:rowOff>56515</xdr:rowOff>
    </xdr:to>
    <xdr:sp macro="" textlink="">
      <xdr:nvSpPr>
        <xdr:cNvPr id="191" name="楕円 190">
          <a:extLst>
            <a:ext uri="{FF2B5EF4-FFF2-40B4-BE49-F238E27FC236}">
              <a16:creationId xmlns:a16="http://schemas.microsoft.com/office/drawing/2014/main" id="{FE19959F-B84E-4784-A22D-AFC4340AD204}"/>
            </a:ext>
          </a:extLst>
        </xdr:cNvPr>
        <xdr:cNvSpPr/>
      </xdr:nvSpPr>
      <xdr:spPr>
        <a:xfrm>
          <a:off x="2514600" y="10687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5715</xdr:rowOff>
    </xdr:from>
    <xdr:to>
      <xdr:col>19</xdr:col>
      <xdr:colOff>177800</xdr:colOff>
      <xdr:row>64</xdr:row>
      <xdr:rowOff>47625</xdr:rowOff>
    </xdr:to>
    <xdr:cxnSp macro="">
      <xdr:nvCxnSpPr>
        <xdr:cNvPr id="192" name="直線コネクタ 191">
          <a:extLst>
            <a:ext uri="{FF2B5EF4-FFF2-40B4-BE49-F238E27FC236}">
              <a16:creationId xmlns:a16="http://schemas.microsoft.com/office/drawing/2014/main" id="{EFC4ED57-E42D-4E79-85FE-25A13C995EEA}"/>
            </a:ext>
          </a:extLst>
        </xdr:cNvPr>
        <xdr:cNvCxnSpPr/>
      </xdr:nvCxnSpPr>
      <xdr:spPr>
        <a:xfrm>
          <a:off x="2565400" y="1073467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84455</xdr:rowOff>
    </xdr:from>
    <xdr:to>
      <xdr:col>10</xdr:col>
      <xdr:colOff>165100</xdr:colOff>
      <xdr:row>64</xdr:row>
      <xdr:rowOff>14605</xdr:rowOff>
    </xdr:to>
    <xdr:sp macro="" textlink="">
      <xdr:nvSpPr>
        <xdr:cNvPr id="193" name="楕円 192">
          <a:extLst>
            <a:ext uri="{FF2B5EF4-FFF2-40B4-BE49-F238E27FC236}">
              <a16:creationId xmlns:a16="http://schemas.microsoft.com/office/drawing/2014/main" id="{1D3A64D7-571D-4E61-99D9-EE6240391AD7}"/>
            </a:ext>
          </a:extLst>
        </xdr:cNvPr>
        <xdr:cNvSpPr/>
      </xdr:nvSpPr>
      <xdr:spPr>
        <a:xfrm>
          <a:off x="1739900" y="10645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135255</xdr:rowOff>
    </xdr:from>
    <xdr:to>
      <xdr:col>15</xdr:col>
      <xdr:colOff>50800</xdr:colOff>
      <xdr:row>64</xdr:row>
      <xdr:rowOff>5715</xdr:rowOff>
    </xdr:to>
    <xdr:cxnSp macro="">
      <xdr:nvCxnSpPr>
        <xdr:cNvPr id="194" name="直線コネクタ 193">
          <a:extLst>
            <a:ext uri="{FF2B5EF4-FFF2-40B4-BE49-F238E27FC236}">
              <a16:creationId xmlns:a16="http://schemas.microsoft.com/office/drawing/2014/main" id="{8CA3DB3F-B110-4F90-98D9-7E5D162A4AF6}"/>
            </a:ext>
          </a:extLst>
        </xdr:cNvPr>
        <xdr:cNvCxnSpPr/>
      </xdr:nvCxnSpPr>
      <xdr:spPr>
        <a:xfrm>
          <a:off x="1790700" y="1069657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44450</xdr:rowOff>
    </xdr:from>
    <xdr:to>
      <xdr:col>6</xdr:col>
      <xdr:colOff>38100</xdr:colOff>
      <xdr:row>63</xdr:row>
      <xdr:rowOff>146050</xdr:rowOff>
    </xdr:to>
    <xdr:sp macro="" textlink="">
      <xdr:nvSpPr>
        <xdr:cNvPr id="195" name="楕円 194">
          <a:extLst>
            <a:ext uri="{FF2B5EF4-FFF2-40B4-BE49-F238E27FC236}">
              <a16:creationId xmlns:a16="http://schemas.microsoft.com/office/drawing/2014/main" id="{28449BD4-D3D2-4842-87C4-42A3B85FCFD5}"/>
            </a:ext>
          </a:extLst>
        </xdr:cNvPr>
        <xdr:cNvSpPr/>
      </xdr:nvSpPr>
      <xdr:spPr>
        <a:xfrm>
          <a:off x="965200" y="10605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95250</xdr:rowOff>
    </xdr:from>
    <xdr:to>
      <xdr:col>10</xdr:col>
      <xdr:colOff>114300</xdr:colOff>
      <xdr:row>63</xdr:row>
      <xdr:rowOff>135255</xdr:rowOff>
    </xdr:to>
    <xdr:cxnSp macro="">
      <xdr:nvCxnSpPr>
        <xdr:cNvPr id="196" name="直線コネクタ 195">
          <a:extLst>
            <a:ext uri="{FF2B5EF4-FFF2-40B4-BE49-F238E27FC236}">
              <a16:creationId xmlns:a16="http://schemas.microsoft.com/office/drawing/2014/main" id="{F258256C-5316-473D-AAFE-52AA65D476AC}"/>
            </a:ext>
          </a:extLst>
        </xdr:cNvPr>
        <xdr:cNvCxnSpPr/>
      </xdr:nvCxnSpPr>
      <xdr:spPr>
        <a:xfrm>
          <a:off x="1008380" y="1065657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D43E030C-5FA0-498F-8F6D-DCB83BA7026E}"/>
            </a:ext>
          </a:extLst>
        </xdr:cNvPr>
        <xdr:cNvSpPr txBox="1"/>
      </xdr:nvSpPr>
      <xdr:spPr>
        <a:xfrm>
          <a:off x="317056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0FB00C00-6EC4-4969-99B9-02569EB79696}"/>
            </a:ext>
          </a:extLst>
        </xdr:cNvPr>
        <xdr:cNvSpPr txBox="1"/>
      </xdr:nvSpPr>
      <xdr:spPr>
        <a:xfrm>
          <a:off x="238570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D0B31A57-8744-4F05-BD93-72AD7DF9C1B9}"/>
            </a:ext>
          </a:extLst>
        </xdr:cNvPr>
        <xdr:cNvSpPr txBox="1"/>
      </xdr:nvSpPr>
      <xdr:spPr>
        <a:xfrm>
          <a:off x="161100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1C5F1AE4-A198-4B1F-B6FF-2E3EDB120CC6}"/>
            </a:ext>
          </a:extLst>
        </xdr:cNvPr>
        <xdr:cNvSpPr txBox="1"/>
      </xdr:nvSpPr>
      <xdr:spPr>
        <a:xfrm>
          <a:off x="83630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89552</xdr:rowOff>
    </xdr:from>
    <xdr:ext cx="405111" cy="259045"/>
    <xdr:sp macro="" textlink="">
      <xdr:nvSpPr>
        <xdr:cNvPr id="201" name="n_1mainValue【体育館・プール】&#10;有形固定資産減価償却率">
          <a:extLst>
            <a:ext uri="{FF2B5EF4-FFF2-40B4-BE49-F238E27FC236}">
              <a16:creationId xmlns:a16="http://schemas.microsoft.com/office/drawing/2014/main" id="{94656AD6-8FE9-4C84-B9D9-6A7848B1BC60}"/>
            </a:ext>
          </a:extLst>
        </xdr:cNvPr>
        <xdr:cNvSpPr txBox="1"/>
      </xdr:nvSpPr>
      <xdr:spPr>
        <a:xfrm>
          <a:off x="3170564" y="1081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47642</xdr:rowOff>
    </xdr:from>
    <xdr:ext cx="405111" cy="259045"/>
    <xdr:sp macro="" textlink="">
      <xdr:nvSpPr>
        <xdr:cNvPr id="202" name="n_2mainValue【体育館・プール】&#10;有形固定資産減価償却率">
          <a:extLst>
            <a:ext uri="{FF2B5EF4-FFF2-40B4-BE49-F238E27FC236}">
              <a16:creationId xmlns:a16="http://schemas.microsoft.com/office/drawing/2014/main" id="{1CD4176E-84C7-4034-96B6-C258B25F6A9C}"/>
            </a:ext>
          </a:extLst>
        </xdr:cNvPr>
        <xdr:cNvSpPr txBox="1"/>
      </xdr:nvSpPr>
      <xdr:spPr>
        <a:xfrm>
          <a:off x="2385704"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5732</xdr:rowOff>
    </xdr:from>
    <xdr:ext cx="405111" cy="259045"/>
    <xdr:sp macro="" textlink="">
      <xdr:nvSpPr>
        <xdr:cNvPr id="203" name="n_3mainValue【体育館・プール】&#10;有形固定資産減価償却率">
          <a:extLst>
            <a:ext uri="{FF2B5EF4-FFF2-40B4-BE49-F238E27FC236}">
              <a16:creationId xmlns:a16="http://schemas.microsoft.com/office/drawing/2014/main" id="{2F3FBF99-7008-4DDD-AE7A-E3F6CAA6FFAE}"/>
            </a:ext>
          </a:extLst>
        </xdr:cNvPr>
        <xdr:cNvSpPr txBox="1"/>
      </xdr:nvSpPr>
      <xdr:spPr>
        <a:xfrm>
          <a:off x="161100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137177</xdr:rowOff>
    </xdr:from>
    <xdr:ext cx="405111" cy="259045"/>
    <xdr:sp macro="" textlink="">
      <xdr:nvSpPr>
        <xdr:cNvPr id="204" name="n_4mainValue【体育館・プール】&#10;有形固定資産減価償却率">
          <a:extLst>
            <a:ext uri="{FF2B5EF4-FFF2-40B4-BE49-F238E27FC236}">
              <a16:creationId xmlns:a16="http://schemas.microsoft.com/office/drawing/2014/main" id="{E176BF02-1347-4520-9D07-57EC422730E9}"/>
            </a:ext>
          </a:extLst>
        </xdr:cNvPr>
        <xdr:cNvSpPr txBox="1"/>
      </xdr:nvSpPr>
      <xdr:spPr>
        <a:xfrm>
          <a:off x="83630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6734F82-255D-4362-A828-C8FE8FF9087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8DD8E53-309F-4DD5-A168-447B0121463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1B1936F-F6C7-4678-977F-3FAE841B49C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383AA21-5D48-4D35-AB18-2859AD6BA3A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5922A27-E2C2-4FD9-9F28-0238753B615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545490F-48E6-4770-9E7C-AD9EA8DEFC6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4D0A745-66B8-4417-B274-2FEDFECA4BA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4345389-435C-4967-83CF-88325C334F9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E93FAC8-5D78-4A03-AF6F-25595721FAC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E9E91E1-1B02-4202-BA34-5C2095EFE27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C3E27DCB-EF66-4464-ACB5-1D1969FB3451}"/>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78478BB3-9825-4E39-896E-526E1C2C9E45}"/>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5A6A50B-2170-4842-9613-D966D5A88E4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93401E34-342E-4433-8D01-476215F3DAD7}"/>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9E9B5BD5-A91A-44F1-BF94-C344D281C214}"/>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83306AA9-FEAF-4C5F-BC53-060FE646E5BD}"/>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AF104CA-A500-4555-A9FA-0398DE412173}"/>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85BEC273-A074-4ACE-B09E-D5A9C46A93FF}"/>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9CC61904-3031-4856-AC2A-1D2FF5EDF1B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238BCD7D-C913-4174-BA2E-F4D5AE928238}"/>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4FAEDF0-F93B-4B4E-846D-D7A45CA91EA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F0842124-00D8-4158-AB7B-E13A725D4D19}"/>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DDE6844-DC4C-460E-9919-7FD817076EF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CA486713-E35F-44AA-BC05-8885E5DE907E}"/>
            </a:ext>
          </a:extLst>
        </xdr:cNvPr>
        <xdr:cNvCxnSpPr/>
      </xdr:nvCxnSpPr>
      <xdr:spPr>
        <a:xfrm flipV="1">
          <a:off x="9219565" y="9523095"/>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6087FDB7-82BB-4E22-B13A-DE559523B940}"/>
            </a:ext>
          </a:extLst>
        </xdr:cNvPr>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B5FE5792-D04C-4AFF-AF22-933AFEDFD45F}"/>
            </a:ext>
          </a:extLst>
        </xdr:cNvPr>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A8270527-81C3-474D-9BF4-D436584CD60D}"/>
            </a:ext>
          </a:extLst>
        </xdr:cNvPr>
        <xdr:cNvSpPr txBox="1"/>
      </xdr:nvSpPr>
      <xdr:spPr>
        <a:xfrm>
          <a:off x="9258300" y="930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4CEF9A26-978F-44B8-97AA-26AF905632E6}"/>
            </a:ext>
          </a:extLst>
        </xdr:cNvPr>
        <xdr:cNvCxnSpPr/>
      </xdr:nvCxnSpPr>
      <xdr:spPr>
        <a:xfrm>
          <a:off x="9154160" y="952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3B4256C4-0481-446B-A528-18F3CFFFA7A8}"/>
            </a:ext>
          </a:extLst>
        </xdr:cNvPr>
        <xdr:cNvSpPr txBox="1"/>
      </xdr:nvSpPr>
      <xdr:spPr>
        <a:xfrm>
          <a:off x="9258300" y="10451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423A8576-2796-4C23-B23B-6C9A6DF7EDCE}"/>
            </a:ext>
          </a:extLst>
        </xdr:cNvPr>
        <xdr:cNvSpPr/>
      </xdr:nvSpPr>
      <xdr:spPr>
        <a:xfrm>
          <a:off x="9192260" y="105958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8B3C10F0-B0E2-407C-9A48-8CE5C8D368D8}"/>
            </a:ext>
          </a:extLst>
        </xdr:cNvPr>
        <xdr:cNvSpPr/>
      </xdr:nvSpPr>
      <xdr:spPr>
        <a:xfrm>
          <a:off x="8445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C1F25909-D8E0-40C5-9668-3348FEE04578}"/>
            </a:ext>
          </a:extLst>
        </xdr:cNvPr>
        <xdr:cNvSpPr/>
      </xdr:nvSpPr>
      <xdr:spPr>
        <a:xfrm>
          <a:off x="7670800" y="10605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DEAFB17F-63DC-43A8-82EA-7D0D6B7893CB}"/>
            </a:ext>
          </a:extLst>
        </xdr:cNvPr>
        <xdr:cNvSpPr/>
      </xdr:nvSpPr>
      <xdr:spPr>
        <a:xfrm>
          <a:off x="6873240" y="1061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7E2B3C54-B0EB-499A-A8BA-DF8FA160E5B9}"/>
            </a:ext>
          </a:extLst>
        </xdr:cNvPr>
        <xdr:cNvSpPr/>
      </xdr:nvSpPr>
      <xdr:spPr>
        <a:xfrm>
          <a:off x="6098540" y="1062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F567937-7340-402C-9B14-8522A15FE67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A5471A8-1212-48EF-9E5A-484C7AFB902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7A24EBD-D815-48FA-800C-F74C731D360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012D301-660A-42A7-B615-A8188D9B3B7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F469E93-08F1-4E5A-8368-ABE7FE4A537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118745</xdr:rowOff>
    </xdr:from>
    <xdr:to>
      <xdr:col>55</xdr:col>
      <xdr:colOff>50800</xdr:colOff>
      <xdr:row>64</xdr:row>
      <xdr:rowOff>48895</xdr:rowOff>
    </xdr:to>
    <xdr:sp macro="" textlink="">
      <xdr:nvSpPr>
        <xdr:cNvPr id="244" name="楕円 243">
          <a:extLst>
            <a:ext uri="{FF2B5EF4-FFF2-40B4-BE49-F238E27FC236}">
              <a16:creationId xmlns:a16="http://schemas.microsoft.com/office/drawing/2014/main" id="{E8E05474-53A1-4C89-89A1-20711F24BE2D}"/>
            </a:ext>
          </a:extLst>
        </xdr:cNvPr>
        <xdr:cNvSpPr/>
      </xdr:nvSpPr>
      <xdr:spPr>
        <a:xfrm>
          <a:off x="9192260" y="106800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33672</xdr:rowOff>
    </xdr:from>
    <xdr:ext cx="469744" cy="259045"/>
    <xdr:sp macro="" textlink="">
      <xdr:nvSpPr>
        <xdr:cNvPr id="245" name="【体育館・プール】&#10;一人当たり面積該当値テキスト">
          <a:extLst>
            <a:ext uri="{FF2B5EF4-FFF2-40B4-BE49-F238E27FC236}">
              <a16:creationId xmlns:a16="http://schemas.microsoft.com/office/drawing/2014/main" id="{62236CA6-F000-47E3-8D9A-378740C1207D}"/>
            </a:ext>
          </a:extLst>
        </xdr:cNvPr>
        <xdr:cNvSpPr txBox="1"/>
      </xdr:nvSpPr>
      <xdr:spPr>
        <a:xfrm>
          <a:off x="9258300" y="1059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120650</xdr:rowOff>
    </xdr:from>
    <xdr:to>
      <xdr:col>50</xdr:col>
      <xdr:colOff>165100</xdr:colOff>
      <xdr:row>64</xdr:row>
      <xdr:rowOff>50800</xdr:rowOff>
    </xdr:to>
    <xdr:sp macro="" textlink="">
      <xdr:nvSpPr>
        <xdr:cNvPr id="246" name="楕円 245">
          <a:extLst>
            <a:ext uri="{FF2B5EF4-FFF2-40B4-BE49-F238E27FC236}">
              <a16:creationId xmlns:a16="http://schemas.microsoft.com/office/drawing/2014/main" id="{7EC02B85-41CA-4F6B-9454-AAEC9CA3DE21}"/>
            </a:ext>
          </a:extLst>
        </xdr:cNvPr>
        <xdr:cNvSpPr/>
      </xdr:nvSpPr>
      <xdr:spPr>
        <a:xfrm>
          <a:off x="8445500" y="1068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169545</xdr:rowOff>
    </xdr:from>
    <xdr:to>
      <xdr:col>55</xdr:col>
      <xdr:colOff>0</xdr:colOff>
      <xdr:row>64</xdr:row>
      <xdr:rowOff>0</xdr:rowOff>
    </xdr:to>
    <xdr:cxnSp macro="">
      <xdr:nvCxnSpPr>
        <xdr:cNvPr id="247" name="直線コネクタ 246">
          <a:extLst>
            <a:ext uri="{FF2B5EF4-FFF2-40B4-BE49-F238E27FC236}">
              <a16:creationId xmlns:a16="http://schemas.microsoft.com/office/drawing/2014/main" id="{5A574963-C0F1-4C75-AE60-78EDB06DAF7E}"/>
            </a:ext>
          </a:extLst>
        </xdr:cNvPr>
        <xdr:cNvCxnSpPr/>
      </xdr:nvCxnSpPr>
      <xdr:spPr>
        <a:xfrm flipV="1">
          <a:off x="8496300" y="1073086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122555</xdr:rowOff>
    </xdr:from>
    <xdr:to>
      <xdr:col>46</xdr:col>
      <xdr:colOff>38100</xdr:colOff>
      <xdr:row>64</xdr:row>
      <xdr:rowOff>52705</xdr:rowOff>
    </xdr:to>
    <xdr:sp macro="" textlink="">
      <xdr:nvSpPr>
        <xdr:cNvPr id="248" name="楕円 247">
          <a:extLst>
            <a:ext uri="{FF2B5EF4-FFF2-40B4-BE49-F238E27FC236}">
              <a16:creationId xmlns:a16="http://schemas.microsoft.com/office/drawing/2014/main" id="{36984DF6-308A-430C-9053-40BF8E7AA6EF}"/>
            </a:ext>
          </a:extLst>
        </xdr:cNvPr>
        <xdr:cNvSpPr/>
      </xdr:nvSpPr>
      <xdr:spPr>
        <a:xfrm>
          <a:off x="7670800" y="106838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0</xdr:rowOff>
    </xdr:from>
    <xdr:to>
      <xdr:col>50</xdr:col>
      <xdr:colOff>114300</xdr:colOff>
      <xdr:row>64</xdr:row>
      <xdr:rowOff>1905</xdr:rowOff>
    </xdr:to>
    <xdr:cxnSp macro="">
      <xdr:nvCxnSpPr>
        <xdr:cNvPr id="249" name="直線コネクタ 248">
          <a:extLst>
            <a:ext uri="{FF2B5EF4-FFF2-40B4-BE49-F238E27FC236}">
              <a16:creationId xmlns:a16="http://schemas.microsoft.com/office/drawing/2014/main" id="{92059567-87E0-499C-B6A0-97F3D0929AB0}"/>
            </a:ext>
          </a:extLst>
        </xdr:cNvPr>
        <xdr:cNvCxnSpPr/>
      </xdr:nvCxnSpPr>
      <xdr:spPr>
        <a:xfrm flipV="1">
          <a:off x="7713980" y="1072896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123698</xdr:rowOff>
    </xdr:from>
    <xdr:to>
      <xdr:col>41</xdr:col>
      <xdr:colOff>101600</xdr:colOff>
      <xdr:row>64</xdr:row>
      <xdr:rowOff>53848</xdr:rowOff>
    </xdr:to>
    <xdr:sp macro="" textlink="">
      <xdr:nvSpPr>
        <xdr:cNvPr id="250" name="楕円 249">
          <a:extLst>
            <a:ext uri="{FF2B5EF4-FFF2-40B4-BE49-F238E27FC236}">
              <a16:creationId xmlns:a16="http://schemas.microsoft.com/office/drawing/2014/main" id="{431963C1-C0CD-4121-9581-1B7BCD5790B4}"/>
            </a:ext>
          </a:extLst>
        </xdr:cNvPr>
        <xdr:cNvSpPr/>
      </xdr:nvSpPr>
      <xdr:spPr>
        <a:xfrm>
          <a:off x="6873240" y="10685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1905</xdr:rowOff>
    </xdr:from>
    <xdr:to>
      <xdr:col>45</xdr:col>
      <xdr:colOff>177800</xdr:colOff>
      <xdr:row>64</xdr:row>
      <xdr:rowOff>3048</xdr:rowOff>
    </xdr:to>
    <xdr:cxnSp macro="">
      <xdr:nvCxnSpPr>
        <xdr:cNvPr id="251" name="直線コネクタ 250">
          <a:extLst>
            <a:ext uri="{FF2B5EF4-FFF2-40B4-BE49-F238E27FC236}">
              <a16:creationId xmlns:a16="http://schemas.microsoft.com/office/drawing/2014/main" id="{F63D3A18-DCCF-4B76-89B6-708FD53F264C}"/>
            </a:ext>
          </a:extLst>
        </xdr:cNvPr>
        <xdr:cNvCxnSpPr/>
      </xdr:nvCxnSpPr>
      <xdr:spPr>
        <a:xfrm flipV="1">
          <a:off x="6924040" y="10730865"/>
          <a:ext cx="78994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125603</xdr:rowOff>
    </xdr:from>
    <xdr:to>
      <xdr:col>36</xdr:col>
      <xdr:colOff>165100</xdr:colOff>
      <xdr:row>64</xdr:row>
      <xdr:rowOff>55753</xdr:rowOff>
    </xdr:to>
    <xdr:sp macro="" textlink="">
      <xdr:nvSpPr>
        <xdr:cNvPr id="252" name="楕円 251">
          <a:extLst>
            <a:ext uri="{FF2B5EF4-FFF2-40B4-BE49-F238E27FC236}">
              <a16:creationId xmlns:a16="http://schemas.microsoft.com/office/drawing/2014/main" id="{92CE8330-ADE7-4354-98C3-1F9969E21FA9}"/>
            </a:ext>
          </a:extLst>
        </xdr:cNvPr>
        <xdr:cNvSpPr/>
      </xdr:nvSpPr>
      <xdr:spPr>
        <a:xfrm>
          <a:off x="6098540" y="106869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3048</xdr:rowOff>
    </xdr:from>
    <xdr:to>
      <xdr:col>41</xdr:col>
      <xdr:colOff>50800</xdr:colOff>
      <xdr:row>64</xdr:row>
      <xdr:rowOff>4953</xdr:rowOff>
    </xdr:to>
    <xdr:cxnSp macro="">
      <xdr:nvCxnSpPr>
        <xdr:cNvPr id="253" name="直線コネクタ 252">
          <a:extLst>
            <a:ext uri="{FF2B5EF4-FFF2-40B4-BE49-F238E27FC236}">
              <a16:creationId xmlns:a16="http://schemas.microsoft.com/office/drawing/2014/main" id="{A405768C-E362-4DA5-BE9A-71119DE86E7F}"/>
            </a:ext>
          </a:extLst>
        </xdr:cNvPr>
        <xdr:cNvCxnSpPr/>
      </xdr:nvCxnSpPr>
      <xdr:spPr>
        <a:xfrm flipV="1">
          <a:off x="6149340" y="10732008"/>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BD4FCE3F-2558-40D1-8CFA-63A5FE73D179}"/>
            </a:ext>
          </a:extLst>
        </xdr:cNvPr>
        <xdr:cNvSpPr txBox="1"/>
      </xdr:nvSpPr>
      <xdr:spPr>
        <a:xfrm>
          <a:off x="827158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FA792AC1-6108-4BDE-94F3-F737453EABF3}"/>
            </a:ext>
          </a:extLst>
        </xdr:cNvPr>
        <xdr:cNvSpPr txBox="1"/>
      </xdr:nvSpPr>
      <xdr:spPr>
        <a:xfrm>
          <a:off x="7509587" y="1038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40FCCDCD-D4C2-4BD5-B578-A3744334C3B9}"/>
            </a:ext>
          </a:extLst>
        </xdr:cNvPr>
        <xdr:cNvSpPr txBox="1"/>
      </xdr:nvSpPr>
      <xdr:spPr>
        <a:xfrm>
          <a:off x="6712027" y="1039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86221F0B-89CA-443D-BA77-91CB35F49833}"/>
            </a:ext>
          </a:extLst>
        </xdr:cNvPr>
        <xdr:cNvSpPr txBox="1"/>
      </xdr:nvSpPr>
      <xdr:spPr>
        <a:xfrm>
          <a:off x="5937327" y="1040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41927</xdr:rowOff>
    </xdr:from>
    <xdr:ext cx="469744" cy="259045"/>
    <xdr:sp macro="" textlink="">
      <xdr:nvSpPr>
        <xdr:cNvPr id="258" name="n_1mainValue【体育館・プール】&#10;一人当たり面積">
          <a:extLst>
            <a:ext uri="{FF2B5EF4-FFF2-40B4-BE49-F238E27FC236}">
              <a16:creationId xmlns:a16="http://schemas.microsoft.com/office/drawing/2014/main" id="{A48ED978-4524-44A7-894E-DB62A6FD73AC}"/>
            </a:ext>
          </a:extLst>
        </xdr:cNvPr>
        <xdr:cNvSpPr txBox="1"/>
      </xdr:nvSpPr>
      <xdr:spPr>
        <a:xfrm>
          <a:off x="827158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43832</xdr:rowOff>
    </xdr:from>
    <xdr:ext cx="469744" cy="259045"/>
    <xdr:sp macro="" textlink="">
      <xdr:nvSpPr>
        <xdr:cNvPr id="259" name="n_2mainValue【体育館・プール】&#10;一人当たり面積">
          <a:extLst>
            <a:ext uri="{FF2B5EF4-FFF2-40B4-BE49-F238E27FC236}">
              <a16:creationId xmlns:a16="http://schemas.microsoft.com/office/drawing/2014/main" id="{BC452B9B-D9AD-4B4B-8EF7-7A2449CC4367}"/>
            </a:ext>
          </a:extLst>
        </xdr:cNvPr>
        <xdr:cNvSpPr txBox="1"/>
      </xdr:nvSpPr>
      <xdr:spPr>
        <a:xfrm>
          <a:off x="7509587" y="1077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44975</xdr:rowOff>
    </xdr:from>
    <xdr:ext cx="469744" cy="259045"/>
    <xdr:sp macro="" textlink="">
      <xdr:nvSpPr>
        <xdr:cNvPr id="260" name="n_3mainValue【体育館・プール】&#10;一人当たり面積">
          <a:extLst>
            <a:ext uri="{FF2B5EF4-FFF2-40B4-BE49-F238E27FC236}">
              <a16:creationId xmlns:a16="http://schemas.microsoft.com/office/drawing/2014/main" id="{489533F2-0924-4903-A15E-EFE24F146A89}"/>
            </a:ext>
          </a:extLst>
        </xdr:cNvPr>
        <xdr:cNvSpPr txBox="1"/>
      </xdr:nvSpPr>
      <xdr:spPr>
        <a:xfrm>
          <a:off x="6712027" y="1077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46880</xdr:rowOff>
    </xdr:from>
    <xdr:ext cx="469744" cy="259045"/>
    <xdr:sp macro="" textlink="">
      <xdr:nvSpPr>
        <xdr:cNvPr id="261" name="n_4mainValue【体育館・プール】&#10;一人当たり面積">
          <a:extLst>
            <a:ext uri="{FF2B5EF4-FFF2-40B4-BE49-F238E27FC236}">
              <a16:creationId xmlns:a16="http://schemas.microsoft.com/office/drawing/2014/main" id="{A4D47A14-879C-4680-BEE9-B5A2535149C1}"/>
            </a:ext>
          </a:extLst>
        </xdr:cNvPr>
        <xdr:cNvSpPr txBox="1"/>
      </xdr:nvSpPr>
      <xdr:spPr>
        <a:xfrm>
          <a:off x="5937327" y="1077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A88923B-42F9-452A-BBF6-B9021476060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C57580E-C430-4BDE-BCE2-248E3E805F6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53AA3296-18CF-4BFA-8176-924DD300979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588BE4B-C66E-4D5A-BF92-18140E44281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01AFEC6-34B4-4EBE-AB1E-A9A13D179C5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2BEC75E-BF3F-43E2-9C4C-FFA491CE7E8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EB0B498-2B01-4058-BBA6-30A89C5ADFB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6C626CB-06DE-4BB6-B98C-09B23C0C88C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9D1D9457-1CEA-4965-B5A3-3EED7DFD20E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C831188-67F1-45AD-AFFC-7FA5C9DB4B9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310A879-3EC6-4597-8C26-A588FF16142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E964EA0A-3309-4699-815F-2DCACA564A9D}"/>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3A1E1127-B3D1-4F2C-A8CD-442FD5FE0FD5}"/>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463A4638-F433-4E59-B4ED-BCED2AD6DE75}"/>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2436A723-9364-446B-A4AC-1E577CB3F835}"/>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A8DCC68-B8A6-4B48-AD9E-3CD3F32B6D3F}"/>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30A1673E-2DBF-4454-97CE-688D211ECBDE}"/>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F9C9F89C-5A94-41DE-9F09-F817C41E35AD}"/>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5FD6496D-B018-43A9-BE7F-F7BA455227D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B71C1388-8C57-43CD-9595-821C355D0BFA}"/>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D0E18D28-DBED-4548-AA0A-7F7CD09B8FEA}"/>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9664B1C-5E71-47D6-B3E3-34B20DA6C14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18B6FD3D-5E44-4B01-87EA-17870E3ACA6F}"/>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95F39E7-6559-4AE7-A56D-6AA1AC3E8F8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7A01AFD3-8794-4AB7-8A3E-FDF8D2245AD4}"/>
            </a:ext>
          </a:extLst>
        </xdr:cNvPr>
        <xdr:cNvCxnSpPr/>
      </xdr:nvCxnSpPr>
      <xdr:spPr>
        <a:xfrm flipV="1">
          <a:off x="4086225" y="1296733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21D3A7EB-9942-4236-8063-0ED33820507E}"/>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1E775ADE-FA96-485F-9CD7-03820E8E8F9F}"/>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9E7E0AF-65D0-450E-9083-D0AC533F4324}"/>
            </a:ext>
          </a:extLst>
        </xdr:cNvPr>
        <xdr:cNvSpPr txBox="1"/>
      </xdr:nvSpPr>
      <xdr:spPr>
        <a:xfrm>
          <a:off x="4124960" y="1274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94E9A6C5-723A-4EFE-A88D-57F3C593CDC1}"/>
            </a:ext>
          </a:extLst>
        </xdr:cNvPr>
        <xdr:cNvCxnSpPr/>
      </xdr:nvCxnSpPr>
      <xdr:spPr>
        <a:xfrm>
          <a:off x="4020820" y="12967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D0A6F5BA-5886-4C77-83C2-B3D7A2055685}"/>
            </a:ext>
          </a:extLst>
        </xdr:cNvPr>
        <xdr:cNvSpPr txBox="1"/>
      </xdr:nvSpPr>
      <xdr:spPr>
        <a:xfrm>
          <a:off x="4124960" y="137122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DBF8460C-6DEF-4226-9D68-E2A9DAA6F2BE}"/>
            </a:ext>
          </a:extLst>
        </xdr:cNvPr>
        <xdr:cNvSpPr/>
      </xdr:nvSpPr>
      <xdr:spPr>
        <a:xfrm>
          <a:off x="403606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ACA3DB0B-5C73-4EA3-B29C-E2BC6E6354FD}"/>
            </a:ext>
          </a:extLst>
        </xdr:cNvPr>
        <xdr:cNvSpPr/>
      </xdr:nvSpPr>
      <xdr:spPr>
        <a:xfrm>
          <a:off x="3312160" y="137090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3A1078F9-974B-478B-9BFF-662449C9AC6F}"/>
            </a:ext>
          </a:extLst>
        </xdr:cNvPr>
        <xdr:cNvSpPr/>
      </xdr:nvSpPr>
      <xdr:spPr>
        <a:xfrm>
          <a:off x="25146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69F08210-461B-4123-9D12-AA74887ECEF1}"/>
            </a:ext>
          </a:extLst>
        </xdr:cNvPr>
        <xdr:cNvSpPr/>
      </xdr:nvSpPr>
      <xdr:spPr>
        <a:xfrm>
          <a:off x="1739900" y="136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88DD91FC-ACE6-4B29-A86E-2436DFE33F3E}"/>
            </a:ext>
          </a:extLst>
        </xdr:cNvPr>
        <xdr:cNvSpPr/>
      </xdr:nvSpPr>
      <xdr:spPr>
        <a:xfrm>
          <a:off x="96520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2FA842D-B92A-4285-9CA7-7D372743C8E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FB54949-DC73-4086-A8DF-31193818380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8141675-4B6F-49F7-B5AB-B120C1CB8E1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4E140A6-D282-49FD-A1F4-1D7AE133A36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29F73B4-678C-4A35-9C5D-D6AC26104B5A}"/>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168275</xdr:rowOff>
    </xdr:from>
    <xdr:to>
      <xdr:col>24</xdr:col>
      <xdr:colOff>114300</xdr:colOff>
      <xdr:row>79</xdr:row>
      <xdr:rowOff>98425</xdr:rowOff>
    </xdr:to>
    <xdr:sp macro="" textlink="">
      <xdr:nvSpPr>
        <xdr:cNvPr id="302" name="楕円 301">
          <a:extLst>
            <a:ext uri="{FF2B5EF4-FFF2-40B4-BE49-F238E27FC236}">
              <a16:creationId xmlns:a16="http://schemas.microsoft.com/office/drawing/2014/main" id="{762E35A0-FA6C-477A-B192-B0EB6C1FB7DF}"/>
            </a:ext>
          </a:extLst>
        </xdr:cNvPr>
        <xdr:cNvSpPr/>
      </xdr:nvSpPr>
      <xdr:spPr>
        <a:xfrm>
          <a:off x="4036060" y="13244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19702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2E560531-EECA-4F1C-998A-F732F10CB318}"/>
            </a:ext>
          </a:extLst>
        </xdr:cNvPr>
        <xdr:cNvSpPr txBox="1"/>
      </xdr:nvSpPr>
      <xdr:spPr>
        <a:xfrm>
          <a:off x="4124960" y="1309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132080</xdr:rowOff>
    </xdr:from>
    <xdr:to>
      <xdr:col>20</xdr:col>
      <xdr:colOff>38100</xdr:colOff>
      <xdr:row>79</xdr:row>
      <xdr:rowOff>62230</xdr:rowOff>
    </xdr:to>
    <xdr:sp macro="" textlink="">
      <xdr:nvSpPr>
        <xdr:cNvPr id="304" name="楕円 303">
          <a:extLst>
            <a:ext uri="{FF2B5EF4-FFF2-40B4-BE49-F238E27FC236}">
              <a16:creationId xmlns:a16="http://schemas.microsoft.com/office/drawing/2014/main" id="{372B3A35-89CD-41C0-ABFB-DA87A53DB5FF}"/>
            </a:ext>
          </a:extLst>
        </xdr:cNvPr>
        <xdr:cNvSpPr/>
      </xdr:nvSpPr>
      <xdr:spPr>
        <a:xfrm>
          <a:off x="3312160" y="13208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11430</xdr:rowOff>
    </xdr:from>
    <xdr:to>
      <xdr:col>24</xdr:col>
      <xdr:colOff>63500</xdr:colOff>
      <xdr:row>79</xdr:row>
      <xdr:rowOff>47625</xdr:rowOff>
    </xdr:to>
    <xdr:cxnSp macro="">
      <xdr:nvCxnSpPr>
        <xdr:cNvPr id="305" name="直線コネクタ 304">
          <a:extLst>
            <a:ext uri="{FF2B5EF4-FFF2-40B4-BE49-F238E27FC236}">
              <a16:creationId xmlns:a16="http://schemas.microsoft.com/office/drawing/2014/main" id="{42E82C93-E814-4496-91BD-D495C59A47E9}"/>
            </a:ext>
          </a:extLst>
        </xdr:cNvPr>
        <xdr:cNvCxnSpPr/>
      </xdr:nvCxnSpPr>
      <xdr:spPr>
        <a:xfrm>
          <a:off x="3355340" y="1325499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93980</xdr:rowOff>
    </xdr:from>
    <xdr:to>
      <xdr:col>15</xdr:col>
      <xdr:colOff>101600</xdr:colOff>
      <xdr:row>79</xdr:row>
      <xdr:rowOff>24130</xdr:rowOff>
    </xdr:to>
    <xdr:sp macro="" textlink="">
      <xdr:nvSpPr>
        <xdr:cNvPr id="306" name="楕円 305">
          <a:extLst>
            <a:ext uri="{FF2B5EF4-FFF2-40B4-BE49-F238E27FC236}">
              <a16:creationId xmlns:a16="http://schemas.microsoft.com/office/drawing/2014/main" id="{F0E261F7-2FD1-4511-961D-32B8BA1EDEBA}"/>
            </a:ext>
          </a:extLst>
        </xdr:cNvPr>
        <xdr:cNvSpPr/>
      </xdr:nvSpPr>
      <xdr:spPr>
        <a:xfrm>
          <a:off x="2514600" y="13169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144780</xdr:rowOff>
    </xdr:from>
    <xdr:to>
      <xdr:col>19</xdr:col>
      <xdr:colOff>177800</xdr:colOff>
      <xdr:row>79</xdr:row>
      <xdr:rowOff>11430</xdr:rowOff>
    </xdr:to>
    <xdr:cxnSp macro="">
      <xdr:nvCxnSpPr>
        <xdr:cNvPr id="307" name="直線コネクタ 306">
          <a:extLst>
            <a:ext uri="{FF2B5EF4-FFF2-40B4-BE49-F238E27FC236}">
              <a16:creationId xmlns:a16="http://schemas.microsoft.com/office/drawing/2014/main" id="{3B3BCAC4-467B-438C-8A79-94C41E274D12}"/>
            </a:ext>
          </a:extLst>
        </xdr:cNvPr>
        <xdr:cNvCxnSpPr/>
      </xdr:nvCxnSpPr>
      <xdr:spPr>
        <a:xfrm>
          <a:off x="2565400" y="1322070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53975</xdr:rowOff>
    </xdr:from>
    <xdr:to>
      <xdr:col>10</xdr:col>
      <xdr:colOff>165100</xdr:colOff>
      <xdr:row>78</xdr:row>
      <xdr:rowOff>155575</xdr:rowOff>
    </xdr:to>
    <xdr:sp macro="" textlink="">
      <xdr:nvSpPr>
        <xdr:cNvPr id="308" name="楕円 307">
          <a:extLst>
            <a:ext uri="{FF2B5EF4-FFF2-40B4-BE49-F238E27FC236}">
              <a16:creationId xmlns:a16="http://schemas.microsoft.com/office/drawing/2014/main" id="{275FB574-C386-45D1-96D6-B7D230F95AF8}"/>
            </a:ext>
          </a:extLst>
        </xdr:cNvPr>
        <xdr:cNvSpPr/>
      </xdr:nvSpPr>
      <xdr:spPr>
        <a:xfrm>
          <a:off x="1739900" y="131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104775</xdr:rowOff>
    </xdr:from>
    <xdr:to>
      <xdr:col>15</xdr:col>
      <xdr:colOff>50800</xdr:colOff>
      <xdr:row>78</xdr:row>
      <xdr:rowOff>144780</xdr:rowOff>
    </xdr:to>
    <xdr:cxnSp macro="">
      <xdr:nvCxnSpPr>
        <xdr:cNvPr id="309" name="直線コネクタ 308">
          <a:extLst>
            <a:ext uri="{FF2B5EF4-FFF2-40B4-BE49-F238E27FC236}">
              <a16:creationId xmlns:a16="http://schemas.microsoft.com/office/drawing/2014/main" id="{F629F1A2-C11A-45E8-89EC-3E593B0D5FB6}"/>
            </a:ext>
          </a:extLst>
        </xdr:cNvPr>
        <xdr:cNvCxnSpPr/>
      </xdr:nvCxnSpPr>
      <xdr:spPr>
        <a:xfrm>
          <a:off x="1790700" y="1318069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15875</xdr:rowOff>
    </xdr:from>
    <xdr:to>
      <xdr:col>6</xdr:col>
      <xdr:colOff>38100</xdr:colOff>
      <xdr:row>78</xdr:row>
      <xdr:rowOff>117475</xdr:rowOff>
    </xdr:to>
    <xdr:sp macro="" textlink="">
      <xdr:nvSpPr>
        <xdr:cNvPr id="310" name="楕円 309">
          <a:extLst>
            <a:ext uri="{FF2B5EF4-FFF2-40B4-BE49-F238E27FC236}">
              <a16:creationId xmlns:a16="http://schemas.microsoft.com/office/drawing/2014/main" id="{022A1EE1-4FB0-4549-85B3-C761A45F6698}"/>
            </a:ext>
          </a:extLst>
        </xdr:cNvPr>
        <xdr:cNvSpPr/>
      </xdr:nvSpPr>
      <xdr:spPr>
        <a:xfrm>
          <a:off x="965200" y="130917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66675</xdr:rowOff>
    </xdr:from>
    <xdr:to>
      <xdr:col>10</xdr:col>
      <xdr:colOff>114300</xdr:colOff>
      <xdr:row>78</xdr:row>
      <xdr:rowOff>104775</xdr:rowOff>
    </xdr:to>
    <xdr:cxnSp macro="">
      <xdr:nvCxnSpPr>
        <xdr:cNvPr id="311" name="直線コネクタ 310">
          <a:extLst>
            <a:ext uri="{FF2B5EF4-FFF2-40B4-BE49-F238E27FC236}">
              <a16:creationId xmlns:a16="http://schemas.microsoft.com/office/drawing/2014/main" id="{B9E2E55F-5D70-4897-A819-BA0CA9782C67}"/>
            </a:ext>
          </a:extLst>
        </xdr:cNvPr>
        <xdr:cNvCxnSpPr/>
      </xdr:nvCxnSpPr>
      <xdr:spPr>
        <a:xfrm>
          <a:off x="1008380" y="1314259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DF195D10-2D33-436A-81C6-10E41C34170C}"/>
            </a:ext>
          </a:extLst>
        </xdr:cNvPr>
        <xdr:cNvSpPr txBox="1"/>
      </xdr:nvSpPr>
      <xdr:spPr>
        <a:xfrm>
          <a:off x="3170564" y="1379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8BCE3CCF-F8B6-4159-B622-6BF920426105}"/>
            </a:ext>
          </a:extLst>
        </xdr:cNvPr>
        <xdr:cNvSpPr txBox="1"/>
      </xdr:nvSpPr>
      <xdr:spPr>
        <a:xfrm>
          <a:off x="238570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EF939CC4-159F-41BF-A2F5-2958462CA66C}"/>
            </a:ext>
          </a:extLst>
        </xdr:cNvPr>
        <xdr:cNvSpPr txBox="1"/>
      </xdr:nvSpPr>
      <xdr:spPr>
        <a:xfrm>
          <a:off x="1611004" y="1373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E2847259-B155-4934-BB78-76578104150F}"/>
            </a:ext>
          </a:extLst>
        </xdr:cNvPr>
        <xdr:cNvSpPr txBox="1"/>
      </xdr:nvSpPr>
      <xdr:spPr>
        <a:xfrm>
          <a:off x="836304" y="1376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78757</xdr:rowOff>
    </xdr:from>
    <xdr:ext cx="405111" cy="259045"/>
    <xdr:sp macro="" textlink="">
      <xdr:nvSpPr>
        <xdr:cNvPr id="316" name="n_1mainValue【福祉施設】&#10;有形固定資産減価償却率">
          <a:extLst>
            <a:ext uri="{FF2B5EF4-FFF2-40B4-BE49-F238E27FC236}">
              <a16:creationId xmlns:a16="http://schemas.microsoft.com/office/drawing/2014/main" id="{97635435-4167-4C2A-942E-9557CAC1D2AF}"/>
            </a:ext>
          </a:extLst>
        </xdr:cNvPr>
        <xdr:cNvSpPr txBox="1"/>
      </xdr:nvSpPr>
      <xdr:spPr>
        <a:xfrm>
          <a:off x="3170564" y="1298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40657</xdr:rowOff>
    </xdr:from>
    <xdr:ext cx="405111" cy="259045"/>
    <xdr:sp macro="" textlink="">
      <xdr:nvSpPr>
        <xdr:cNvPr id="317" name="n_2mainValue【福祉施設】&#10;有形固定資産減価償却率">
          <a:extLst>
            <a:ext uri="{FF2B5EF4-FFF2-40B4-BE49-F238E27FC236}">
              <a16:creationId xmlns:a16="http://schemas.microsoft.com/office/drawing/2014/main" id="{71977A44-6A4D-4351-B897-B996486F9ABE}"/>
            </a:ext>
          </a:extLst>
        </xdr:cNvPr>
        <xdr:cNvSpPr txBox="1"/>
      </xdr:nvSpPr>
      <xdr:spPr>
        <a:xfrm>
          <a:off x="2385704" y="1294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652</xdr:rowOff>
    </xdr:from>
    <xdr:ext cx="405111" cy="259045"/>
    <xdr:sp macro="" textlink="">
      <xdr:nvSpPr>
        <xdr:cNvPr id="318" name="n_3mainValue【福祉施設】&#10;有形固定資産減価償却率">
          <a:extLst>
            <a:ext uri="{FF2B5EF4-FFF2-40B4-BE49-F238E27FC236}">
              <a16:creationId xmlns:a16="http://schemas.microsoft.com/office/drawing/2014/main" id="{1B628FA3-7944-4782-8A98-872C372BAFC0}"/>
            </a:ext>
          </a:extLst>
        </xdr:cNvPr>
        <xdr:cNvSpPr txBox="1"/>
      </xdr:nvSpPr>
      <xdr:spPr>
        <a:xfrm>
          <a:off x="1611004" y="1290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134002</xdr:rowOff>
    </xdr:from>
    <xdr:ext cx="405111" cy="259045"/>
    <xdr:sp macro="" textlink="">
      <xdr:nvSpPr>
        <xdr:cNvPr id="319" name="n_4mainValue【福祉施設】&#10;有形固定資産減価償却率">
          <a:extLst>
            <a:ext uri="{FF2B5EF4-FFF2-40B4-BE49-F238E27FC236}">
              <a16:creationId xmlns:a16="http://schemas.microsoft.com/office/drawing/2014/main" id="{38E47A9D-1F6E-442B-AE62-A68727676774}"/>
            </a:ext>
          </a:extLst>
        </xdr:cNvPr>
        <xdr:cNvSpPr txBox="1"/>
      </xdr:nvSpPr>
      <xdr:spPr>
        <a:xfrm>
          <a:off x="836304" y="1287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6D41CD99-D1C2-44DB-8375-F87C7691539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B9A5E8AD-149B-452D-97C6-147468E2CFD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AC5BF683-33B2-4D17-A35C-07D58CD895B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5CBF5DE-B6E5-4360-9247-9A36311E4AC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D95BA201-E0BC-48EC-B876-8F96F1749AE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D886A794-3E58-4B0D-A71C-EC972EC88B4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CFF32C49-E9B4-4997-B543-E3E89FD19F1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F5284BD4-911C-49AF-88C2-889CA0789EF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58D97844-3B2B-43C3-B4FD-7EE7392B432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50151910-8BED-41C5-948B-710D9CB0253C}"/>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A0C3EB35-0F67-4E8D-8D87-4E86DC8F765D}"/>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A6D673DA-4975-4CA8-A20F-31A77ADD03A4}"/>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8783D39A-05BD-4CC2-889F-C2EDB5D2E431}"/>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D31839B3-6F4C-4E9E-BF9A-FC3A99D75A29}"/>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923DB7C5-42D3-4B4D-AD59-0C181681FF8A}"/>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71327D5F-102B-4847-A74F-54EDAF89B36E}"/>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52C551D0-8A3F-4FC0-989F-E622717CDA8E}"/>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D9272BD8-DD94-4BC4-AA85-1F288D430EF7}"/>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B4793647-EA32-4010-8655-D7562073734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EFBFF7D4-0AE7-49B0-B3A1-8FE89DB2F18C}"/>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71752DB-7B32-45C0-B51D-D4EC0CC3581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0C776036-F72F-4E6B-8B2D-DC4DF5CEA3FF}"/>
            </a:ext>
          </a:extLst>
        </xdr:cNvPr>
        <xdr:cNvCxnSpPr/>
      </xdr:nvCxnSpPr>
      <xdr:spPr>
        <a:xfrm flipV="1">
          <a:off x="9219565" y="1301953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64DC831B-3C31-421E-AC0F-E891927C982A}"/>
            </a:ext>
          </a:extLst>
        </xdr:cNvPr>
        <xdr:cNvSpPr txBox="1"/>
      </xdr:nvSpPr>
      <xdr:spPr>
        <a:xfrm>
          <a:off x="925830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7B3E4535-5144-46F9-A5C1-0007A13391DB}"/>
            </a:ext>
          </a:extLst>
        </xdr:cNvPr>
        <xdr:cNvCxnSpPr/>
      </xdr:nvCxnSpPr>
      <xdr:spPr>
        <a:xfrm>
          <a:off x="915416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4B7A5689-7929-45AA-ABD8-76FCE354397B}"/>
            </a:ext>
          </a:extLst>
        </xdr:cNvPr>
        <xdr:cNvSpPr txBox="1"/>
      </xdr:nvSpPr>
      <xdr:spPr>
        <a:xfrm>
          <a:off x="9258300" y="1279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F3BA264D-CC02-4866-BFA8-9C42B3889A6A}"/>
            </a:ext>
          </a:extLst>
        </xdr:cNvPr>
        <xdr:cNvCxnSpPr/>
      </xdr:nvCxnSpPr>
      <xdr:spPr>
        <a:xfrm>
          <a:off x="9154160" y="13019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1AC70071-A07B-4EED-BC6D-2FA763D19F70}"/>
            </a:ext>
          </a:extLst>
        </xdr:cNvPr>
        <xdr:cNvSpPr txBox="1"/>
      </xdr:nvSpPr>
      <xdr:spPr>
        <a:xfrm>
          <a:off x="9258300" y="140284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592D6EEF-5DE0-459D-B939-37CBAB5F0E8B}"/>
            </a:ext>
          </a:extLst>
        </xdr:cNvPr>
        <xdr:cNvSpPr/>
      </xdr:nvSpPr>
      <xdr:spPr>
        <a:xfrm>
          <a:off x="919226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C0E8EF30-77B4-4E02-9A70-94FCCE79AEF0}"/>
            </a:ext>
          </a:extLst>
        </xdr:cNvPr>
        <xdr:cNvSpPr/>
      </xdr:nvSpPr>
      <xdr:spPr>
        <a:xfrm>
          <a:off x="844550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FD085FE7-2D04-4011-9FDC-D59D7A1C3727}"/>
            </a:ext>
          </a:extLst>
        </xdr:cNvPr>
        <xdr:cNvSpPr/>
      </xdr:nvSpPr>
      <xdr:spPr>
        <a:xfrm>
          <a:off x="767080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BA9AB86D-F14E-43FB-8394-E5BBD8C5DA98}"/>
            </a:ext>
          </a:extLst>
        </xdr:cNvPr>
        <xdr:cNvSpPr/>
      </xdr:nvSpPr>
      <xdr:spPr>
        <a:xfrm>
          <a:off x="687324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AA59502D-8552-4CC5-9AE9-DE38B93B627B}"/>
            </a:ext>
          </a:extLst>
        </xdr:cNvPr>
        <xdr:cNvSpPr/>
      </xdr:nvSpPr>
      <xdr:spPr>
        <a:xfrm>
          <a:off x="6098540" y="14075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1DD2D97-59B6-43DC-AD8F-F77BF1AA69B3}"/>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C5E32FB-8247-4170-88C8-5DBFBC36512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5BCBBFB-ECC8-452F-924C-92FD7DB0817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86028F0-48DD-47E4-B9E2-899A7DBEE84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754C496-93E9-4BC6-AA7C-66CD3EAA1E2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87885</xdr:rowOff>
    </xdr:from>
    <xdr:to>
      <xdr:col>55</xdr:col>
      <xdr:colOff>50800</xdr:colOff>
      <xdr:row>84</xdr:row>
      <xdr:rowOff>18035</xdr:rowOff>
    </xdr:to>
    <xdr:sp macro="" textlink="">
      <xdr:nvSpPr>
        <xdr:cNvPr id="357" name="楕円 356">
          <a:extLst>
            <a:ext uri="{FF2B5EF4-FFF2-40B4-BE49-F238E27FC236}">
              <a16:creationId xmlns:a16="http://schemas.microsoft.com/office/drawing/2014/main" id="{0436A887-9A47-41DC-9476-D190B768307F}"/>
            </a:ext>
          </a:extLst>
        </xdr:cNvPr>
        <xdr:cNvSpPr/>
      </xdr:nvSpPr>
      <xdr:spPr>
        <a:xfrm>
          <a:off x="9192260" y="140020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110762</xdr:rowOff>
    </xdr:from>
    <xdr:ext cx="469744" cy="259045"/>
    <xdr:sp macro="" textlink="">
      <xdr:nvSpPr>
        <xdr:cNvPr id="358" name="【福祉施設】&#10;一人当たり面積該当値テキスト">
          <a:extLst>
            <a:ext uri="{FF2B5EF4-FFF2-40B4-BE49-F238E27FC236}">
              <a16:creationId xmlns:a16="http://schemas.microsoft.com/office/drawing/2014/main" id="{C90D46F0-AEBE-411A-B137-D10577FE350F}"/>
            </a:ext>
          </a:extLst>
        </xdr:cNvPr>
        <xdr:cNvSpPr txBox="1"/>
      </xdr:nvSpPr>
      <xdr:spPr>
        <a:xfrm>
          <a:off x="9258300" y="138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99313</xdr:rowOff>
    </xdr:from>
    <xdr:to>
      <xdr:col>50</xdr:col>
      <xdr:colOff>165100</xdr:colOff>
      <xdr:row>84</xdr:row>
      <xdr:rowOff>29463</xdr:rowOff>
    </xdr:to>
    <xdr:sp macro="" textlink="">
      <xdr:nvSpPr>
        <xdr:cNvPr id="359" name="楕円 358">
          <a:extLst>
            <a:ext uri="{FF2B5EF4-FFF2-40B4-BE49-F238E27FC236}">
              <a16:creationId xmlns:a16="http://schemas.microsoft.com/office/drawing/2014/main" id="{4848EEAE-5768-46E8-B7DB-4F1DDC4C45B9}"/>
            </a:ext>
          </a:extLst>
        </xdr:cNvPr>
        <xdr:cNvSpPr/>
      </xdr:nvSpPr>
      <xdr:spPr>
        <a:xfrm>
          <a:off x="8445500" y="140134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138685</xdr:rowOff>
    </xdr:from>
    <xdr:to>
      <xdr:col>55</xdr:col>
      <xdr:colOff>0</xdr:colOff>
      <xdr:row>83</xdr:row>
      <xdr:rowOff>150113</xdr:rowOff>
    </xdr:to>
    <xdr:cxnSp macro="">
      <xdr:nvCxnSpPr>
        <xdr:cNvPr id="360" name="直線コネクタ 359">
          <a:extLst>
            <a:ext uri="{FF2B5EF4-FFF2-40B4-BE49-F238E27FC236}">
              <a16:creationId xmlns:a16="http://schemas.microsoft.com/office/drawing/2014/main" id="{2A063C67-FCD7-4FA6-87E0-F8C2CD4018BB}"/>
            </a:ext>
          </a:extLst>
        </xdr:cNvPr>
        <xdr:cNvCxnSpPr/>
      </xdr:nvCxnSpPr>
      <xdr:spPr>
        <a:xfrm flipV="1">
          <a:off x="8496300" y="14052805"/>
          <a:ext cx="7239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61" name="楕円 360">
          <a:extLst>
            <a:ext uri="{FF2B5EF4-FFF2-40B4-BE49-F238E27FC236}">
              <a16:creationId xmlns:a16="http://schemas.microsoft.com/office/drawing/2014/main" id="{12BC4949-E672-4016-B501-B11CF2AD8C7C}"/>
            </a:ext>
          </a:extLst>
        </xdr:cNvPr>
        <xdr:cNvSpPr/>
      </xdr:nvSpPr>
      <xdr:spPr>
        <a:xfrm>
          <a:off x="7670800" y="140225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150113</xdr:rowOff>
    </xdr:from>
    <xdr:to>
      <xdr:col>50</xdr:col>
      <xdr:colOff>114300</xdr:colOff>
      <xdr:row>83</xdr:row>
      <xdr:rowOff>159258</xdr:rowOff>
    </xdr:to>
    <xdr:cxnSp macro="">
      <xdr:nvCxnSpPr>
        <xdr:cNvPr id="362" name="直線コネクタ 361">
          <a:extLst>
            <a:ext uri="{FF2B5EF4-FFF2-40B4-BE49-F238E27FC236}">
              <a16:creationId xmlns:a16="http://schemas.microsoft.com/office/drawing/2014/main" id="{951AD636-4237-4AEA-B111-E8469E1E1A2D}"/>
            </a:ext>
          </a:extLst>
        </xdr:cNvPr>
        <xdr:cNvCxnSpPr/>
      </xdr:nvCxnSpPr>
      <xdr:spPr>
        <a:xfrm flipV="1">
          <a:off x="7713980" y="14064233"/>
          <a:ext cx="78232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115315</xdr:rowOff>
    </xdr:from>
    <xdr:to>
      <xdr:col>41</xdr:col>
      <xdr:colOff>101600</xdr:colOff>
      <xdr:row>84</xdr:row>
      <xdr:rowOff>45465</xdr:rowOff>
    </xdr:to>
    <xdr:sp macro="" textlink="">
      <xdr:nvSpPr>
        <xdr:cNvPr id="363" name="楕円 362">
          <a:extLst>
            <a:ext uri="{FF2B5EF4-FFF2-40B4-BE49-F238E27FC236}">
              <a16:creationId xmlns:a16="http://schemas.microsoft.com/office/drawing/2014/main" id="{E70CBD22-D59A-42E0-A0C6-9998F899E98B}"/>
            </a:ext>
          </a:extLst>
        </xdr:cNvPr>
        <xdr:cNvSpPr/>
      </xdr:nvSpPr>
      <xdr:spPr>
        <a:xfrm>
          <a:off x="6873240" y="14029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159258</xdr:rowOff>
    </xdr:from>
    <xdr:to>
      <xdr:col>45</xdr:col>
      <xdr:colOff>177800</xdr:colOff>
      <xdr:row>83</xdr:row>
      <xdr:rowOff>166115</xdr:rowOff>
    </xdr:to>
    <xdr:cxnSp macro="">
      <xdr:nvCxnSpPr>
        <xdr:cNvPr id="364" name="直線コネクタ 363">
          <a:extLst>
            <a:ext uri="{FF2B5EF4-FFF2-40B4-BE49-F238E27FC236}">
              <a16:creationId xmlns:a16="http://schemas.microsoft.com/office/drawing/2014/main" id="{DCA7822E-F607-47BB-B1F5-0A8FB1653A1A}"/>
            </a:ext>
          </a:extLst>
        </xdr:cNvPr>
        <xdr:cNvCxnSpPr/>
      </xdr:nvCxnSpPr>
      <xdr:spPr>
        <a:xfrm flipV="1">
          <a:off x="6924040" y="14073378"/>
          <a:ext cx="78994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124461</xdr:rowOff>
    </xdr:from>
    <xdr:to>
      <xdr:col>36</xdr:col>
      <xdr:colOff>165100</xdr:colOff>
      <xdr:row>84</xdr:row>
      <xdr:rowOff>54611</xdr:rowOff>
    </xdr:to>
    <xdr:sp macro="" textlink="">
      <xdr:nvSpPr>
        <xdr:cNvPr id="365" name="楕円 364">
          <a:extLst>
            <a:ext uri="{FF2B5EF4-FFF2-40B4-BE49-F238E27FC236}">
              <a16:creationId xmlns:a16="http://schemas.microsoft.com/office/drawing/2014/main" id="{590C87F4-57C8-424A-B519-7223305D5A43}"/>
            </a:ext>
          </a:extLst>
        </xdr:cNvPr>
        <xdr:cNvSpPr/>
      </xdr:nvSpPr>
      <xdr:spPr>
        <a:xfrm>
          <a:off x="6098540" y="140385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166115</xdr:rowOff>
    </xdr:from>
    <xdr:to>
      <xdr:col>41</xdr:col>
      <xdr:colOff>50800</xdr:colOff>
      <xdr:row>84</xdr:row>
      <xdr:rowOff>3811</xdr:rowOff>
    </xdr:to>
    <xdr:cxnSp macro="">
      <xdr:nvCxnSpPr>
        <xdr:cNvPr id="366" name="直線コネクタ 365">
          <a:extLst>
            <a:ext uri="{FF2B5EF4-FFF2-40B4-BE49-F238E27FC236}">
              <a16:creationId xmlns:a16="http://schemas.microsoft.com/office/drawing/2014/main" id="{EB9B13A0-E513-4124-9BA9-AB0178A74E45}"/>
            </a:ext>
          </a:extLst>
        </xdr:cNvPr>
        <xdr:cNvCxnSpPr/>
      </xdr:nvCxnSpPr>
      <xdr:spPr>
        <a:xfrm flipV="1">
          <a:off x="6149340" y="14080235"/>
          <a:ext cx="774700" cy="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CAE8BF61-D690-443F-979B-2B5C09E3D89E}"/>
            </a:ext>
          </a:extLst>
        </xdr:cNvPr>
        <xdr:cNvSpPr txBox="1"/>
      </xdr:nvSpPr>
      <xdr:spPr>
        <a:xfrm>
          <a:off x="8271587" y="141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EE279BF3-98AA-4355-BE11-C38193D26438}"/>
            </a:ext>
          </a:extLst>
        </xdr:cNvPr>
        <xdr:cNvSpPr txBox="1"/>
      </xdr:nvSpPr>
      <xdr:spPr>
        <a:xfrm>
          <a:off x="750958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0C9951E8-3E9E-41CB-99EB-9E600263561F}"/>
            </a:ext>
          </a:extLst>
        </xdr:cNvPr>
        <xdr:cNvSpPr txBox="1"/>
      </xdr:nvSpPr>
      <xdr:spPr>
        <a:xfrm>
          <a:off x="6712027" y="141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D428184D-CEC7-456A-B8B7-4145B099CD30}"/>
            </a:ext>
          </a:extLst>
        </xdr:cNvPr>
        <xdr:cNvSpPr txBox="1"/>
      </xdr:nvSpPr>
      <xdr:spPr>
        <a:xfrm>
          <a:off x="5937327" y="1416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45990</xdr:rowOff>
    </xdr:from>
    <xdr:ext cx="469744" cy="259045"/>
    <xdr:sp macro="" textlink="">
      <xdr:nvSpPr>
        <xdr:cNvPr id="371" name="n_1mainValue【福祉施設】&#10;一人当たり面積">
          <a:extLst>
            <a:ext uri="{FF2B5EF4-FFF2-40B4-BE49-F238E27FC236}">
              <a16:creationId xmlns:a16="http://schemas.microsoft.com/office/drawing/2014/main" id="{42AC7A26-DDEC-4B8E-B298-8671137FE356}"/>
            </a:ext>
          </a:extLst>
        </xdr:cNvPr>
        <xdr:cNvSpPr txBox="1"/>
      </xdr:nvSpPr>
      <xdr:spPr>
        <a:xfrm>
          <a:off x="8271587" y="1379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2" name="n_2mainValue【福祉施設】&#10;一人当たり面積">
          <a:extLst>
            <a:ext uri="{FF2B5EF4-FFF2-40B4-BE49-F238E27FC236}">
              <a16:creationId xmlns:a16="http://schemas.microsoft.com/office/drawing/2014/main" id="{850F9E6C-0019-429B-9177-88E769DE24B8}"/>
            </a:ext>
          </a:extLst>
        </xdr:cNvPr>
        <xdr:cNvSpPr txBox="1"/>
      </xdr:nvSpPr>
      <xdr:spPr>
        <a:xfrm>
          <a:off x="7509587" y="1380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73" name="n_3mainValue【福祉施設】&#10;一人当たり面積">
          <a:extLst>
            <a:ext uri="{FF2B5EF4-FFF2-40B4-BE49-F238E27FC236}">
              <a16:creationId xmlns:a16="http://schemas.microsoft.com/office/drawing/2014/main" id="{38C7136C-7E07-480E-8DDF-47B1C05D2B09}"/>
            </a:ext>
          </a:extLst>
        </xdr:cNvPr>
        <xdr:cNvSpPr txBox="1"/>
      </xdr:nvSpPr>
      <xdr:spPr>
        <a:xfrm>
          <a:off x="6712027" y="138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71138</xdr:rowOff>
    </xdr:from>
    <xdr:ext cx="469744" cy="259045"/>
    <xdr:sp macro="" textlink="">
      <xdr:nvSpPr>
        <xdr:cNvPr id="374" name="n_4mainValue【福祉施設】&#10;一人当たり面積">
          <a:extLst>
            <a:ext uri="{FF2B5EF4-FFF2-40B4-BE49-F238E27FC236}">
              <a16:creationId xmlns:a16="http://schemas.microsoft.com/office/drawing/2014/main" id="{6E83F602-7787-4828-9F67-0E1D2E902BB0}"/>
            </a:ext>
          </a:extLst>
        </xdr:cNvPr>
        <xdr:cNvSpPr txBox="1"/>
      </xdr:nvSpPr>
      <xdr:spPr>
        <a:xfrm>
          <a:off x="5937327" y="138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A87746BB-4317-4EB6-8E3A-51A76E313A5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41392F8E-35E5-41D6-B991-026A15127B2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6CDE5F72-96BD-48E8-AED6-11B1245FCAD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B2BB43F5-817C-46DD-82D6-ECCF3CB4619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48B5B8C-6005-484C-B1D3-4D560940AD4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C0486B6E-2645-4ADC-A623-9B6BFAC3E2B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54B5AD2F-A007-4369-BD24-C2BF66C3578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78405F22-D048-4342-B55E-72C047B51A19}"/>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C3153A01-9628-4213-9389-B9B5D746F7D6}"/>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7B6B4577-F804-46C6-ACEA-E16A9112919A}"/>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4351F088-83A8-4FCE-AFE5-E2A7DC563134}"/>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F46093F0-1565-40F8-80A8-167E39B3C9A6}"/>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4223345B-27DE-4132-B780-2C9B78B0306F}"/>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B453E7E7-89FE-4020-8B97-DCB00A5C6337}"/>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5AB00D09-9278-4ECC-A2C8-EDD81D4F6FB9}"/>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63E8E520-10FB-489F-8C73-575D73DB459E}"/>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F6C5031E-F361-4392-8863-3454E61DDEA7}"/>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69FA3D62-10A2-429B-A91B-DFDCB0A2C4EF}"/>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8A4AEF3F-0EF0-4AD2-A1CE-788D99FA9758}"/>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C93EA1BA-4CC1-4797-AB60-844C0114DE09}"/>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55216065-D58C-4F88-A4A6-155E40800C16}"/>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1D020E05-D02D-4276-A71B-11035C4557D7}"/>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27AA5C17-392E-487B-9A16-9C7CE4D9A7BC}"/>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4591C494-1C68-4395-BA28-5174A7ABA216}"/>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CEE1B329-AF1D-4028-B952-981370507EB7}"/>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39396B1F-F31B-4D85-B144-88E6089CE58D}"/>
            </a:ext>
          </a:extLst>
        </xdr:cNvPr>
        <xdr:cNvCxnSpPr/>
      </xdr:nvCxnSpPr>
      <xdr:spPr>
        <a:xfrm flipV="1">
          <a:off x="4086225" y="16840200"/>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C95CD291-4382-4690-86B9-3364BF17CD72}"/>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D7893729-32D7-46D2-A8DE-569076FA761C}"/>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DF056CD-80C1-4792-A3DE-258C5637FE16}"/>
            </a:ext>
          </a:extLst>
        </xdr:cNvPr>
        <xdr:cNvSpPr txBox="1"/>
      </xdr:nvSpPr>
      <xdr:spPr>
        <a:xfrm>
          <a:off x="4124960" y="166192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74E42BC2-3D75-428D-B39E-DA89B8578A82}"/>
            </a:ext>
          </a:extLst>
        </xdr:cNvPr>
        <xdr:cNvCxnSpPr/>
      </xdr:nvCxnSpPr>
      <xdr:spPr>
        <a:xfrm>
          <a:off x="402082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B7FBD9F4-7072-4B1E-AD44-1E36094BAFCD}"/>
            </a:ext>
          </a:extLst>
        </xdr:cNvPr>
        <xdr:cNvSpPr txBox="1"/>
      </xdr:nvSpPr>
      <xdr:spPr>
        <a:xfrm>
          <a:off x="4124960" y="17380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7E2A949E-12F9-4453-8881-111B2D028CEC}"/>
            </a:ext>
          </a:extLst>
        </xdr:cNvPr>
        <xdr:cNvSpPr/>
      </xdr:nvSpPr>
      <xdr:spPr>
        <a:xfrm>
          <a:off x="403606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47619138-D647-4A9D-AF79-7C6221640304}"/>
            </a:ext>
          </a:extLst>
        </xdr:cNvPr>
        <xdr:cNvSpPr/>
      </xdr:nvSpPr>
      <xdr:spPr>
        <a:xfrm>
          <a:off x="331216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FE6D0E4E-557E-4CFF-B30A-06A94BFD8625}"/>
            </a:ext>
          </a:extLst>
        </xdr:cNvPr>
        <xdr:cNvSpPr/>
      </xdr:nvSpPr>
      <xdr:spPr>
        <a:xfrm>
          <a:off x="251460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F2D81A36-3DA3-4A3C-B31D-A1B0FFDBF291}"/>
            </a:ext>
          </a:extLst>
        </xdr:cNvPr>
        <xdr:cNvSpPr/>
      </xdr:nvSpPr>
      <xdr:spPr>
        <a:xfrm>
          <a:off x="173990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1B1F7456-8E91-4A1F-90DF-0E30F1CDC05A}"/>
            </a:ext>
          </a:extLst>
        </xdr:cNvPr>
        <xdr:cNvSpPr/>
      </xdr:nvSpPr>
      <xdr:spPr>
        <a:xfrm>
          <a:off x="965200" y="174664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7A1E5E8-756A-4934-9744-72FFE65BD5F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B913CC7-2133-4A88-9A66-AF228B2FCAAC}"/>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FD35014-0605-42BF-8CFF-366F3391DAC2}"/>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6A41D22-5D13-4325-A763-B94B2CDD402A}"/>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6862585-9D53-472D-99C6-0EA3B52063BE}"/>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54792</xdr:rowOff>
    </xdr:from>
    <xdr:to>
      <xdr:col>24</xdr:col>
      <xdr:colOff>114300</xdr:colOff>
      <xdr:row>105</xdr:row>
      <xdr:rowOff>156392</xdr:rowOff>
    </xdr:to>
    <xdr:sp macro="" textlink="">
      <xdr:nvSpPr>
        <xdr:cNvPr id="416" name="楕円 415">
          <a:extLst>
            <a:ext uri="{FF2B5EF4-FFF2-40B4-BE49-F238E27FC236}">
              <a16:creationId xmlns:a16="http://schemas.microsoft.com/office/drawing/2014/main" id="{16681181-3315-480B-9890-BB372F7AD626}"/>
            </a:ext>
          </a:extLst>
        </xdr:cNvPr>
        <xdr:cNvSpPr/>
      </xdr:nvSpPr>
      <xdr:spPr>
        <a:xfrm>
          <a:off x="403606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33219</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E8C6D70F-F44A-4B9A-BE27-F27273CA6CF1}"/>
            </a:ext>
          </a:extLst>
        </xdr:cNvPr>
        <xdr:cNvSpPr txBox="1"/>
      </xdr:nvSpPr>
      <xdr:spPr>
        <a:xfrm>
          <a:off x="4124960" y="1763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31931</xdr:rowOff>
    </xdr:from>
    <xdr:to>
      <xdr:col>20</xdr:col>
      <xdr:colOff>38100</xdr:colOff>
      <xdr:row>105</xdr:row>
      <xdr:rowOff>133531</xdr:rowOff>
    </xdr:to>
    <xdr:sp macro="" textlink="">
      <xdr:nvSpPr>
        <xdr:cNvPr id="418" name="楕円 417">
          <a:extLst>
            <a:ext uri="{FF2B5EF4-FFF2-40B4-BE49-F238E27FC236}">
              <a16:creationId xmlns:a16="http://schemas.microsoft.com/office/drawing/2014/main" id="{F331BECB-3FA2-46F7-B49C-8A45342E0A87}"/>
            </a:ext>
          </a:extLst>
        </xdr:cNvPr>
        <xdr:cNvSpPr/>
      </xdr:nvSpPr>
      <xdr:spPr>
        <a:xfrm>
          <a:off x="3312160" y="176341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82731</xdr:rowOff>
    </xdr:from>
    <xdr:to>
      <xdr:col>24</xdr:col>
      <xdr:colOff>63500</xdr:colOff>
      <xdr:row>105</xdr:row>
      <xdr:rowOff>105592</xdr:rowOff>
    </xdr:to>
    <xdr:cxnSp macro="">
      <xdr:nvCxnSpPr>
        <xdr:cNvPr id="419" name="直線コネクタ 418">
          <a:extLst>
            <a:ext uri="{FF2B5EF4-FFF2-40B4-BE49-F238E27FC236}">
              <a16:creationId xmlns:a16="http://schemas.microsoft.com/office/drawing/2014/main" id="{6E1C7BC3-BAC2-462C-BF3D-1274CDAD3660}"/>
            </a:ext>
          </a:extLst>
        </xdr:cNvPr>
        <xdr:cNvCxnSpPr/>
      </xdr:nvCxnSpPr>
      <xdr:spPr>
        <a:xfrm>
          <a:off x="3355340" y="17684931"/>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170724</xdr:rowOff>
    </xdr:from>
    <xdr:to>
      <xdr:col>15</xdr:col>
      <xdr:colOff>101600</xdr:colOff>
      <xdr:row>105</xdr:row>
      <xdr:rowOff>100874</xdr:rowOff>
    </xdr:to>
    <xdr:sp macro="" textlink="">
      <xdr:nvSpPr>
        <xdr:cNvPr id="420" name="楕円 419">
          <a:extLst>
            <a:ext uri="{FF2B5EF4-FFF2-40B4-BE49-F238E27FC236}">
              <a16:creationId xmlns:a16="http://schemas.microsoft.com/office/drawing/2014/main" id="{C1621697-203F-48F4-AA50-5A78DDBC15EF}"/>
            </a:ext>
          </a:extLst>
        </xdr:cNvPr>
        <xdr:cNvSpPr/>
      </xdr:nvSpPr>
      <xdr:spPr>
        <a:xfrm>
          <a:off x="2514600" y="17605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50074</xdr:rowOff>
    </xdr:from>
    <xdr:to>
      <xdr:col>19</xdr:col>
      <xdr:colOff>177800</xdr:colOff>
      <xdr:row>105</xdr:row>
      <xdr:rowOff>82731</xdr:rowOff>
    </xdr:to>
    <xdr:cxnSp macro="">
      <xdr:nvCxnSpPr>
        <xdr:cNvPr id="421" name="直線コネクタ 420">
          <a:extLst>
            <a:ext uri="{FF2B5EF4-FFF2-40B4-BE49-F238E27FC236}">
              <a16:creationId xmlns:a16="http://schemas.microsoft.com/office/drawing/2014/main" id="{A993380F-FE7A-44AA-8DB2-2F8DFECEA16C}"/>
            </a:ext>
          </a:extLst>
        </xdr:cNvPr>
        <xdr:cNvCxnSpPr/>
      </xdr:nvCxnSpPr>
      <xdr:spPr>
        <a:xfrm>
          <a:off x="2565400" y="17652274"/>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136434</xdr:rowOff>
    </xdr:from>
    <xdr:to>
      <xdr:col>10</xdr:col>
      <xdr:colOff>165100</xdr:colOff>
      <xdr:row>105</xdr:row>
      <xdr:rowOff>66584</xdr:rowOff>
    </xdr:to>
    <xdr:sp macro="" textlink="">
      <xdr:nvSpPr>
        <xdr:cNvPr id="422" name="楕円 421">
          <a:extLst>
            <a:ext uri="{FF2B5EF4-FFF2-40B4-BE49-F238E27FC236}">
              <a16:creationId xmlns:a16="http://schemas.microsoft.com/office/drawing/2014/main" id="{D82F2D2D-3E12-4C61-898D-518BECCB163D}"/>
            </a:ext>
          </a:extLst>
        </xdr:cNvPr>
        <xdr:cNvSpPr/>
      </xdr:nvSpPr>
      <xdr:spPr>
        <a:xfrm>
          <a:off x="1739900" y="17570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15784</xdr:rowOff>
    </xdr:from>
    <xdr:to>
      <xdr:col>15</xdr:col>
      <xdr:colOff>50800</xdr:colOff>
      <xdr:row>105</xdr:row>
      <xdr:rowOff>50074</xdr:rowOff>
    </xdr:to>
    <xdr:cxnSp macro="">
      <xdr:nvCxnSpPr>
        <xdr:cNvPr id="423" name="直線コネクタ 422">
          <a:extLst>
            <a:ext uri="{FF2B5EF4-FFF2-40B4-BE49-F238E27FC236}">
              <a16:creationId xmlns:a16="http://schemas.microsoft.com/office/drawing/2014/main" id="{39FD3547-680E-43E0-B8AA-EFDCF25F2C32}"/>
            </a:ext>
          </a:extLst>
        </xdr:cNvPr>
        <xdr:cNvCxnSpPr/>
      </xdr:nvCxnSpPr>
      <xdr:spPr>
        <a:xfrm>
          <a:off x="1790700" y="17617984"/>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24" name="楕円 423">
          <a:extLst>
            <a:ext uri="{FF2B5EF4-FFF2-40B4-BE49-F238E27FC236}">
              <a16:creationId xmlns:a16="http://schemas.microsoft.com/office/drawing/2014/main" id="{90B17929-45B6-4E31-9AB4-30C0BFEB43AE}"/>
            </a:ext>
          </a:extLst>
        </xdr:cNvPr>
        <xdr:cNvSpPr/>
      </xdr:nvSpPr>
      <xdr:spPr>
        <a:xfrm>
          <a:off x="965200" y="175399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156211</xdr:rowOff>
    </xdr:from>
    <xdr:to>
      <xdr:col>10</xdr:col>
      <xdr:colOff>114300</xdr:colOff>
      <xdr:row>105</xdr:row>
      <xdr:rowOff>15784</xdr:rowOff>
    </xdr:to>
    <xdr:cxnSp macro="">
      <xdr:nvCxnSpPr>
        <xdr:cNvPr id="425" name="直線コネクタ 424">
          <a:extLst>
            <a:ext uri="{FF2B5EF4-FFF2-40B4-BE49-F238E27FC236}">
              <a16:creationId xmlns:a16="http://schemas.microsoft.com/office/drawing/2014/main" id="{CBAA686B-18D4-44FC-9B77-632D107517A4}"/>
            </a:ext>
          </a:extLst>
        </xdr:cNvPr>
        <xdr:cNvCxnSpPr/>
      </xdr:nvCxnSpPr>
      <xdr:spPr>
        <a:xfrm>
          <a:off x="1008380" y="17590771"/>
          <a:ext cx="782320" cy="2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242E675F-E66D-4D56-BA45-2AEC14FB952F}"/>
            </a:ext>
          </a:extLst>
        </xdr:cNvPr>
        <xdr:cNvSpPr txBox="1"/>
      </xdr:nvSpPr>
      <xdr:spPr>
        <a:xfrm>
          <a:off x="317056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4FA42FC9-E450-4BFB-90A1-1C97AEEB3A30}"/>
            </a:ext>
          </a:extLst>
        </xdr:cNvPr>
        <xdr:cNvSpPr txBox="1"/>
      </xdr:nvSpPr>
      <xdr:spPr>
        <a:xfrm>
          <a:off x="238570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835A6E93-59DC-44F5-8617-DB856D375AD8}"/>
            </a:ext>
          </a:extLst>
        </xdr:cNvPr>
        <xdr:cNvSpPr txBox="1"/>
      </xdr:nvSpPr>
      <xdr:spPr>
        <a:xfrm>
          <a:off x="161100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BA4CA751-DF3C-4C96-A9FE-2F5FB1DE22EF}"/>
            </a:ext>
          </a:extLst>
        </xdr:cNvPr>
        <xdr:cNvSpPr txBox="1"/>
      </xdr:nvSpPr>
      <xdr:spPr>
        <a:xfrm>
          <a:off x="836304" y="1724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124658</xdr:rowOff>
    </xdr:from>
    <xdr:ext cx="405111" cy="259045"/>
    <xdr:sp macro="" textlink="">
      <xdr:nvSpPr>
        <xdr:cNvPr id="430" name="n_1mainValue【市民会館】&#10;有形固定資産減価償却率">
          <a:extLst>
            <a:ext uri="{FF2B5EF4-FFF2-40B4-BE49-F238E27FC236}">
              <a16:creationId xmlns:a16="http://schemas.microsoft.com/office/drawing/2014/main" id="{B11BCFF5-A8EB-441F-B0C1-337DED2C8317}"/>
            </a:ext>
          </a:extLst>
        </xdr:cNvPr>
        <xdr:cNvSpPr txBox="1"/>
      </xdr:nvSpPr>
      <xdr:spPr>
        <a:xfrm>
          <a:off x="3170564" y="1772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92001</xdr:rowOff>
    </xdr:from>
    <xdr:ext cx="405111" cy="259045"/>
    <xdr:sp macro="" textlink="">
      <xdr:nvSpPr>
        <xdr:cNvPr id="431" name="n_2mainValue【市民会館】&#10;有形固定資産減価償却率">
          <a:extLst>
            <a:ext uri="{FF2B5EF4-FFF2-40B4-BE49-F238E27FC236}">
              <a16:creationId xmlns:a16="http://schemas.microsoft.com/office/drawing/2014/main" id="{BD098E7D-67B9-4362-B790-DD7B11197693}"/>
            </a:ext>
          </a:extLst>
        </xdr:cNvPr>
        <xdr:cNvSpPr txBox="1"/>
      </xdr:nvSpPr>
      <xdr:spPr>
        <a:xfrm>
          <a:off x="2385704" y="1769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57711</xdr:rowOff>
    </xdr:from>
    <xdr:ext cx="405111" cy="259045"/>
    <xdr:sp macro="" textlink="">
      <xdr:nvSpPr>
        <xdr:cNvPr id="432" name="n_3mainValue【市民会館】&#10;有形固定資産減価償却率">
          <a:extLst>
            <a:ext uri="{FF2B5EF4-FFF2-40B4-BE49-F238E27FC236}">
              <a16:creationId xmlns:a16="http://schemas.microsoft.com/office/drawing/2014/main" id="{29148D6E-2A04-4B4F-B03A-7C888EDB00D6}"/>
            </a:ext>
          </a:extLst>
        </xdr:cNvPr>
        <xdr:cNvSpPr txBox="1"/>
      </xdr:nvSpPr>
      <xdr:spPr>
        <a:xfrm>
          <a:off x="1611004" y="1765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26688</xdr:rowOff>
    </xdr:from>
    <xdr:ext cx="405111" cy="259045"/>
    <xdr:sp macro="" textlink="">
      <xdr:nvSpPr>
        <xdr:cNvPr id="433" name="n_4mainValue【市民会館】&#10;有形固定資産減価償却率">
          <a:extLst>
            <a:ext uri="{FF2B5EF4-FFF2-40B4-BE49-F238E27FC236}">
              <a16:creationId xmlns:a16="http://schemas.microsoft.com/office/drawing/2014/main" id="{C4B07939-0BBA-49A9-87E3-702ABA47A030}"/>
            </a:ext>
          </a:extLst>
        </xdr:cNvPr>
        <xdr:cNvSpPr txBox="1"/>
      </xdr:nvSpPr>
      <xdr:spPr>
        <a:xfrm>
          <a:off x="83630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9935D19D-905A-4A01-8EDD-362BB5ED5BF4}"/>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CB92CE53-540C-47A1-8B62-36225B6F08D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133F3FDC-0F0E-4288-8E43-2DE52341DE8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5C968EF8-9E56-4B2B-BB3B-AE23723E856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7114D19-871E-4B0A-AF8D-FF33EE754D3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8D7F1100-4659-4699-A188-87A42D47308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997BEDC3-05E6-4E44-BA1C-9C8FBCBC58C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A699C378-D19F-4584-8F75-BCAC30A6AD8C}"/>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CFDEA363-3738-415B-9EE2-746478E8EBE8}"/>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194231B3-C998-49A9-85EA-E2EF9073476E}"/>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A5BAFEFE-B209-40F2-B8A9-AE38DF21CB47}"/>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E0A0C130-6E5D-4E26-979A-3A1C6467E0F1}"/>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6795582B-7CA6-4BB0-B77F-F0B5297DA7DD}"/>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D41B0524-26D0-4774-AB30-53404F1DD65D}"/>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4859CB18-FEDB-4A26-BDC3-C2ED54A4F086}"/>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1CF28E2-7196-48E3-AFA1-9FB672C4F6BB}"/>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641EC7F8-F207-4D47-9524-6E880BCAE66F}"/>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74C0167E-3E00-440B-8FE3-7A7A4F0CDCAF}"/>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AAACFD2-A65A-4E0F-ABDE-6B85A744588F}"/>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F3A8132D-1E2C-4590-BBF6-FC6F4F19350F}"/>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B8B58395-7FE3-4E2C-B5DD-FA67830E381F}"/>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C1EBE02C-E1A9-4FF6-8334-799DFADEDCE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9E0ECB2E-2752-4D54-AE56-C9EB865E4746}"/>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2F06796B-A579-4B2D-A09F-F0BAE97D5292}"/>
            </a:ext>
          </a:extLst>
        </xdr:cNvPr>
        <xdr:cNvCxnSpPr/>
      </xdr:nvCxnSpPr>
      <xdr:spPr>
        <a:xfrm flipV="1">
          <a:off x="9219565" y="16729710"/>
          <a:ext cx="0" cy="150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5D266C0A-D3F5-4EEE-A81A-0D44C329F029}"/>
            </a:ext>
          </a:extLst>
        </xdr:cNvPr>
        <xdr:cNvSpPr txBox="1"/>
      </xdr:nvSpPr>
      <xdr:spPr>
        <a:xfrm>
          <a:off x="925830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4699B859-78D6-40BB-AD16-3C14CCD62B9B}"/>
            </a:ext>
          </a:extLst>
        </xdr:cNvPr>
        <xdr:cNvCxnSpPr/>
      </xdr:nvCxnSpPr>
      <xdr:spPr>
        <a:xfrm>
          <a:off x="915416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B646F561-A935-4680-9583-5CA0A346D479}"/>
            </a:ext>
          </a:extLst>
        </xdr:cNvPr>
        <xdr:cNvSpPr txBox="1"/>
      </xdr:nvSpPr>
      <xdr:spPr>
        <a:xfrm>
          <a:off x="9258300" y="1650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2EE87176-4903-43E8-AEE9-DD1926548400}"/>
            </a:ext>
          </a:extLst>
        </xdr:cNvPr>
        <xdr:cNvCxnSpPr/>
      </xdr:nvCxnSpPr>
      <xdr:spPr>
        <a:xfrm>
          <a:off x="915416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786A4462-C42C-430D-B1A9-BFCAF5C22AC4}"/>
            </a:ext>
          </a:extLst>
        </xdr:cNvPr>
        <xdr:cNvSpPr txBox="1"/>
      </xdr:nvSpPr>
      <xdr:spPr>
        <a:xfrm>
          <a:off x="9258300" y="17807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B6E17841-48D5-41BC-B72F-70A03E56D464}"/>
            </a:ext>
          </a:extLst>
        </xdr:cNvPr>
        <xdr:cNvSpPr/>
      </xdr:nvSpPr>
      <xdr:spPr>
        <a:xfrm>
          <a:off x="919226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71E29C95-7EB5-4BDA-9D0D-D42639691ADA}"/>
            </a:ext>
          </a:extLst>
        </xdr:cNvPr>
        <xdr:cNvSpPr/>
      </xdr:nvSpPr>
      <xdr:spPr>
        <a:xfrm>
          <a:off x="8445500" y="1783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8E61A0EA-E1CB-4B65-9668-EC5D61AE90CC}"/>
            </a:ext>
          </a:extLst>
        </xdr:cNvPr>
        <xdr:cNvSpPr/>
      </xdr:nvSpPr>
      <xdr:spPr>
        <a:xfrm>
          <a:off x="7670800" y="17842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9374ACAC-77E5-4244-81EE-4A6834EE292C}"/>
            </a:ext>
          </a:extLst>
        </xdr:cNvPr>
        <xdr:cNvSpPr/>
      </xdr:nvSpPr>
      <xdr:spPr>
        <a:xfrm>
          <a:off x="6873240" y="17860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CA3094A9-7C47-4EF4-B372-FD0C3E84721B}"/>
            </a:ext>
          </a:extLst>
        </xdr:cNvPr>
        <xdr:cNvSpPr/>
      </xdr:nvSpPr>
      <xdr:spPr>
        <a:xfrm>
          <a:off x="60985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60ED492-D148-4D1B-AEF6-EDE1E82A9972}"/>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ECEAD9F-649C-4A34-9B4B-FA1DD42059C4}"/>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A320FD7-A16A-479C-B560-830FA0A5C551}"/>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D83F90E-9798-4A5B-988E-4B0C1E4F394D}"/>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46276A6-B4DF-437C-900E-5F25D9FFB582}"/>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73" name="楕円 472">
          <a:extLst>
            <a:ext uri="{FF2B5EF4-FFF2-40B4-BE49-F238E27FC236}">
              <a16:creationId xmlns:a16="http://schemas.microsoft.com/office/drawing/2014/main" id="{3B3E7CEB-8AE5-4023-A24C-60EFF4BDD577}"/>
            </a:ext>
          </a:extLst>
        </xdr:cNvPr>
        <xdr:cNvSpPr/>
      </xdr:nvSpPr>
      <xdr:spPr>
        <a:xfrm>
          <a:off x="9192260" y="17749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170197</xdr:rowOff>
    </xdr:from>
    <xdr:ext cx="469744" cy="259045"/>
    <xdr:sp macro="" textlink="">
      <xdr:nvSpPr>
        <xdr:cNvPr id="474" name="【市民会館】&#10;一人当たり面積該当値テキスト">
          <a:extLst>
            <a:ext uri="{FF2B5EF4-FFF2-40B4-BE49-F238E27FC236}">
              <a16:creationId xmlns:a16="http://schemas.microsoft.com/office/drawing/2014/main" id="{1D374D4E-FE72-4FFD-AF53-1C8E9EE218AA}"/>
            </a:ext>
          </a:extLst>
        </xdr:cNvPr>
        <xdr:cNvSpPr txBox="1"/>
      </xdr:nvSpPr>
      <xdr:spPr>
        <a:xfrm>
          <a:off x="9258300"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160655</xdr:rowOff>
    </xdr:from>
    <xdr:to>
      <xdr:col>50</xdr:col>
      <xdr:colOff>165100</xdr:colOff>
      <xdr:row>106</xdr:row>
      <xdr:rowOff>90805</xdr:rowOff>
    </xdr:to>
    <xdr:sp macro="" textlink="">
      <xdr:nvSpPr>
        <xdr:cNvPr id="475" name="楕円 474">
          <a:extLst>
            <a:ext uri="{FF2B5EF4-FFF2-40B4-BE49-F238E27FC236}">
              <a16:creationId xmlns:a16="http://schemas.microsoft.com/office/drawing/2014/main" id="{9F85A644-E874-427C-AFF5-0C3BB6508C70}"/>
            </a:ext>
          </a:extLst>
        </xdr:cNvPr>
        <xdr:cNvSpPr/>
      </xdr:nvSpPr>
      <xdr:spPr>
        <a:xfrm>
          <a:off x="8445500" y="17762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26670</xdr:rowOff>
    </xdr:from>
    <xdr:to>
      <xdr:col>55</xdr:col>
      <xdr:colOff>0</xdr:colOff>
      <xdr:row>106</xdr:row>
      <xdr:rowOff>40005</xdr:rowOff>
    </xdr:to>
    <xdr:cxnSp macro="">
      <xdr:nvCxnSpPr>
        <xdr:cNvPr id="476" name="直線コネクタ 475">
          <a:extLst>
            <a:ext uri="{FF2B5EF4-FFF2-40B4-BE49-F238E27FC236}">
              <a16:creationId xmlns:a16="http://schemas.microsoft.com/office/drawing/2014/main" id="{116AE548-2763-46CA-80F3-69FE9453E7C0}"/>
            </a:ext>
          </a:extLst>
        </xdr:cNvPr>
        <xdr:cNvCxnSpPr/>
      </xdr:nvCxnSpPr>
      <xdr:spPr>
        <a:xfrm flipV="1">
          <a:off x="8496300" y="17796510"/>
          <a:ext cx="7239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170180</xdr:rowOff>
    </xdr:from>
    <xdr:to>
      <xdr:col>46</xdr:col>
      <xdr:colOff>38100</xdr:colOff>
      <xdr:row>106</xdr:row>
      <xdr:rowOff>100330</xdr:rowOff>
    </xdr:to>
    <xdr:sp macro="" textlink="">
      <xdr:nvSpPr>
        <xdr:cNvPr id="477" name="楕円 476">
          <a:extLst>
            <a:ext uri="{FF2B5EF4-FFF2-40B4-BE49-F238E27FC236}">
              <a16:creationId xmlns:a16="http://schemas.microsoft.com/office/drawing/2014/main" id="{D846DA4A-80E1-48C2-B653-059C910FAF4A}"/>
            </a:ext>
          </a:extLst>
        </xdr:cNvPr>
        <xdr:cNvSpPr/>
      </xdr:nvSpPr>
      <xdr:spPr>
        <a:xfrm>
          <a:off x="7670800" y="17772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40005</xdr:rowOff>
    </xdr:from>
    <xdr:to>
      <xdr:col>50</xdr:col>
      <xdr:colOff>114300</xdr:colOff>
      <xdr:row>106</xdr:row>
      <xdr:rowOff>49530</xdr:rowOff>
    </xdr:to>
    <xdr:cxnSp macro="">
      <xdr:nvCxnSpPr>
        <xdr:cNvPr id="478" name="直線コネクタ 477">
          <a:extLst>
            <a:ext uri="{FF2B5EF4-FFF2-40B4-BE49-F238E27FC236}">
              <a16:creationId xmlns:a16="http://schemas.microsoft.com/office/drawing/2014/main" id="{0924A89C-405E-4316-BC45-758FEFF34C12}"/>
            </a:ext>
          </a:extLst>
        </xdr:cNvPr>
        <xdr:cNvCxnSpPr/>
      </xdr:nvCxnSpPr>
      <xdr:spPr>
        <a:xfrm flipV="1">
          <a:off x="7713980" y="17809845"/>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8255</xdr:rowOff>
    </xdr:from>
    <xdr:to>
      <xdr:col>41</xdr:col>
      <xdr:colOff>101600</xdr:colOff>
      <xdr:row>106</xdr:row>
      <xdr:rowOff>109855</xdr:rowOff>
    </xdr:to>
    <xdr:sp macro="" textlink="">
      <xdr:nvSpPr>
        <xdr:cNvPr id="479" name="楕円 478">
          <a:extLst>
            <a:ext uri="{FF2B5EF4-FFF2-40B4-BE49-F238E27FC236}">
              <a16:creationId xmlns:a16="http://schemas.microsoft.com/office/drawing/2014/main" id="{FA1EBE0A-54ED-4C13-8E86-D507E63BCD30}"/>
            </a:ext>
          </a:extLst>
        </xdr:cNvPr>
        <xdr:cNvSpPr/>
      </xdr:nvSpPr>
      <xdr:spPr>
        <a:xfrm>
          <a:off x="687324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49530</xdr:rowOff>
    </xdr:from>
    <xdr:to>
      <xdr:col>45</xdr:col>
      <xdr:colOff>177800</xdr:colOff>
      <xdr:row>106</xdr:row>
      <xdr:rowOff>59055</xdr:rowOff>
    </xdr:to>
    <xdr:cxnSp macro="">
      <xdr:nvCxnSpPr>
        <xdr:cNvPr id="480" name="直線コネクタ 479">
          <a:extLst>
            <a:ext uri="{FF2B5EF4-FFF2-40B4-BE49-F238E27FC236}">
              <a16:creationId xmlns:a16="http://schemas.microsoft.com/office/drawing/2014/main" id="{44ABEA68-8702-4CF2-B209-73B5B424F2D0}"/>
            </a:ext>
          </a:extLst>
        </xdr:cNvPr>
        <xdr:cNvCxnSpPr/>
      </xdr:nvCxnSpPr>
      <xdr:spPr>
        <a:xfrm flipV="1">
          <a:off x="6924040" y="17819370"/>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19686</xdr:rowOff>
    </xdr:from>
    <xdr:to>
      <xdr:col>36</xdr:col>
      <xdr:colOff>165100</xdr:colOff>
      <xdr:row>106</xdr:row>
      <xdr:rowOff>121286</xdr:rowOff>
    </xdr:to>
    <xdr:sp macro="" textlink="">
      <xdr:nvSpPr>
        <xdr:cNvPr id="481" name="楕円 480">
          <a:extLst>
            <a:ext uri="{FF2B5EF4-FFF2-40B4-BE49-F238E27FC236}">
              <a16:creationId xmlns:a16="http://schemas.microsoft.com/office/drawing/2014/main" id="{6E0145F4-5121-47F9-B7A8-ECE9015B0F04}"/>
            </a:ext>
          </a:extLst>
        </xdr:cNvPr>
        <xdr:cNvSpPr/>
      </xdr:nvSpPr>
      <xdr:spPr>
        <a:xfrm>
          <a:off x="6098540" y="1778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59055</xdr:rowOff>
    </xdr:from>
    <xdr:to>
      <xdr:col>41</xdr:col>
      <xdr:colOff>50800</xdr:colOff>
      <xdr:row>106</xdr:row>
      <xdr:rowOff>70486</xdr:rowOff>
    </xdr:to>
    <xdr:cxnSp macro="">
      <xdr:nvCxnSpPr>
        <xdr:cNvPr id="482" name="直線コネクタ 481">
          <a:extLst>
            <a:ext uri="{FF2B5EF4-FFF2-40B4-BE49-F238E27FC236}">
              <a16:creationId xmlns:a16="http://schemas.microsoft.com/office/drawing/2014/main" id="{07F70EBD-A86B-452F-9DFE-14B96F265D24}"/>
            </a:ext>
          </a:extLst>
        </xdr:cNvPr>
        <xdr:cNvCxnSpPr/>
      </xdr:nvCxnSpPr>
      <xdr:spPr>
        <a:xfrm flipV="1">
          <a:off x="6149340" y="17828895"/>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385D01AB-03FB-4D02-B9DC-1E02D31FFE3D}"/>
            </a:ext>
          </a:extLst>
        </xdr:cNvPr>
        <xdr:cNvSpPr txBox="1"/>
      </xdr:nvSpPr>
      <xdr:spPr>
        <a:xfrm>
          <a:off x="8271587" y="1793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455A3908-F0A6-47B5-B73B-DDEEB38322D8}"/>
            </a:ext>
          </a:extLst>
        </xdr:cNvPr>
        <xdr:cNvSpPr txBox="1"/>
      </xdr:nvSpPr>
      <xdr:spPr>
        <a:xfrm>
          <a:off x="7509587" y="179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7E5040C1-F901-4FA6-9A78-15913FF590F6}"/>
            </a:ext>
          </a:extLst>
        </xdr:cNvPr>
        <xdr:cNvSpPr txBox="1"/>
      </xdr:nvSpPr>
      <xdr:spPr>
        <a:xfrm>
          <a:off x="67120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ECD01147-093F-488B-BD10-B532F50EAE27}"/>
            </a:ext>
          </a:extLst>
        </xdr:cNvPr>
        <xdr:cNvSpPr txBox="1"/>
      </xdr:nvSpPr>
      <xdr:spPr>
        <a:xfrm>
          <a:off x="5937327" y="1796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107332</xdr:rowOff>
    </xdr:from>
    <xdr:ext cx="469744" cy="259045"/>
    <xdr:sp macro="" textlink="">
      <xdr:nvSpPr>
        <xdr:cNvPr id="487" name="n_1mainValue【市民会館】&#10;一人当たり面積">
          <a:extLst>
            <a:ext uri="{FF2B5EF4-FFF2-40B4-BE49-F238E27FC236}">
              <a16:creationId xmlns:a16="http://schemas.microsoft.com/office/drawing/2014/main" id="{A90CC04B-F08D-47F6-9BB0-F9827324B81A}"/>
            </a:ext>
          </a:extLst>
        </xdr:cNvPr>
        <xdr:cNvSpPr txBox="1"/>
      </xdr:nvSpPr>
      <xdr:spPr>
        <a:xfrm>
          <a:off x="8271587" y="1754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116857</xdr:rowOff>
    </xdr:from>
    <xdr:ext cx="469744" cy="259045"/>
    <xdr:sp macro="" textlink="">
      <xdr:nvSpPr>
        <xdr:cNvPr id="488" name="n_2mainValue【市民会館】&#10;一人当たり面積">
          <a:extLst>
            <a:ext uri="{FF2B5EF4-FFF2-40B4-BE49-F238E27FC236}">
              <a16:creationId xmlns:a16="http://schemas.microsoft.com/office/drawing/2014/main" id="{9ABAD88E-63D0-4001-9AE1-9868228A51BE}"/>
            </a:ext>
          </a:extLst>
        </xdr:cNvPr>
        <xdr:cNvSpPr txBox="1"/>
      </xdr:nvSpPr>
      <xdr:spPr>
        <a:xfrm>
          <a:off x="7509587" y="1755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126382</xdr:rowOff>
    </xdr:from>
    <xdr:ext cx="469744" cy="259045"/>
    <xdr:sp macro="" textlink="">
      <xdr:nvSpPr>
        <xdr:cNvPr id="489" name="n_3mainValue【市民会館】&#10;一人当たり面積">
          <a:extLst>
            <a:ext uri="{FF2B5EF4-FFF2-40B4-BE49-F238E27FC236}">
              <a16:creationId xmlns:a16="http://schemas.microsoft.com/office/drawing/2014/main" id="{8F23402E-E7CE-4FD0-BD4C-51F293BF083E}"/>
            </a:ext>
          </a:extLst>
        </xdr:cNvPr>
        <xdr:cNvSpPr txBox="1"/>
      </xdr:nvSpPr>
      <xdr:spPr>
        <a:xfrm>
          <a:off x="6712027" y="1756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137813</xdr:rowOff>
    </xdr:from>
    <xdr:ext cx="469744" cy="259045"/>
    <xdr:sp macro="" textlink="">
      <xdr:nvSpPr>
        <xdr:cNvPr id="490" name="n_4mainValue【市民会館】&#10;一人当たり面積">
          <a:extLst>
            <a:ext uri="{FF2B5EF4-FFF2-40B4-BE49-F238E27FC236}">
              <a16:creationId xmlns:a16="http://schemas.microsoft.com/office/drawing/2014/main" id="{742C5E95-E4A8-49EC-9560-B88B2396983B}"/>
            </a:ext>
          </a:extLst>
        </xdr:cNvPr>
        <xdr:cNvSpPr txBox="1"/>
      </xdr:nvSpPr>
      <xdr:spPr>
        <a:xfrm>
          <a:off x="5937327" y="1757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3A98ADFA-4257-46E6-82CF-3931E559646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E16B87A8-B48A-4629-8342-17E38906A13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43D2F054-A9F7-49F2-BB97-66D80E6C340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9380A62F-4FC4-441A-B814-EE0587F96BC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272CAFF8-9D5F-430D-9506-AFCDAD3ED30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CA821C2B-F6CD-4584-A382-06137A3CA43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F56BB90-B8B5-4BB8-B842-AB013926EB1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E0D502AA-F1F5-422A-8C64-D96FACA8B83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2463C98-5C38-4E43-B2D9-70B06FACD84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4488CEEB-399F-4E29-A8B0-E7D06B24FB1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23F1A1CA-C780-4542-A252-E2AA16BAE40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EDA1C8DB-4C1C-4551-B687-08113E2F6796}"/>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0E11B7CC-6912-4EA8-AC6E-F0546C7C71BA}"/>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96C01336-9675-49EF-9F92-101EC53DA574}"/>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B4B4EBD9-167F-442F-81F1-755DD8A7C6BA}"/>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7498782D-3F38-4B2E-AAE3-7C44BF892793}"/>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A1438966-6016-4555-B24B-095533604A2C}"/>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49B48912-2FFD-4F06-A8B1-CE20723DB3FB}"/>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FDB162C4-919C-417E-9261-0DCAEF87C803}"/>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11B6693C-DDE7-4D55-B83D-224CD3D7E0DF}"/>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F33151BE-6093-4B40-B03D-8495642E7C19}"/>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B5CC4C5-02D0-4AFD-89BF-D2256063606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659A21F0-38EA-46EE-A708-BFCC6CD3CCF4}"/>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CB9A1590-78DA-4413-A00C-0BDDB835779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E377C3C3-4635-4E99-B9AF-3A32EC514E9B}"/>
            </a:ext>
          </a:extLst>
        </xdr:cNvPr>
        <xdr:cNvCxnSpPr/>
      </xdr:nvCxnSpPr>
      <xdr:spPr>
        <a:xfrm flipV="1">
          <a:off x="14375764" y="5524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61C8EFAA-75A5-4F39-B0BB-55B8D71A0022}"/>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BEDFA7A7-45D0-4265-ABBB-54999AF9785D}"/>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E106C4EF-1203-4D0B-AD98-7321563D7178}"/>
            </a:ext>
          </a:extLst>
        </xdr:cNvPr>
        <xdr:cNvSpPr txBox="1"/>
      </xdr:nvSpPr>
      <xdr:spPr>
        <a:xfrm>
          <a:off x="14414500"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D3E99C50-3168-432D-B49B-BB6E9B4BE70C}"/>
            </a:ext>
          </a:extLst>
        </xdr:cNvPr>
        <xdr:cNvCxnSpPr/>
      </xdr:nvCxnSpPr>
      <xdr:spPr>
        <a:xfrm>
          <a:off x="14287500" y="552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1E14ED25-340D-4B4B-895C-849D128D95F3}"/>
            </a:ext>
          </a:extLst>
        </xdr:cNvPr>
        <xdr:cNvSpPr txBox="1"/>
      </xdr:nvSpPr>
      <xdr:spPr>
        <a:xfrm>
          <a:off x="14414500" y="627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E68B5A38-C14C-4A16-AED5-13AC00B98A6F}"/>
            </a:ext>
          </a:extLst>
        </xdr:cNvPr>
        <xdr:cNvSpPr/>
      </xdr:nvSpPr>
      <xdr:spPr>
        <a:xfrm>
          <a:off x="14325600" y="62947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902EDD91-102B-4EFC-B916-59BDFB6373CD}"/>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D411514D-CBCA-44E8-B498-1A7B1378D77D}"/>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940A42E0-59F1-44D2-8867-52C9BFD38639}"/>
            </a:ext>
          </a:extLst>
        </xdr:cNvPr>
        <xdr:cNvSpPr/>
      </xdr:nvSpPr>
      <xdr:spPr>
        <a:xfrm>
          <a:off x="12029440" y="625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CF2F479E-E15A-4E33-A7DD-8B121C168854}"/>
            </a:ext>
          </a:extLst>
        </xdr:cNvPr>
        <xdr:cNvSpPr/>
      </xdr:nvSpPr>
      <xdr:spPr>
        <a:xfrm>
          <a:off x="1123188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8A73877-E2E2-41CE-AF03-2624502A213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9D5732F-560A-47B9-8A6A-00897605DAA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1BE6BAD2-1E1C-4ADA-A0D3-A1F171C166F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F95917B-4538-48C5-B9A5-A9E6A579D93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DFC1F98-653D-43F8-B7EC-2DA0CD84836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23495</xdr:rowOff>
    </xdr:from>
    <xdr:to>
      <xdr:col>85</xdr:col>
      <xdr:colOff>177800</xdr:colOff>
      <xdr:row>37</xdr:row>
      <xdr:rowOff>125095</xdr:rowOff>
    </xdr:to>
    <xdr:sp macro="" textlink="">
      <xdr:nvSpPr>
        <xdr:cNvPr id="531" name="楕円 530">
          <a:extLst>
            <a:ext uri="{FF2B5EF4-FFF2-40B4-BE49-F238E27FC236}">
              <a16:creationId xmlns:a16="http://schemas.microsoft.com/office/drawing/2014/main" id="{1A009F8A-6FE9-4828-A0AD-1B484CDD1D18}"/>
            </a:ext>
          </a:extLst>
        </xdr:cNvPr>
        <xdr:cNvSpPr/>
      </xdr:nvSpPr>
      <xdr:spPr>
        <a:xfrm>
          <a:off x="14325600" y="62261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46372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24860225-8289-4D93-930E-0066002BC6A2}"/>
            </a:ext>
          </a:extLst>
        </xdr:cNvPr>
        <xdr:cNvSpPr txBox="1"/>
      </xdr:nvSpPr>
      <xdr:spPr>
        <a:xfrm>
          <a:off x="14414500"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143510</xdr:rowOff>
    </xdr:from>
    <xdr:to>
      <xdr:col>81</xdr:col>
      <xdr:colOff>101600</xdr:colOff>
      <xdr:row>37</xdr:row>
      <xdr:rowOff>73660</xdr:rowOff>
    </xdr:to>
    <xdr:sp macro="" textlink="">
      <xdr:nvSpPr>
        <xdr:cNvPr id="533" name="楕円 532">
          <a:extLst>
            <a:ext uri="{FF2B5EF4-FFF2-40B4-BE49-F238E27FC236}">
              <a16:creationId xmlns:a16="http://schemas.microsoft.com/office/drawing/2014/main" id="{2B7BA623-7DEA-4F78-9339-25DCB8A655FF}"/>
            </a:ext>
          </a:extLst>
        </xdr:cNvPr>
        <xdr:cNvSpPr/>
      </xdr:nvSpPr>
      <xdr:spPr>
        <a:xfrm>
          <a:off x="13578840" y="6178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22860</xdr:rowOff>
    </xdr:from>
    <xdr:to>
      <xdr:col>85</xdr:col>
      <xdr:colOff>127000</xdr:colOff>
      <xdr:row>37</xdr:row>
      <xdr:rowOff>74295</xdr:rowOff>
    </xdr:to>
    <xdr:cxnSp macro="">
      <xdr:nvCxnSpPr>
        <xdr:cNvPr id="534" name="直線コネクタ 533">
          <a:extLst>
            <a:ext uri="{FF2B5EF4-FFF2-40B4-BE49-F238E27FC236}">
              <a16:creationId xmlns:a16="http://schemas.microsoft.com/office/drawing/2014/main" id="{578F62BF-9367-43DA-B877-13629508B817}"/>
            </a:ext>
          </a:extLst>
        </xdr:cNvPr>
        <xdr:cNvCxnSpPr/>
      </xdr:nvCxnSpPr>
      <xdr:spPr>
        <a:xfrm>
          <a:off x="13629640" y="6225540"/>
          <a:ext cx="7467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86360</xdr:rowOff>
    </xdr:from>
    <xdr:to>
      <xdr:col>76</xdr:col>
      <xdr:colOff>165100</xdr:colOff>
      <xdr:row>37</xdr:row>
      <xdr:rowOff>16510</xdr:rowOff>
    </xdr:to>
    <xdr:sp macro="" textlink="">
      <xdr:nvSpPr>
        <xdr:cNvPr id="535" name="楕円 534">
          <a:extLst>
            <a:ext uri="{FF2B5EF4-FFF2-40B4-BE49-F238E27FC236}">
              <a16:creationId xmlns:a16="http://schemas.microsoft.com/office/drawing/2014/main" id="{AC14A546-35AA-479E-8E45-39A2BEB29B3D}"/>
            </a:ext>
          </a:extLst>
        </xdr:cNvPr>
        <xdr:cNvSpPr/>
      </xdr:nvSpPr>
      <xdr:spPr>
        <a:xfrm>
          <a:off x="12804140" y="6121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137160</xdr:rowOff>
    </xdr:from>
    <xdr:to>
      <xdr:col>81</xdr:col>
      <xdr:colOff>50800</xdr:colOff>
      <xdr:row>37</xdr:row>
      <xdr:rowOff>22860</xdr:rowOff>
    </xdr:to>
    <xdr:cxnSp macro="">
      <xdr:nvCxnSpPr>
        <xdr:cNvPr id="536" name="直線コネクタ 535">
          <a:extLst>
            <a:ext uri="{FF2B5EF4-FFF2-40B4-BE49-F238E27FC236}">
              <a16:creationId xmlns:a16="http://schemas.microsoft.com/office/drawing/2014/main" id="{B414CCF5-92FB-4E00-B15E-F0C02B6975C1}"/>
            </a:ext>
          </a:extLst>
        </xdr:cNvPr>
        <xdr:cNvCxnSpPr/>
      </xdr:nvCxnSpPr>
      <xdr:spPr>
        <a:xfrm>
          <a:off x="12854940" y="617220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29210</xdr:rowOff>
    </xdr:from>
    <xdr:to>
      <xdr:col>72</xdr:col>
      <xdr:colOff>38100</xdr:colOff>
      <xdr:row>36</xdr:row>
      <xdr:rowOff>130810</xdr:rowOff>
    </xdr:to>
    <xdr:sp macro="" textlink="">
      <xdr:nvSpPr>
        <xdr:cNvPr id="537" name="楕円 536">
          <a:extLst>
            <a:ext uri="{FF2B5EF4-FFF2-40B4-BE49-F238E27FC236}">
              <a16:creationId xmlns:a16="http://schemas.microsoft.com/office/drawing/2014/main" id="{3398A2AB-4441-4E4C-AC99-BEAB6CF03F68}"/>
            </a:ext>
          </a:extLst>
        </xdr:cNvPr>
        <xdr:cNvSpPr/>
      </xdr:nvSpPr>
      <xdr:spPr>
        <a:xfrm>
          <a:off x="12029440" y="60642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80010</xdr:rowOff>
    </xdr:from>
    <xdr:to>
      <xdr:col>76</xdr:col>
      <xdr:colOff>114300</xdr:colOff>
      <xdr:row>36</xdr:row>
      <xdr:rowOff>137160</xdr:rowOff>
    </xdr:to>
    <xdr:cxnSp macro="">
      <xdr:nvCxnSpPr>
        <xdr:cNvPr id="538" name="直線コネクタ 537">
          <a:extLst>
            <a:ext uri="{FF2B5EF4-FFF2-40B4-BE49-F238E27FC236}">
              <a16:creationId xmlns:a16="http://schemas.microsoft.com/office/drawing/2014/main" id="{C4C55639-ECCE-4728-A029-121E3A69A4C3}"/>
            </a:ext>
          </a:extLst>
        </xdr:cNvPr>
        <xdr:cNvCxnSpPr/>
      </xdr:nvCxnSpPr>
      <xdr:spPr>
        <a:xfrm>
          <a:off x="12072620" y="6115050"/>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147320</xdr:rowOff>
    </xdr:from>
    <xdr:to>
      <xdr:col>67</xdr:col>
      <xdr:colOff>101600</xdr:colOff>
      <xdr:row>36</xdr:row>
      <xdr:rowOff>77470</xdr:rowOff>
    </xdr:to>
    <xdr:sp macro="" textlink="">
      <xdr:nvSpPr>
        <xdr:cNvPr id="539" name="楕円 538">
          <a:extLst>
            <a:ext uri="{FF2B5EF4-FFF2-40B4-BE49-F238E27FC236}">
              <a16:creationId xmlns:a16="http://schemas.microsoft.com/office/drawing/2014/main" id="{BB81565D-A875-4077-92D1-42A5C5DC46B5}"/>
            </a:ext>
          </a:extLst>
        </xdr:cNvPr>
        <xdr:cNvSpPr/>
      </xdr:nvSpPr>
      <xdr:spPr>
        <a:xfrm>
          <a:off x="11231880" y="6014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26670</xdr:rowOff>
    </xdr:from>
    <xdr:to>
      <xdr:col>71</xdr:col>
      <xdr:colOff>177800</xdr:colOff>
      <xdr:row>36</xdr:row>
      <xdr:rowOff>80010</xdr:rowOff>
    </xdr:to>
    <xdr:cxnSp macro="">
      <xdr:nvCxnSpPr>
        <xdr:cNvPr id="540" name="直線コネクタ 539">
          <a:extLst>
            <a:ext uri="{FF2B5EF4-FFF2-40B4-BE49-F238E27FC236}">
              <a16:creationId xmlns:a16="http://schemas.microsoft.com/office/drawing/2014/main" id="{AE6B1D9B-E14E-41BF-B15C-0B634985E11E}"/>
            </a:ext>
          </a:extLst>
        </xdr:cNvPr>
        <xdr:cNvCxnSpPr/>
      </xdr:nvCxnSpPr>
      <xdr:spPr>
        <a:xfrm>
          <a:off x="11282680" y="6061710"/>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A431AFA4-E6F2-46A2-BA3E-FA0112245662}"/>
            </a:ext>
          </a:extLst>
        </xdr:cNvPr>
        <xdr:cNvSpPr txBox="1"/>
      </xdr:nvSpPr>
      <xdr:spPr>
        <a:xfrm>
          <a:off x="134372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308B03C2-3910-46EC-901C-BE704A8352AA}"/>
            </a:ext>
          </a:extLst>
        </xdr:cNvPr>
        <xdr:cNvSpPr txBox="1"/>
      </xdr:nvSpPr>
      <xdr:spPr>
        <a:xfrm>
          <a:off x="126752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14E57902-C206-4A31-BE1B-C04B0CC25035}"/>
            </a:ext>
          </a:extLst>
        </xdr:cNvPr>
        <xdr:cNvSpPr txBox="1"/>
      </xdr:nvSpPr>
      <xdr:spPr>
        <a:xfrm>
          <a:off x="119005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7EB8E00F-6701-498A-B8CA-E6ABECC05EB4}"/>
            </a:ext>
          </a:extLst>
        </xdr:cNvPr>
        <xdr:cNvSpPr txBox="1"/>
      </xdr:nvSpPr>
      <xdr:spPr>
        <a:xfrm>
          <a:off x="1110298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90187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2205FB88-8F03-46C2-BDB5-6D92A7E69566}"/>
            </a:ext>
          </a:extLst>
        </xdr:cNvPr>
        <xdr:cNvSpPr txBox="1"/>
      </xdr:nvSpPr>
      <xdr:spPr>
        <a:xfrm>
          <a:off x="134372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33037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4EDAD62-E3AC-4E3E-8F32-F705D9E95C23}"/>
            </a:ext>
          </a:extLst>
        </xdr:cNvPr>
        <xdr:cNvSpPr txBox="1"/>
      </xdr:nvSpPr>
      <xdr:spPr>
        <a:xfrm>
          <a:off x="126752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147337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D729D665-4138-4F47-9E10-E3B632C164E5}"/>
            </a:ext>
          </a:extLst>
        </xdr:cNvPr>
        <xdr:cNvSpPr txBox="1"/>
      </xdr:nvSpPr>
      <xdr:spPr>
        <a:xfrm>
          <a:off x="119005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93997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B79230FD-F852-49C3-B917-EC2292610883}"/>
            </a:ext>
          </a:extLst>
        </xdr:cNvPr>
        <xdr:cNvSpPr txBox="1"/>
      </xdr:nvSpPr>
      <xdr:spPr>
        <a:xfrm>
          <a:off x="1110298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C0601FB3-D0BD-4CE4-A262-49013F75A38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D8D7162B-2E3A-4214-BAAD-E0D26E96B89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9BB90003-D514-41B3-924D-BA6F1B3FF18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F56BDC7E-287E-401B-8C5B-90BBA9339EC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96EBFF05-4F94-4A04-9478-8F3A9499ABE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E9BC7051-0EF4-4800-99B7-34AF8F1233A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9B15D45-81C1-4E0D-A8ED-32828218D60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E3D752ED-A99D-4818-B8D0-C0E18E8B0CE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66E54F8F-E0CA-4E58-A07F-E11784ECECC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AADCBF2B-ED02-487A-A6E8-25BFC5DC1468}"/>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B1AA873A-F21B-4022-ACED-F06583AE1F48}"/>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AA11AFBA-7355-4CC0-BA9B-C25B8D5D05B7}"/>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801667D9-A81B-4C38-ACB1-751223BE2086}"/>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46CEC22C-CCE5-4B7D-84D6-CECD6BC301EF}"/>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D311BE76-6F0E-40BA-B30F-87F8CFEB6FB7}"/>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B41C317A-1D8E-4119-B239-4139440D2EC6}"/>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5266C925-FC30-478A-8501-C3269FC752CA}"/>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3D3CA84A-F194-442D-92F0-295A2F83A8ED}"/>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95044101-D445-45F1-9B69-BCCEB55449FC}"/>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65A70797-53BE-4B3B-A375-0A0B634EE2BD}"/>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B240D02F-6126-430C-9F7D-712AD0115E0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49EC6FF-B2C1-4437-846D-692B4D20223A}"/>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29FC1B9E-173E-4554-BF92-3C25BD85E84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C7C01916-76AB-417D-988B-5F23449A8B8A}"/>
            </a:ext>
          </a:extLst>
        </xdr:cNvPr>
        <xdr:cNvCxnSpPr/>
      </xdr:nvCxnSpPr>
      <xdr:spPr>
        <a:xfrm flipV="1">
          <a:off x="19509104" y="5787977"/>
          <a:ext cx="0" cy="1290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8C02DA60-901F-4E7A-A808-8257DC52DDD0}"/>
            </a:ext>
          </a:extLst>
        </xdr:cNvPr>
        <xdr:cNvSpPr txBox="1"/>
      </xdr:nvSpPr>
      <xdr:spPr>
        <a:xfrm>
          <a:off x="19547840" y="708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E2CE61FF-510B-48CA-80E4-8C5D525CEC45}"/>
            </a:ext>
          </a:extLst>
        </xdr:cNvPr>
        <xdr:cNvCxnSpPr/>
      </xdr:nvCxnSpPr>
      <xdr:spPr>
        <a:xfrm>
          <a:off x="19443700" y="7078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6F313E6-2527-4CF1-8629-D6AE2EBD8382}"/>
            </a:ext>
          </a:extLst>
        </xdr:cNvPr>
        <xdr:cNvSpPr txBox="1"/>
      </xdr:nvSpPr>
      <xdr:spPr>
        <a:xfrm>
          <a:off x="19547840" y="556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600C3522-AFE8-4880-9F48-77EAA3C55456}"/>
            </a:ext>
          </a:extLst>
        </xdr:cNvPr>
        <xdr:cNvCxnSpPr/>
      </xdr:nvCxnSpPr>
      <xdr:spPr>
        <a:xfrm>
          <a:off x="19443700" y="5787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7FDD3EC4-8425-4B50-B23F-E5E25C30CA69}"/>
            </a:ext>
          </a:extLst>
        </xdr:cNvPr>
        <xdr:cNvSpPr txBox="1"/>
      </xdr:nvSpPr>
      <xdr:spPr>
        <a:xfrm>
          <a:off x="19547840" y="65480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80C193BD-555E-4786-A10C-CB1D07930825}"/>
            </a:ext>
          </a:extLst>
        </xdr:cNvPr>
        <xdr:cNvSpPr/>
      </xdr:nvSpPr>
      <xdr:spPr>
        <a:xfrm>
          <a:off x="19458940" y="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77AFE889-72B6-4FEB-9081-438147DD54C7}"/>
            </a:ext>
          </a:extLst>
        </xdr:cNvPr>
        <xdr:cNvSpPr/>
      </xdr:nvSpPr>
      <xdr:spPr>
        <a:xfrm>
          <a:off x="18735040" y="65783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D8108447-AE6B-4DB3-AE90-868A14463A7A}"/>
            </a:ext>
          </a:extLst>
        </xdr:cNvPr>
        <xdr:cNvSpPr/>
      </xdr:nvSpPr>
      <xdr:spPr>
        <a:xfrm>
          <a:off x="17937480" y="659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53B6D899-CCD2-42E2-8352-2714ED17302D}"/>
            </a:ext>
          </a:extLst>
        </xdr:cNvPr>
        <xdr:cNvSpPr/>
      </xdr:nvSpPr>
      <xdr:spPr>
        <a:xfrm>
          <a:off x="17162780" y="660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CDF076CF-F810-42AA-8BD9-8EAB9786ED7D}"/>
            </a:ext>
          </a:extLst>
        </xdr:cNvPr>
        <xdr:cNvSpPr/>
      </xdr:nvSpPr>
      <xdr:spPr>
        <a:xfrm>
          <a:off x="16388080" y="66136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CF723CD-9501-4745-B762-7F4418D89E8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E5350E3-5AC2-40A0-81D7-7E4942C65A7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FCE3462-532E-49A6-ACB2-2BD37338427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A8E67992-E38D-41B6-AA3C-4B5D45E6D20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AF0FEB5A-969D-4E6C-9981-35D9EC7A598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137791</xdr:rowOff>
    </xdr:from>
    <xdr:to>
      <xdr:col>116</xdr:col>
      <xdr:colOff>114300</xdr:colOff>
      <xdr:row>38</xdr:row>
      <xdr:rowOff>67942</xdr:rowOff>
    </xdr:to>
    <xdr:sp macro="" textlink="">
      <xdr:nvSpPr>
        <xdr:cNvPr id="588" name="楕円 587">
          <a:extLst>
            <a:ext uri="{FF2B5EF4-FFF2-40B4-BE49-F238E27FC236}">
              <a16:creationId xmlns:a16="http://schemas.microsoft.com/office/drawing/2014/main" id="{B177B48D-40D9-4EA4-9272-E1B920E1F722}"/>
            </a:ext>
          </a:extLst>
        </xdr:cNvPr>
        <xdr:cNvSpPr/>
      </xdr:nvSpPr>
      <xdr:spPr>
        <a:xfrm>
          <a:off x="19458940" y="6340471"/>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160668</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FDD66F71-473D-4CDD-9A02-A2A05166DE26}"/>
            </a:ext>
          </a:extLst>
        </xdr:cNvPr>
        <xdr:cNvSpPr txBox="1"/>
      </xdr:nvSpPr>
      <xdr:spPr>
        <a:xfrm>
          <a:off x="19547840" y="619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160868</xdr:rowOff>
    </xdr:from>
    <xdr:to>
      <xdr:col>112</xdr:col>
      <xdr:colOff>38100</xdr:colOff>
      <xdr:row>38</xdr:row>
      <xdr:rowOff>91018</xdr:rowOff>
    </xdr:to>
    <xdr:sp macro="" textlink="">
      <xdr:nvSpPr>
        <xdr:cNvPr id="590" name="楕円 589">
          <a:extLst>
            <a:ext uri="{FF2B5EF4-FFF2-40B4-BE49-F238E27FC236}">
              <a16:creationId xmlns:a16="http://schemas.microsoft.com/office/drawing/2014/main" id="{E02C3AF9-C566-4602-A143-6AD2AE8C9ABA}"/>
            </a:ext>
          </a:extLst>
        </xdr:cNvPr>
        <xdr:cNvSpPr/>
      </xdr:nvSpPr>
      <xdr:spPr>
        <a:xfrm>
          <a:off x="18735040" y="63635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17141</xdr:rowOff>
    </xdr:from>
    <xdr:to>
      <xdr:col>116</xdr:col>
      <xdr:colOff>63500</xdr:colOff>
      <xdr:row>38</xdr:row>
      <xdr:rowOff>40218</xdr:rowOff>
    </xdr:to>
    <xdr:cxnSp macro="">
      <xdr:nvCxnSpPr>
        <xdr:cNvPr id="591" name="直線コネクタ 590">
          <a:extLst>
            <a:ext uri="{FF2B5EF4-FFF2-40B4-BE49-F238E27FC236}">
              <a16:creationId xmlns:a16="http://schemas.microsoft.com/office/drawing/2014/main" id="{1FA01BBD-A103-4ABE-B148-E870258FDCB1}"/>
            </a:ext>
          </a:extLst>
        </xdr:cNvPr>
        <xdr:cNvCxnSpPr/>
      </xdr:nvCxnSpPr>
      <xdr:spPr>
        <a:xfrm flipV="1">
          <a:off x="18778220" y="6387461"/>
          <a:ext cx="731520" cy="2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5294</xdr:rowOff>
    </xdr:from>
    <xdr:to>
      <xdr:col>107</xdr:col>
      <xdr:colOff>101600</xdr:colOff>
      <xdr:row>38</xdr:row>
      <xdr:rowOff>106894</xdr:rowOff>
    </xdr:to>
    <xdr:sp macro="" textlink="">
      <xdr:nvSpPr>
        <xdr:cNvPr id="592" name="楕円 591">
          <a:extLst>
            <a:ext uri="{FF2B5EF4-FFF2-40B4-BE49-F238E27FC236}">
              <a16:creationId xmlns:a16="http://schemas.microsoft.com/office/drawing/2014/main" id="{1386AAA2-BFF6-4A85-A3C1-C6026DB4537A}"/>
            </a:ext>
          </a:extLst>
        </xdr:cNvPr>
        <xdr:cNvSpPr/>
      </xdr:nvSpPr>
      <xdr:spPr>
        <a:xfrm>
          <a:off x="17937480" y="63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40218</xdr:rowOff>
    </xdr:from>
    <xdr:to>
      <xdr:col>111</xdr:col>
      <xdr:colOff>177800</xdr:colOff>
      <xdr:row>38</xdr:row>
      <xdr:rowOff>56094</xdr:rowOff>
    </xdr:to>
    <xdr:cxnSp macro="">
      <xdr:nvCxnSpPr>
        <xdr:cNvPr id="593" name="直線コネクタ 592">
          <a:extLst>
            <a:ext uri="{FF2B5EF4-FFF2-40B4-BE49-F238E27FC236}">
              <a16:creationId xmlns:a16="http://schemas.microsoft.com/office/drawing/2014/main" id="{18F7F255-4678-4BA5-8197-4C4C67087CC5}"/>
            </a:ext>
          </a:extLst>
        </xdr:cNvPr>
        <xdr:cNvCxnSpPr/>
      </xdr:nvCxnSpPr>
      <xdr:spPr>
        <a:xfrm flipV="1">
          <a:off x="17988280" y="6410538"/>
          <a:ext cx="789940" cy="1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17654</xdr:rowOff>
    </xdr:from>
    <xdr:to>
      <xdr:col>102</xdr:col>
      <xdr:colOff>165100</xdr:colOff>
      <xdr:row>38</xdr:row>
      <xdr:rowOff>119254</xdr:rowOff>
    </xdr:to>
    <xdr:sp macro="" textlink="">
      <xdr:nvSpPr>
        <xdr:cNvPr id="594" name="楕円 593">
          <a:extLst>
            <a:ext uri="{FF2B5EF4-FFF2-40B4-BE49-F238E27FC236}">
              <a16:creationId xmlns:a16="http://schemas.microsoft.com/office/drawing/2014/main" id="{F8B638B2-BDBF-44FC-8C38-1110F4C70D5A}"/>
            </a:ext>
          </a:extLst>
        </xdr:cNvPr>
        <xdr:cNvSpPr/>
      </xdr:nvSpPr>
      <xdr:spPr>
        <a:xfrm>
          <a:off x="17162780" y="638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56094</xdr:rowOff>
    </xdr:from>
    <xdr:to>
      <xdr:col>107</xdr:col>
      <xdr:colOff>50800</xdr:colOff>
      <xdr:row>38</xdr:row>
      <xdr:rowOff>68454</xdr:rowOff>
    </xdr:to>
    <xdr:cxnSp macro="">
      <xdr:nvCxnSpPr>
        <xdr:cNvPr id="595" name="直線コネクタ 594">
          <a:extLst>
            <a:ext uri="{FF2B5EF4-FFF2-40B4-BE49-F238E27FC236}">
              <a16:creationId xmlns:a16="http://schemas.microsoft.com/office/drawing/2014/main" id="{CF5E66DB-ECD3-4DAD-A99D-4BE094FD011D}"/>
            </a:ext>
          </a:extLst>
        </xdr:cNvPr>
        <xdr:cNvCxnSpPr/>
      </xdr:nvCxnSpPr>
      <xdr:spPr>
        <a:xfrm flipV="1">
          <a:off x="17213580" y="6426414"/>
          <a:ext cx="774700" cy="1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38373</xdr:rowOff>
    </xdr:from>
    <xdr:to>
      <xdr:col>98</xdr:col>
      <xdr:colOff>38100</xdr:colOff>
      <xdr:row>38</xdr:row>
      <xdr:rowOff>139973</xdr:rowOff>
    </xdr:to>
    <xdr:sp macro="" textlink="">
      <xdr:nvSpPr>
        <xdr:cNvPr id="596" name="楕円 595">
          <a:extLst>
            <a:ext uri="{FF2B5EF4-FFF2-40B4-BE49-F238E27FC236}">
              <a16:creationId xmlns:a16="http://schemas.microsoft.com/office/drawing/2014/main" id="{EC8DF8D3-5C64-45BE-AD28-BEFB9CF3C979}"/>
            </a:ext>
          </a:extLst>
        </xdr:cNvPr>
        <xdr:cNvSpPr/>
      </xdr:nvSpPr>
      <xdr:spPr>
        <a:xfrm>
          <a:off x="16388080" y="64086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68454</xdr:rowOff>
    </xdr:from>
    <xdr:to>
      <xdr:col>102</xdr:col>
      <xdr:colOff>114300</xdr:colOff>
      <xdr:row>38</xdr:row>
      <xdr:rowOff>89173</xdr:rowOff>
    </xdr:to>
    <xdr:cxnSp macro="">
      <xdr:nvCxnSpPr>
        <xdr:cNvPr id="597" name="直線コネクタ 596">
          <a:extLst>
            <a:ext uri="{FF2B5EF4-FFF2-40B4-BE49-F238E27FC236}">
              <a16:creationId xmlns:a16="http://schemas.microsoft.com/office/drawing/2014/main" id="{1DA6836B-1498-4119-944D-59B6FB1BC819}"/>
            </a:ext>
          </a:extLst>
        </xdr:cNvPr>
        <xdr:cNvCxnSpPr/>
      </xdr:nvCxnSpPr>
      <xdr:spPr>
        <a:xfrm flipV="1">
          <a:off x="16431260" y="6438774"/>
          <a:ext cx="782320" cy="2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0D00628C-6FDB-4ED6-9C22-FF92E4FEB82B}"/>
            </a:ext>
          </a:extLst>
        </xdr:cNvPr>
        <xdr:cNvSpPr txBox="1"/>
      </xdr:nvSpPr>
      <xdr:spPr>
        <a:xfrm>
          <a:off x="18496495" y="667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4EBA3FBA-FA1E-4CE6-8F2A-6CB404A859BF}"/>
            </a:ext>
          </a:extLst>
        </xdr:cNvPr>
        <xdr:cNvSpPr txBox="1"/>
      </xdr:nvSpPr>
      <xdr:spPr>
        <a:xfrm>
          <a:off x="17734495" y="668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1CA0248C-44CF-4C44-BEF4-48FF8D33FF46}"/>
            </a:ext>
          </a:extLst>
        </xdr:cNvPr>
        <xdr:cNvSpPr txBox="1"/>
      </xdr:nvSpPr>
      <xdr:spPr>
        <a:xfrm>
          <a:off x="16936935" y="669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50F09ED8-913D-4FAE-8146-99DA16296E38}"/>
            </a:ext>
          </a:extLst>
        </xdr:cNvPr>
        <xdr:cNvSpPr txBox="1"/>
      </xdr:nvSpPr>
      <xdr:spPr>
        <a:xfrm>
          <a:off x="16162235" y="670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107545</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3EFF39E2-B4F6-4D1D-8D41-65B03B2677E2}"/>
            </a:ext>
          </a:extLst>
        </xdr:cNvPr>
        <xdr:cNvSpPr txBox="1"/>
      </xdr:nvSpPr>
      <xdr:spPr>
        <a:xfrm>
          <a:off x="18496495" y="614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123422</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9DDF84F1-EF9C-4194-A4D5-BF4EDC477E83}"/>
            </a:ext>
          </a:extLst>
        </xdr:cNvPr>
        <xdr:cNvSpPr txBox="1"/>
      </xdr:nvSpPr>
      <xdr:spPr>
        <a:xfrm>
          <a:off x="17734495" y="615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135781</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FD4F4D68-88E7-4F89-8DCA-2715BD41315E}"/>
            </a:ext>
          </a:extLst>
        </xdr:cNvPr>
        <xdr:cNvSpPr txBox="1"/>
      </xdr:nvSpPr>
      <xdr:spPr>
        <a:xfrm>
          <a:off x="16936935" y="6170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156500</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7E0CDAE4-E8A6-4455-8D8C-02F8688B540E}"/>
            </a:ext>
          </a:extLst>
        </xdr:cNvPr>
        <xdr:cNvSpPr txBox="1"/>
      </xdr:nvSpPr>
      <xdr:spPr>
        <a:xfrm>
          <a:off x="16162235" y="619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E3378359-22A7-4318-AFF5-FD867158EC3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4526A355-D835-4A39-9AB1-F5F03482CE0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D4A12EE4-0360-4058-B5E4-4DA3B526D80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EE02FA1B-046F-448F-8FCD-6E5EF7D1551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7C3B7918-D4E5-444D-B25A-98A29CA0049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119EE65D-92E7-4D06-B7E3-A11B599B397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CAFD237A-C37F-4111-9947-1F76C5BB014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FC3CDA41-291B-4EAE-807A-FF70C9ED3E3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A49B049E-DE70-4FAA-A53B-FA5429EE395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B87D6679-208D-4225-BC3C-B17114667D2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AC23B68B-9C3A-4ECB-86D3-D553AB7A964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CB94D0A8-C103-4228-B15B-D260D76E0867}"/>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819BC795-8A47-44D1-B278-16B0BC275C04}"/>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511B96BD-8E85-4A61-A75D-E3BF9988378E}"/>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FFC9A099-62E7-4B59-B99D-198F7671A34B}"/>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59411745-965F-4131-B2A3-A95C82B79A2B}"/>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E11DE579-1239-4193-9913-23962924E58C}"/>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76572130-FBBD-4388-9F69-C378807DCF9A}"/>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7D656C8F-B218-4FD8-90DD-5A0ED11EFDF6}"/>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6A499688-C33E-42B0-96D8-94853097DE2F}"/>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5581FA95-24A9-4B59-8030-9EF7DE4AA5B1}"/>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E14E4F3C-2C22-4EBE-8B13-49A536F183C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DD637B6A-9C7E-4090-84A5-682B0B52B948}"/>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FE5CEAAF-21A8-475D-BDA9-7A3D8350DB3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70F94F96-1166-416C-ACAD-4E67F3B64147}"/>
            </a:ext>
          </a:extLst>
        </xdr:cNvPr>
        <xdr:cNvCxnSpPr/>
      </xdr:nvCxnSpPr>
      <xdr:spPr>
        <a:xfrm flipV="1">
          <a:off x="14375764" y="933831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036ECA9F-56F4-4B94-A9C6-80CB7CE5EBCF}"/>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F135F4E6-C310-497D-8569-FA80346EC96C}"/>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7BF6CB22-BB2D-4B3F-BB55-53F1AB27A9B8}"/>
            </a:ext>
          </a:extLst>
        </xdr:cNvPr>
        <xdr:cNvSpPr txBox="1"/>
      </xdr:nvSpPr>
      <xdr:spPr>
        <a:xfrm>
          <a:off x="14414500" y="911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A1AAA470-204F-4411-A033-C4417786D7C2}"/>
            </a:ext>
          </a:extLst>
        </xdr:cNvPr>
        <xdr:cNvCxnSpPr/>
      </xdr:nvCxnSpPr>
      <xdr:spPr>
        <a:xfrm>
          <a:off x="14287500" y="9338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7B48531D-EAF3-4A8F-B7E8-C5594713B67F}"/>
            </a:ext>
          </a:extLst>
        </xdr:cNvPr>
        <xdr:cNvSpPr txBox="1"/>
      </xdr:nvSpPr>
      <xdr:spPr>
        <a:xfrm>
          <a:off x="14414500" y="978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05BE63A1-D9CB-4DB3-9D3D-67F0D33111EF}"/>
            </a:ext>
          </a:extLst>
        </xdr:cNvPr>
        <xdr:cNvSpPr/>
      </xdr:nvSpPr>
      <xdr:spPr>
        <a:xfrm>
          <a:off x="14325600" y="99275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821A6DF1-FCFA-40C1-ABBD-DA9A2CA04713}"/>
            </a:ext>
          </a:extLst>
        </xdr:cNvPr>
        <xdr:cNvSpPr/>
      </xdr:nvSpPr>
      <xdr:spPr>
        <a:xfrm>
          <a:off x="1357884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414BBEEE-BE6D-4007-BCC4-07C91B8BFB8A}"/>
            </a:ext>
          </a:extLst>
        </xdr:cNvPr>
        <xdr:cNvSpPr/>
      </xdr:nvSpPr>
      <xdr:spPr>
        <a:xfrm>
          <a:off x="128041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ACFCC1D6-5C17-47CF-80F5-467EA3DEFD51}"/>
            </a:ext>
          </a:extLst>
        </xdr:cNvPr>
        <xdr:cNvSpPr/>
      </xdr:nvSpPr>
      <xdr:spPr>
        <a:xfrm>
          <a:off x="12029440" y="9838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92AACB61-F486-436D-B64D-8543BDD25512}"/>
            </a:ext>
          </a:extLst>
        </xdr:cNvPr>
        <xdr:cNvSpPr/>
      </xdr:nvSpPr>
      <xdr:spPr>
        <a:xfrm>
          <a:off x="1123188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7AA309CF-D0A4-4B7F-A134-24646498DC5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5972531-CED9-4E3B-A440-3022733BDBF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2CAA1543-090D-4DE2-8994-771FA670CC2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6785DFF4-A7AF-4DBC-B9A8-D6F1847AE3A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278DAD9-889B-4D78-9C5F-081ED4F76EE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25400</xdr:rowOff>
    </xdr:from>
    <xdr:to>
      <xdr:col>85</xdr:col>
      <xdr:colOff>177800</xdr:colOff>
      <xdr:row>64</xdr:row>
      <xdr:rowOff>127000</xdr:rowOff>
    </xdr:to>
    <xdr:sp macro="" textlink="">
      <xdr:nvSpPr>
        <xdr:cNvPr id="646" name="楕円 645">
          <a:extLst>
            <a:ext uri="{FF2B5EF4-FFF2-40B4-BE49-F238E27FC236}">
              <a16:creationId xmlns:a16="http://schemas.microsoft.com/office/drawing/2014/main" id="{B1B88F7E-2440-4720-B3FE-5B52A7F53580}"/>
            </a:ext>
          </a:extLst>
        </xdr:cNvPr>
        <xdr:cNvSpPr/>
      </xdr:nvSpPr>
      <xdr:spPr>
        <a:xfrm>
          <a:off x="14325600" y="107543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111777</xdr:rowOff>
    </xdr:from>
    <xdr:ext cx="469744" cy="259045"/>
    <xdr:sp macro="" textlink="">
      <xdr:nvSpPr>
        <xdr:cNvPr id="647" name="【保健センター・保健所】&#10;有形固定資産減価償却率該当値テキスト">
          <a:extLst>
            <a:ext uri="{FF2B5EF4-FFF2-40B4-BE49-F238E27FC236}">
              <a16:creationId xmlns:a16="http://schemas.microsoft.com/office/drawing/2014/main" id="{0B8B8263-5C91-44AB-B2BD-63132FF0450F}"/>
            </a:ext>
          </a:extLst>
        </xdr:cNvPr>
        <xdr:cNvSpPr txBox="1"/>
      </xdr:nvSpPr>
      <xdr:spPr>
        <a:xfrm>
          <a:off x="14414500" y="1067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114935</xdr:rowOff>
    </xdr:from>
    <xdr:to>
      <xdr:col>81</xdr:col>
      <xdr:colOff>101600</xdr:colOff>
      <xdr:row>63</xdr:row>
      <xdr:rowOff>45085</xdr:rowOff>
    </xdr:to>
    <xdr:sp macro="" textlink="">
      <xdr:nvSpPr>
        <xdr:cNvPr id="648" name="楕円 647">
          <a:extLst>
            <a:ext uri="{FF2B5EF4-FFF2-40B4-BE49-F238E27FC236}">
              <a16:creationId xmlns:a16="http://schemas.microsoft.com/office/drawing/2014/main" id="{5BF5D33E-4B17-4911-A65E-B8444B8D013F}"/>
            </a:ext>
          </a:extLst>
        </xdr:cNvPr>
        <xdr:cNvSpPr/>
      </xdr:nvSpPr>
      <xdr:spPr>
        <a:xfrm>
          <a:off x="13578840" y="10508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165735</xdr:rowOff>
    </xdr:from>
    <xdr:to>
      <xdr:col>85</xdr:col>
      <xdr:colOff>127000</xdr:colOff>
      <xdr:row>64</xdr:row>
      <xdr:rowOff>76200</xdr:rowOff>
    </xdr:to>
    <xdr:cxnSp macro="">
      <xdr:nvCxnSpPr>
        <xdr:cNvPr id="649" name="直線コネクタ 648">
          <a:extLst>
            <a:ext uri="{FF2B5EF4-FFF2-40B4-BE49-F238E27FC236}">
              <a16:creationId xmlns:a16="http://schemas.microsoft.com/office/drawing/2014/main" id="{EC0B2D16-3788-4C66-B7DC-C468B6F326E9}"/>
            </a:ext>
          </a:extLst>
        </xdr:cNvPr>
        <xdr:cNvCxnSpPr/>
      </xdr:nvCxnSpPr>
      <xdr:spPr>
        <a:xfrm>
          <a:off x="13629640" y="10559415"/>
          <a:ext cx="74676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93980</xdr:rowOff>
    </xdr:from>
    <xdr:to>
      <xdr:col>76</xdr:col>
      <xdr:colOff>165100</xdr:colOff>
      <xdr:row>63</xdr:row>
      <xdr:rowOff>24130</xdr:rowOff>
    </xdr:to>
    <xdr:sp macro="" textlink="">
      <xdr:nvSpPr>
        <xdr:cNvPr id="650" name="楕円 649">
          <a:extLst>
            <a:ext uri="{FF2B5EF4-FFF2-40B4-BE49-F238E27FC236}">
              <a16:creationId xmlns:a16="http://schemas.microsoft.com/office/drawing/2014/main" id="{8D2F7556-CA8D-4A91-91D9-D409EEF07505}"/>
            </a:ext>
          </a:extLst>
        </xdr:cNvPr>
        <xdr:cNvSpPr/>
      </xdr:nvSpPr>
      <xdr:spPr>
        <a:xfrm>
          <a:off x="12804140" y="10487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144780</xdr:rowOff>
    </xdr:from>
    <xdr:to>
      <xdr:col>81</xdr:col>
      <xdr:colOff>50800</xdr:colOff>
      <xdr:row>62</xdr:row>
      <xdr:rowOff>165735</xdr:rowOff>
    </xdr:to>
    <xdr:cxnSp macro="">
      <xdr:nvCxnSpPr>
        <xdr:cNvPr id="651" name="直線コネクタ 650">
          <a:extLst>
            <a:ext uri="{FF2B5EF4-FFF2-40B4-BE49-F238E27FC236}">
              <a16:creationId xmlns:a16="http://schemas.microsoft.com/office/drawing/2014/main" id="{0D7376D9-E091-4F78-8999-BA92C8E1E192}"/>
            </a:ext>
          </a:extLst>
        </xdr:cNvPr>
        <xdr:cNvCxnSpPr/>
      </xdr:nvCxnSpPr>
      <xdr:spPr>
        <a:xfrm>
          <a:off x="12854940" y="10538460"/>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55880</xdr:rowOff>
    </xdr:from>
    <xdr:to>
      <xdr:col>72</xdr:col>
      <xdr:colOff>38100</xdr:colOff>
      <xdr:row>62</xdr:row>
      <xdr:rowOff>157480</xdr:rowOff>
    </xdr:to>
    <xdr:sp macro="" textlink="">
      <xdr:nvSpPr>
        <xdr:cNvPr id="652" name="楕円 651">
          <a:extLst>
            <a:ext uri="{FF2B5EF4-FFF2-40B4-BE49-F238E27FC236}">
              <a16:creationId xmlns:a16="http://schemas.microsoft.com/office/drawing/2014/main" id="{4DA74872-DD8B-4DA4-B93A-E27D3DEDDCAA}"/>
            </a:ext>
          </a:extLst>
        </xdr:cNvPr>
        <xdr:cNvSpPr/>
      </xdr:nvSpPr>
      <xdr:spPr>
        <a:xfrm>
          <a:off x="12029440" y="104495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106680</xdr:rowOff>
    </xdr:from>
    <xdr:to>
      <xdr:col>76</xdr:col>
      <xdr:colOff>114300</xdr:colOff>
      <xdr:row>62</xdr:row>
      <xdr:rowOff>144780</xdr:rowOff>
    </xdr:to>
    <xdr:cxnSp macro="">
      <xdr:nvCxnSpPr>
        <xdr:cNvPr id="653" name="直線コネクタ 652">
          <a:extLst>
            <a:ext uri="{FF2B5EF4-FFF2-40B4-BE49-F238E27FC236}">
              <a16:creationId xmlns:a16="http://schemas.microsoft.com/office/drawing/2014/main" id="{41AC616F-AC3D-449F-95DB-9E6DD2D4F11D}"/>
            </a:ext>
          </a:extLst>
        </xdr:cNvPr>
        <xdr:cNvCxnSpPr/>
      </xdr:nvCxnSpPr>
      <xdr:spPr>
        <a:xfrm>
          <a:off x="12072620" y="1050036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17780</xdr:rowOff>
    </xdr:from>
    <xdr:to>
      <xdr:col>67</xdr:col>
      <xdr:colOff>101600</xdr:colOff>
      <xdr:row>62</xdr:row>
      <xdr:rowOff>119380</xdr:rowOff>
    </xdr:to>
    <xdr:sp macro="" textlink="">
      <xdr:nvSpPr>
        <xdr:cNvPr id="654" name="楕円 653">
          <a:extLst>
            <a:ext uri="{FF2B5EF4-FFF2-40B4-BE49-F238E27FC236}">
              <a16:creationId xmlns:a16="http://schemas.microsoft.com/office/drawing/2014/main" id="{33E75082-B208-4BF5-912C-9BBC3D136F99}"/>
            </a:ext>
          </a:extLst>
        </xdr:cNvPr>
        <xdr:cNvSpPr/>
      </xdr:nvSpPr>
      <xdr:spPr>
        <a:xfrm>
          <a:off x="1123188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68580</xdr:rowOff>
    </xdr:from>
    <xdr:to>
      <xdr:col>71</xdr:col>
      <xdr:colOff>177800</xdr:colOff>
      <xdr:row>62</xdr:row>
      <xdr:rowOff>106680</xdr:rowOff>
    </xdr:to>
    <xdr:cxnSp macro="">
      <xdr:nvCxnSpPr>
        <xdr:cNvPr id="655" name="直線コネクタ 654">
          <a:extLst>
            <a:ext uri="{FF2B5EF4-FFF2-40B4-BE49-F238E27FC236}">
              <a16:creationId xmlns:a16="http://schemas.microsoft.com/office/drawing/2014/main" id="{0FCA6701-DAF3-4D2A-92E0-D7365659656C}"/>
            </a:ext>
          </a:extLst>
        </xdr:cNvPr>
        <xdr:cNvCxnSpPr/>
      </xdr:nvCxnSpPr>
      <xdr:spPr>
        <a:xfrm>
          <a:off x="11282680" y="1046226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C02E32B4-6B9F-4921-9415-63496C91AA00}"/>
            </a:ext>
          </a:extLst>
        </xdr:cNvPr>
        <xdr:cNvSpPr txBox="1"/>
      </xdr:nvSpPr>
      <xdr:spPr>
        <a:xfrm>
          <a:off x="134372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5FA25A70-CC58-44EF-960E-B54FAC38F56C}"/>
            </a:ext>
          </a:extLst>
        </xdr:cNvPr>
        <xdr:cNvSpPr txBox="1"/>
      </xdr:nvSpPr>
      <xdr:spPr>
        <a:xfrm>
          <a:off x="126752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C43AA9CB-BD1D-45CF-B160-8456B23D2681}"/>
            </a:ext>
          </a:extLst>
        </xdr:cNvPr>
        <xdr:cNvSpPr txBox="1"/>
      </xdr:nvSpPr>
      <xdr:spPr>
        <a:xfrm>
          <a:off x="119005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30855E7A-5D5C-41FC-ACF2-95EE6A8DD30A}"/>
            </a:ext>
          </a:extLst>
        </xdr:cNvPr>
        <xdr:cNvSpPr txBox="1"/>
      </xdr:nvSpPr>
      <xdr:spPr>
        <a:xfrm>
          <a:off x="1110298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36212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614BE06F-44C8-40F9-9457-F1694700CBD9}"/>
            </a:ext>
          </a:extLst>
        </xdr:cNvPr>
        <xdr:cNvSpPr txBox="1"/>
      </xdr:nvSpPr>
      <xdr:spPr>
        <a:xfrm>
          <a:off x="134372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15257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485FCE35-E392-40C9-BB2E-EFDB0F956745}"/>
            </a:ext>
          </a:extLst>
        </xdr:cNvPr>
        <xdr:cNvSpPr txBox="1"/>
      </xdr:nvSpPr>
      <xdr:spPr>
        <a:xfrm>
          <a:off x="126752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148607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68DEDB86-4C9C-4872-863C-EECFCBD5842D}"/>
            </a:ext>
          </a:extLst>
        </xdr:cNvPr>
        <xdr:cNvSpPr txBox="1"/>
      </xdr:nvSpPr>
      <xdr:spPr>
        <a:xfrm>
          <a:off x="119005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110507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153273EE-9339-43E7-8ABA-0DEF69D546A9}"/>
            </a:ext>
          </a:extLst>
        </xdr:cNvPr>
        <xdr:cNvSpPr txBox="1"/>
      </xdr:nvSpPr>
      <xdr:spPr>
        <a:xfrm>
          <a:off x="1110298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C0C314F7-0811-41D1-BF2E-B0399BC79A9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4FA1B681-676A-4B06-B7ED-032F1809BE4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C03B67C5-AA7C-4D8D-89D6-5549E5301B2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908F71E1-18BF-4DF3-9DB7-98703D95CF1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CC3AA16B-0BAB-48B2-8C44-3D8B420B465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527C884F-7324-4BF6-93E6-5259364DB6B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BFC6DE53-60CD-4DAB-8FB8-C8A1AC68EA9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82916C1F-CF54-4B43-BF2A-2F0296660FB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8740B954-324C-487D-9B51-D3CE7B464F5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1A2799FE-5F5A-4455-9C1A-E079C81A6D2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2E05FFC8-FBD8-4508-8CA3-67AC1FB22506}"/>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2551BE80-016B-4CA4-A548-A1C2ABDD111B}"/>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E5721C80-C23E-47AE-BCA3-5030BC3F72CE}"/>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935764F8-3CBE-4621-B70A-DEC91C3D96BB}"/>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7D38F4BB-FB79-4FB5-8508-FFB5912FF54C}"/>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5AE68CF0-4AF4-46D1-B8B7-649D1B7D8191}"/>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72EE99B3-A023-4ABD-BCCF-0AD7598A363B}"/>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DFF85F6B-9F7C-45ED-A365-F4ADD65A2079}"/>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F469AEB8-E08D-461D-8307-10647584E013}"/>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BF1029F1-2C93-4EF4-9BEF-767A8FEA95EB}"/>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FC98D9A7-7E5F-4283-A544-1EEE0019F64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17330D73-57BE-4B6C-B611-6EDA507BFEA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37A90E36-F08A-4F2B-BF25-A0DD0115BE0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05EF59C8-6D8A-4839-8A21-5AE221A8C339}"/>
            </a:ext>
          </a:extLst>
        </xdr:cNvPr>
        <xdr:cNvCxnSpPr/>
      </xdr:nvCxnSpPr>
      <xdr:spPr>
        <a:xfrm flipV="1">
          <a:off x="19509104" y="92392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24A730F3-0163-40D3-A589-5DF949641064}"/>
            </a:ext>
          </a:extLst>
        </xdr:cNvPr>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CA4190E0-B7E5-4BDA-BBA0-2EE564595C35}"/>
            </a:ext>
          </a:extLst>
        </xdr:cNvPr>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5795F9C6-8984-4006-85C8-7854D8331195}"/>
            </a:ext>
          </a:extLst>
        </xdr:cNvPr>
        <xdr:cNvSpPr txBox="1"/>
      </xdr:nvSpPr>
      <xdr:spPr>
        <a:xfrm>
          <a:off x="19547840" y="902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2B605356-14DF-481D-AB67-43B8AA13ECBE}"/>
            </a:ext>
          </a:extLst>
        </xdr:cNvPr>
        <xdr:cNvCxnSpPr/>
      </xdr:nvCxnSpPr>
      <xdr:spPr>
        <a:xfrm>
          <a:off x="19443700" y="923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A784B92A-210E-4613-A747-DF2167102704}"/>
            </a:ext>
          </a:extLst>
        </xdr:cNvPr>
        <xdr:cNvSpPr txBox="1"/>
      </xdr:nvSpPr>
      <xdr:spPr>
        <a:xfrm>
          <a:off x="19547840" y="1032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0B3A60E3-2326-4737-956A-955EC188FF32}"/>
            </a:ext>
          </a:extLst>
        </xdr:cNvPr>
        <xdr:cNvSpPr/>
      </xdr:nvSpPr>
      <xdr:spPr>
        <a:xfrm>
          <a:off x="1945894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A9A7CF1F-B2C6-4BCB-9C68-BD10CC17DBF4}"/>
            </a:ext>
          </a:extLst>
        </xdr:cNvPr>
        <xdr:cNvSpPr/>
      </xdr:nvSpPr>
      <xdr:spPr>
        <a:xfrm>
          <a:off x="18735040" y="10464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3A3F1685-6C97-4337-B4DF-D3F9B4F1A5A1}"/>
            </a:ext>
          </a:extLst>
        </xdr:cNvPr>
        <xdr:cNvSpPr/>
      </xdr:nvSpPr>
      <xdr:spPr>
        <a:xfrm>
          <a:off x="1793748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C0D442B0-BD1E-45C9-856C-57D1C9671449}"/>
            </a:ext>
          </a:extLst>
        </xdr:cNvPr>
        <xdr:cNvSpPr/>
      </xdr:nvSpPr>
      <xdr:spPr>
        <a:xfrm>
          <a:off x="17162780" y="1046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4DF3231E-8BD2-4246-A639-E1D0F361E2AF}"/>
            </a:ext>
          </a:extLst>
        </xdr:cNvPr>
        <xdr:cNvSpPr/>
      </xdr:nvSpPr>
      <xdr:spPr>
        <a:xfrm>
          <a:off x="16388080" y="10441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913BF636-869D-4336-AFB6-90D498D1130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D8E21A6-4F92-4591-93FC-272002C02BB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8D2653E3-130B-4A31-BFB8-EFF704A4D23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E6E29A3C-091B-4F8B-B1A2-4018B8A2A36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87FC231-0FB3-46E0-8BF3-4AE296E3D88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703" name="楕円 702">
          <a:extLst>
            <a:ext uri="{FF2B5EF4-FFF2-40B4-BE49-F238E27FC236}">
              <a16:creationId xmlns:a16="http://schemas.microsoft.com/office/drawing/2014/main" id="{E97A25EA-95C8-419A-B69C-94C77301B77F}"/>
            </a:ext>
          </a:extLst>
        </xdr:cNvPr>
        <xdr:cNvSpPr/>
      </xdr:nvSpPr>
      <xdr:spPr>
        <a:xfrm>
          <a:off x="1945894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22877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9218B0E8-7E36-4ACD-B2A1-FE7E59A00526}"/>
            </a:ext>
          </a:extLst>
        </xdr:cNvPr>
        <xdr:cNvSpPr txBox="1"/>
      </xdr:nvSpPr>
      <xdr:spPr>
        <a:xfrm>
          <a:off x="19547840"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705" name="楕円 704">
          <a:extLst>
            <a:ext uri="{FF2B5EF4-FFF2-40B4-BE49-F238E27FC236}">
              <a16:creationId xmlns:a16="http://schemas.microsoft.com/office/drawing/2014/main" id="{297BC915-6E30-4AAE-BF15-8B1EC435DF14}"/>
            </a:ext>
          </a:extLst>
        </xdr:cNvPr>
        <xdr:cNvSpPr/>
      </xdr:nvSpPr>
      <xdr:spPr>
        <a:xfrm>
          <a:off x="18735040" y="10533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95250</xdr:rowOff>
    </xdr:to>
    <xdr:cxnSp macro="">
      <xdr:nvCxnSpPr>
        <xdr:cNvPr id="706" name="直線コネクタ 705">
          <a:extLst>
            <a:ext uri="{FF2B5EF4-FFF2-40B4-BE49-F238E27FC236}">
              <a16:creationId xmlns:a16="http://schemas.microsoft.com/office/drawing/2014/main" id="{DCD4F052-C901-488A-A568-559AFD67BD8B}"/>
            </a:ext>
          </a:extLst>
        </xdr:cNvPr>
        <xdr:cNvCxnSpPr/>
      </xdr:nvCxnSpPr>
      <xdr:spPr>
        <a:xfrm>
          <a:off x="18778220" y="10580370"/>
          <a:ext cx="7315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143510</xdr:rowOff>
    </xdr:from>
    <xdr:to>
      <xdr:col>107</xdr:col>
      <xdr:colOff>101600</xdr:colOff>
      <xdr:row>63</xdr:row>
      <xdr:rowOff>73660</xdr:rowOff>
    </xdr:to>
    <xdr:sp macro="" textlink="">
      <xdr:nvSpPr>
        <xdr:cNvPr id="707" name="楕円 706">
          <a:extLst>
            <a:ext uri="{FF2B5EF4-FFF2-40B4-BE49-F238E27FC236}">
              <a16:creationId xmlns:a16="http://schemas.microsoft.com/office/drawing/2014/main" id="{59203BEE-0ED5-480D-8A69-EDC7256C1BC9}"/>
            </a:ext>
          </a:extLst>
        </xdr:cNvPr>
        <xdr:cNvSpPr/>
      </xdr:nvSpPr>
      <xdr:spPr>
        <a:xfrm>
          <a:off x="17937480" y="10537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22860</xdr:rowOff>
    </xdr:to>
    <xdr:cxnSp macro="">
      <xdr:nvCxnSpPr>
        <xdr:cNvPr id="708" name="直線コネクタ 707">
          <a:extLst>
            <a:ext uri="{FF2B5EF4-FFF2-40B4-BE49-F238E27FC236}">
              <a16:creationId xmlns:a16="http://schemas.microsoft.com/office/drawing/2014/main" id="{AFECA189-4A26-4748-A9DD-A371F28B8D9D}"/>
            </a:ext>
          </a:extLst>
        </xdr:cNvPr>
        <xdr:cNvCxnSpPr/>
      </xdr:nvCxnSpPr>
      <xdr:spPr>
        <a:xfrm flipV="1">
          <a:off x="17988280" y="1058037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9" name="楕円 708">
          <a:extLst>
            <a:ext uri="{FF2B5EF4-FFF2-40B4-BE49-F238E27FC236}">
              <a16:creationId xmlns:a16="http://schemas.microsoft.com/office/drawing/2014/main" id="{654CB277-B704-47B2-9A93-D413310F747B}"/>
            </a:ext>
          </a:extLst>
        </xdr:cNvPr>
        <xdr:cNvSpPr/>
      </xdr:nvSpPr>
      <xdr:spPr>
        <a:xfrm>
          <a:off x="17162780" y="10544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22860</xdr:rowOff>
    </xdr:from>
    <xdr:to>
      <xdr:col>107</xdr:col>
      <xdr:colOff>50800</xdr:colOff>
      <xdr:row>63</xdr:row>
      <xdr:rowOff>30480</xdr:rowOff>
    </xdr:to>
    <xdr:cxnSp macro="">
      <xdr:nvCxnSpPr>
        <xdr:cNvPr id="710" name="直線コネクタ 709">
          <a:extLst>
            <a:ext uri="{FF2B5EF4-FFF2-40B4-BE49-F238E27FC236}">
              <a16:creationId xmlns:a16="http://schemas.microsoft.com/office/drawing/2014/main" id="{FCD01DAF-424E-419C-A034-C235BF94085C}"/>
            </a:ext>
          </a:extLst>
        </xdr:cNvPr>
        <xdr:cNvCxnSpPr/>
      </xdr:nvCxnSpPr>
      <xdr:spPr>
        <a:xfrm flipV="1">
          <a:off x="17213580" y="1058418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711" name="楕円 710">
          <a:extLst>
            <a:ext uri="{FF2B5EF4-FFF2-40B4-BE49-F238E27FC236}">
              <a16:creationId xmlns:a16="http://schemas.microsoft.com/office/drawing/2014/main" id="{73C63140-8EB4-4BE5-AA12-D797547F0EED}"/>
            </a:ext>
          </a:extLst>
        </xdr:cNvPr>
        <xdr:cNvSpPr/>
      </xdr:nvSpPr>
      <xdr:spPr>
        <a:xfrm>
          <a:off x="16388080" y="10548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30480</xdr:rowOff>
    </xdr:from>
    <xdr:to>
      <xdr:col>102</xdr:col>
      <xdr:colOff>114300</xdr:colOff>
      <xdr:row>63</xdr:row>
      <xdr:rowOff>34290</xdr:rowOff>
    </xdr:to>
    <xdr:cxnSp macro="">
      <xdr:nvCxnSpPr>
        <xdr:cNvPr id="712" name="直線コネクタ 711">
          <a:extLst>
            <a:ext uri="{FF2B5EF4-FFF2-40B4-BE49-F238E27FC236}">
              <a16:creationId xmlns:a16="http://schemas.microsoft.com/office/drawing/2014/main" id="{7EF3FE15-AB80-4803-9805-169345197FBE}"/>
            </a:ext>
          </a:extLst>
        </xdr:cNvPr>
        <xdr:cNvCxnSpPr/>
      </xdr:nvCxnSpPr>
      <xdr:spPr>
        <a:xfrm flipV="1">
          <a:off x="16431260" y="1059180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B6DA6B2A-83D6-404C-A5E6-064324CDEF72}"/>
            </a:ext>
          </a:extLst>
        </xdr:cNvPr>
        <xdr:cNvSpPr txBox="1"/>
      </xdr:nvSpPr>
      <xdr:spPr>
        <a:xfrm>
          <a:off x="185611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36A6466C-07D7-45E5-9A89-CC0EFB0D5987}"/>
            </a:ext>
          </a:extLst>
        </xdr:cNvPr>
        <xdr:cNvSpPr txBox="1"/>
      </xdr:nvSpPr>
      <xdr:spPr>
        <a:xfrm>
          <a:off x="1777626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525E691F-0A19-4F10-ADFE-DE9F53628D56}"/>
            </a:ext>
          </a:extLst>
        </xdr:cNvPr>
        <xdr:cNvSpPr txBox="1"/>
      </xdr:nvSpPr>
      <xdr:spPr>
        <a:xfrm>
          <a:off x="1700156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6" name="n_4aveValue【保健センター・保健所】&#10;一人当たり面積">
          <a:extLst>
            <a:ext uri="{FF2B5EF4-FFF2-40B4-BE49-F238E27FC236}">
              <a16:creationId xmlns:a16="http://schemas.microsoft.com/office/drawing/2014/main" id="{240ADD00-9594-4217-ADDF-6C6B9C339F1F}"/>
            </a:ext>
          </a:extLst>
        </xdr:cNvPr>
        <xdr:cNvSpPr txBox="1"/>
      </xdr:nvSpPr>
      <xdr:spPr>
        <a:xfrm>
          <a:off x="1622686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717" name="n_1mainValue【保健センター・保健所】&#10;一人当たり面積">
          <a:extLst>
            <a:ext uri="{FF2B5EF4-FFF2-40B4-BE49-F238E27FC236}">
              <a16:creationId xmlns:a16="http://schemas.microsoft.com/office/drawing/2014/main" id="{E412DA41-1593-4160-8D83-145D489CAC54}"/>
            </a:ext>
          </a:extLst>
        </xdr:cNvPr>
        <xdr:cNvSpPr txBox="1"/>
      </xdr:nvSpPr>
      <xdr:spPr>
        <a:xfrm>
          <a:off x="185611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64787</xdr:rowOff>
    </xdr:from>
    <xdr:ext cx="469744" cy="259045"/>
    <xdr:sp macro="" textlink="">
      <xdr:nvSpPr>
        <xdr:cNvPr id="718" name="n_2mainValue【保健センター・保健所】&#10;一人当たり面積">
          <a:extLst>
            <a:ext uri="{FF2B5EF4-FFF2-40B4-BE49-F238E27FC236}">
              <a16:creationId xmlns:a16="http://schemas.microsoft.com/office/drawing/2014/main" id="{2F158E2C-DD39-4751-9FB4-DA7CD9852269}"/>
            </a:ext>
          </a:extLst>
        </xdr:cNvPr>
        <xdr:cNvSpPr txBox="1"/>
      </xdr:nvSpPr>
      <xdr:spPr>
        <a:xfrm>
          <a:off x="1777626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719" name="n_3mainValue【保健センター・保健所】&#10;一人当たり面積">
          <a:extLst>
            <a:ext uri="{FF2B5EF4-FFF2-40B4-BE49-F238E27FC236}">
              <a16:creationId xmlns:a16="http://schemas.microsoft.com/office/drawing/2014/main" id="{3BFD8BC3-6555-4230-A3E7-1BB727387652}"/>
            </a:ext>
          </a:extLst>
        </xdr:cNvPr>
        <xdr:cNvSpPr txBox="1"/>
      </xdr:nvSpPr>
      <xdr:spPr>
        <a:xfrm>
          <a:off x="1700156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720" name="n_4mainValue【保健センター・保健所】&#10;一人当たり面積">
          <a:extLst>
            <a:ext uri="{FF2B5EF4-FFF2-40B4-BE49-F238E27FC236}">
              <a16:creationId xmlns:a16="http://schemas.microsoft.com/office/drawing/2014/main" id="{BFA25FE1-A93C-47A3-AFE8-992E5CCCE1A4}"/>
            </a:ext>
          </a:extLst>
        </xdr:cNvPr>
        <xdr:cNvSpPr txBox="1"/>
      </xdr:nvSpPr>
      <xdr:spPr>
        <a:xfrm>
          <a:off x="1622686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4295E0C7-2597-46DD-9992-4373D409760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D9270E49-6C44-4319-97B2-B49273B9FD1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44D1053C-F781-4304-B803-E863A2CE4E5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659BEE90-F0C5-4A45-B96A-E64618920DB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73D6D14E-B145-43A8-92C1-DE80823FD1B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7053C187-3E4D-44E2-9ADA-F0D180E7280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864D0785-8B07-4F5D-91E3-60A6B2AC82A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7687A37E-0304-4FE2-BEC5-68351F7A7C7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0B1E6030-BD41-4DAB-A90B-1B9502E2106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763CE55B-9922-45AE-845C-BAA255340DD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DB2A4B8A-D4E0-4CC7-A2C7-BDB037BE9B0D}"/>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C916D112-DE10-4EDE-8233-48EAB517FF2D}"/>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A0CAF754-104E-4CF6-851B-AEEE2572945F}"/>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3A287F74-5DBD-45BB-8DE6-73C83C76406E}"/>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43F09CB6-C391-468E-A5F5-182722455DB8}"/>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7727C689-9B20-47C4-806C-44ACBBFBCA2F}"/>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7E955995-F951-4E9A-8EED-F242C57C9B2C}"/>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59B88D26-6902-4500-BAF1-EEF3FC7DDFE8}"/>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84A67455-7E95-4BF3-8D48-5273974C6795}"/>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4DFE453A-DF33-4DB4-A923-4C4CB81AEB41}"/>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DE4FA21A-F9CE-47FF-B6EF-F0902BAEC855}"/>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684713B9-0248-4497-A971-5D7A6B88D6AB}"/>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9FEF5847-F78D-4281-A653-92F5ACF93E1E}"/>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7BAE5D99-92A9-4A18-AED1-D6CDEB16131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8ACA48EE-6206-4DA6-945B-D494BE325D7C}"/>
            </a:ext>
          </a:extLst>
        </xdr:cNvPr>
        <xdr:cNvCxnSpPr/>
      </xdr:nvCxnSpPr>
      <xdr:spPr>
        <a:xfrm flipV="1">
          <a:off x="14375764" y="12954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9E1EB269-E60C-49A6-9C1F-17DC0F1DE6E4}"/>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7B857E34-F9E4-43E8-B621-C965AB7B4265}"/>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F398C0B4-9E77-4B4D-A7AF-26D23B07D627}"/>
            </a:ext>
          </a:extLst>
        </xdr:cNvPr>
        <xdr:cNvSpPr txBox="1"/>
      </xdr:nvSpPr>
      <xdr:spPr>
        <a:xfrm>
          <a:off x="14414500" y="1273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CBE64104-CEB0-4BD1-84A2-83CBC502CB2F}"/>
            </a:ext>
          </a:extLst>
        </xdr:cNvPr>
        <xdr:cNvCxnSpPr/>
      </xdr:nvCxnSpPr>
      <xdr:spPr>
        <a:xfrm>
          <a:off x="14287500" y="1295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A6FF6C54-63AC-439E-8628-4B570EA1BD15}"/>
            </a:ext>
          </a:extLst>
        </xdr:cNvPr>
        <xdr:cNvSpPr txBox="1"/>
      </xdr:nvSpPr>
      <xdr:spPr>
        <a:xfrm>
          <a:off x="14414500" y="13763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78A72F3C-EA22-4591-A5CE-F7A18FD4835D}"/>
            </a:ext>
          </a:extLst>
        </xdr:cNvPr>
        <xdr:cNvSpPr/>
      </xdr:nvSpPr>
      <xdr:spPr>
        <a:xfrm>
          <a:off x="14325600" y="1378521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6DF7BD70-DC88-42B1-8CDE-E6643113C66B}"/>
            </a:ext>
          </a:extLst>
        </xdr:cNvPr>
        <xdr:cNvSpPr/>
      </xdr:nvSpPr>
      <xdr:spPr>
        <a:xfrm>
          <a:off x="1357884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CD44D044-F384-4E4E-AB31-FB330F0590CE}"/>
            </a:ext>
          </a:extLst>
        </xdr:cNvPr>
        <xdr:cNvSpPr/>
      </xdr:nvSpPr>
      <xdr:spPr>
        <a:xfrm>
          <a:off x="12804140" y="1374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6EB7CD21-131C-4AF5-BDB1-6268F7D686A4}"/>
            </a:ext>
          </a:extLst>
        </xdr:cNvPr>
        <xdr:cNvSpPr/>
      </xdr:nvSpPr>
      <xdr:spPr>
        <a:xfrm>
          <a:off x="12029440" y="137471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1417C9BF-73F9-4D35-AB2C-3CDEE26EEF22}"/>
            </a:ext>
          </a:extLst>
        </xdr:cNvPr>
        <xdr:cNvSpPr/>
      </xdr:nvSpPr>
      <xdr:spPr>
        <a:xfrm>
          <a:off x="11231880" y="1376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5B6BA120-CC73-4B25-AFBB-9CE2B7D7A23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7FD8C584-F4D7-4B0F-B109-6A9DEEB66B67}"/>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DBA40ABF-5E83-4BA2-A835-C889200A5DF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2178A061-A4DE-4CBD-AD0A-CE9F5352749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9DF821CC-A5B7-4DDD-9E95-FF91074CF65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71120</xdr:rowOff>
    </xdr:from>
    <xdr:to>
      <xdr:col>85</xdr:col>
      <xdr:colOff>177800</xdr:colOff>
      <xdr:row>82</xdr:row>
      <xdr:rowOff>1270</xdr:rowOff>
    </xdr:to>
    <xdr:sp macro="" textlink="">
      <xdr:nvSpPr>
        <xdr:cNvPr id="761" name="楕円 760">
          <a:extLst>
            <a:ext uri="{FF2B5EF4-FFF2-40B4-BE49-F238E27FC236}">
              <a16:creationId xmlns:a16="http://schemas.microsoft.com/office/drawing/2014/main" id="{14B8E481-E33F-48D1-8A05-BB5DBD846350}"/>
            </a:ext>
          </a:extLst>
        </xdr:cNvPr>
        <xdr:cNvSpPr/>
      </xdr:nvSpPr>
      <xdr:spPr>
        <a:xfrm>
          <a:off x="14325600" y="136499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93997</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E34A7E97-000E-4B64-8CFE-B8154D047494}"/>
            </a:ext>
          </a:extLst>
        </xdr:cNvPr>
        <xdr:cNvSpPr txBox="1"/>
      </xdr:nvSpPr>
      <xdr:spPr>
        <a:xfrm>
          <a:off x="14414500"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13970</xdr:rowOff>
    </xdr:from>
    <xdr:to>
      <xdr:col>81</xdr:col>
      <xdr:colOff>101600</xdr:colOff>
      <xdr:row>83</xdr:row>
      <xdr:rowOff>115570</xdr:rowOff>
    </xdr:to>
    <xdr:sp macro="" textlink="">
      <xdr:nvSpPr>
        <xdr:cNvPr id="763" name="楕円 762">
          <a:extLst>
            <a:ext uri="{FF2B5EF4-FFF2-40B4-BE49-F238E27FC236}">
              <a16:creationId xmlns:a16="http://schemas.microsoft.com/office/drawing/2014/main" id="{D4802AEB-4DEA-4718-B211-AF33FD391CF3}"/>
            </a:ext>
          </a:extLst>
        </xdr:cNvPr>
        <xdr:cNvSpPr/>
      </xdr:nvSpPr>
      <xdr:spPr>
        <a:xfrm>
          <a:off x="13578840" y="1392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121920</xdr:rowOff>
    </xdr:from>
    <xdr:to>
      <xdr:col>85</xdr:col>
      <xdr:colOff>127000</xdr:colOff>
      <xdr:row>83</xdr:row>
      <xdr:rowOff>64770</xdr:rowOff>
    </xdr:to>
    <xdr:cxnSp macro="">
      <xdr:nvCxnSpPr>
        <xdr:cNvPr id="764" name="直線コネクタ 763">
          <a:extLst>
            <a:ext uri="{FF2B5EF4-FFF2-40B4-BE49-F238E27FC236}">
              <a16:creationId xmlns:a16="http://schemas.microsoft.com/office/drawing/2014/main" id="{76A65938-9236-4B05-BD56-6B6EE0541412}"/>
            </a:ext>
          </a:extLst>
        </xdr:cNvPr>
        <xdr:cNvCxnSpPr/>
      </xdr:nvCxnSpPr>
      <xdr:spPr>
        <a:xfrm flipV="1">
          <a:off x="13629640" y="13700760"/>
          <a:ext cx="74676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145414</xdr:rowOff>
    </xdr:from>
    <xdr:to>
      <xdr:col>76</xdr:col>
      <xdr:colOff>165100</xdr:colOff>
      <xdr:row>83</xdr:row>
      <xdr:rowOff>75564</xdr:rowOff>
    </xdr:to>
    <xdr:sp macro="" textlink="">
      <xdr:nvSpPr>
        <xdr:cNvPr id="765" name="楕円 764">
          <a:extLst>
            <a:ext uri="{FF2B5EF4-FFF2-40B4-BE49-F238E27FC236}">
              <a16:creationId xmlns:a16="http://schemas.microsoft.com/office/drawing/2014/main" id="{6122ADCA-4D09-4A06-BC6E-D834E7FF29EB}"/>
            </a:ext>
          </a:extLst>
        </xdr:cNvPr>
        <xdr:cNvSpPr/>
      </xdr:nvSpPr>
      <xdr:spPr>
        <a:xfrm>
          <a:off x="12804140" y="13891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24764</xdr:rowOff>
    </xdr:from>
    <xdr:to>
      <xdr:col>81</xdr:col>
      <xdr:colOff>50800</xdr:colOff>
      <xdr:row>83</xdr:row>
      <xdr:rowOff>64770</xdr:rowOff>
    </xdr:to>
    <xdr:cxnSp macro="">
      <xdr:nvCxnSpPr>
        <xdr:cNvPr id="766" name="直線コネクタ 765">
          <a:extLst>
            <a:ext uri="{FF2B5EF4-FFF2-40B4-BE49-F238E27FC236}">
              <a16:creationId xmlns:a16="http://schemas.microsoft.com/office/drawing/2014/main" id="{471A4ACB-7B16-4F01-9521-EF4422B026BD}"/>
            </a:ext>
          </a:extLst>
        </xdr:cNvPr>
        <xdr:cNvCxnSpPr/>
      </xdr:nvCxnSpPr>
      <xdr:spPr>
        <a:xfrm>
          <a:off x="12854940" y="13938884"/>
          <a:ext cx="7747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111125</xdr:rowOff>
    </xdr:from>
    <xdr:to>
      <xdr:col>72</xdr:col>
      <xdr:colOff>38100</xdr:colOff>
      <xdr:row>83</xdr:row>
      <xdr:rowOff>41275</xdr:rowOff>
    </xdr:to>
    <xdr:sp macro="" textlink="">
      <xdr:nvSpPr>
        <xdr:cNvPr id="767" name="楕円 766">
          <a:extLst>
            <a:ext uri="{FF2B5EF4-FFF2-40B4-BE49-F238E27FC236}">
              <a16:creationId xmlns:a16="http://schemas.microsoft.com/office/drawing/2014/main" id="{D9540857-FA33-422A-A5CD-8A600AD1BAAC}"/>
            </a:ext>
          </a:extLst>
        </xdr:cNvPr>
        <xdr:cNvSpPr/>
      </xdr:nvSpPr>
      <xdr:spPr>
        <a:xfrm>
          <a:off x="12029440" y="13857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161925</xdr:rowOff>
    </xdr:from>
    <xdr:to>
      <xdr:col>76</xdr:col>
      <xdr:colOff>114300</xdr:colOff>
      <xdr:row>83</xdr:row>
      <xdr:rowOff>24764</xdr:rowOff>
    </xdr:to>
    <xdr:cxnSp macro="">
      <xdr:nvCxnSpPr>
        <xdr:cNvPr id="768" name="直線コネクタ 767">
          <a:extLst>
            <a:ext uri="{FF2B5EF4-FFF2-40B4-BE49-F238E27FC236}">
              <a16:creationId xmlns:a16="http://schemas.microsoft.com/office/drawing/2014/main" id="{AD5DD1CF-A56E-4EE5-818C-7087B7076610}"/>
            </a:ext>
          </a:extLst>
        </xdr:cNvPr>
        <xdr:cNvCxnSpPr/>
      </xdr:nvCxnSpPr>
      <xdr:spPr>
        <a:xfrm>
          <a:off x="12072620" y="13908405"/>
          <a:ext cx="78232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67311</xdr:rowOff>
    </xdr:from>
    <xdr:to>
      <xdr:col>67</xdr:col>
      <xdr:colOff>101600</xdr:colOff>
      <xdr:row>83</xdr:row>
      <xdr:rowOff>168911</xdr:rowOff>
    </xdr:to>
    <xdr:sp macro="" textlink="">
      <xdr:nvSpPr>
        <xdr:cNvPr id="769" name="楕円 768">
          <a:extLst>
            <a:ext uri="{FF2B5EF4-FFF2-40B4-BE49-F238E27FC236}">
              <a16:creationId xmlns:a16="http://schemas.microsoft.com/office/drawing/2014/main" id="{36D41FB6-2047-47DC-905A-5DFB88EDC642}"/>
            </a:ext>
          </a:extLst>
        </xdr:cNvPr>
        <xdr:cNvSpPr/>
      </xdr:nvSpPr>
      <xdr:spPr>
        <a:xfrm>
          <a:off x="11231880" y="13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161925</xdr:rowOff>
    </xdr:from>
    <xdr:to>
      <xdr:col>71</xdr:col>
      <xdr:colOff>177800</xdr:colOff>
      <xdr:row>83</xdr:row>
      <xdr:rowOff>118111</xdr:rowOff>
    </xdr:to>
    <xdr:cxnSp macro="">
      <xdr:nvCxnSpPr>
        <xdr:cNvPr id="770" name="直線コネクタ 769">
          <a:extLst>
            <a:ext uri="{FF2B5EF4-FFF2-40B4-BE49-F238E27FC236}">
              <a16:creationId xmlns:a16="http://schemas.microsoft.com/office/drawing/2014/main" id="{DCC550D0-598A-4AF9-A3E6-1650710F5C25}"/>
            </a:ext>
          </a:extLst>
        </xdr:cNvPr>
        <xdr:cNvCxnSpPr/>
      </xdr:nvCxnSpPr>
      <xdr:spPr>
        <a:xfrm flipV="1">
          <a:off x="11282680" y="13908405"/>
          <a:ext cx="789940" cy="12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771" name="n_1aveValue【消防施設】&#10;有形固定資産減価償却率">
          <a:extLst>
            <a:ext uri="{FF2B5EF4-FFF2-40B4-BE49-F238E27FC236}">
              <a16:creationId xmlns:a16="http://schemas.microsoft.com/office/drawing/2014/main" id="{7AE6182F-DE18-4C6D-8362-85B2EE2EA18F}"/>
            </a:ext>
          </a:extLst>
        </xdr:cNvPr>
        <xdr:cNvSpPr txBox="1"/>
      </xdr:nvSpPr>
      <xdr:spPr>
        <a:xfrm>
          <a:off x="134372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772" name="n_2aveValue【消防施設】&#10;有形固定資産減価償却率">
          <a:extLst>
            <a:ext uri="{FF2B5EF4-FFF2-40B4-BE49-F238E27FC236}">
              <a16:creationId xmlns:a16="http://schemas.microsoft.com/office/drawing/2014/main" id="{39B0C5B4-3175-4C49-8207-F3BB1679C0D4}"/>
            </a:ext>
          </a:extLst>
        </xdr:cNvPr>
        <xdr:cNvSpPr txBox="1"/>
      </xdr:nvSpPr>
      <xdr:spPr>
        <a:xfrm>
          <a:off x="126752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773" name="n_3aveValue【消防施設】&#10;有形固定資産減価償却率">
          <a:extLst>
            <a:ext uri="{FF2B5EF4-FFF2-40B4-BE49-F238E27FC236}">
              <a16:creationId xmlns:a16="http://schemas.microsoft.com/office/drawing/2014/main" id="{59656602-0ED5-44B9-B15D-645E8D166F95}"/>
            </a:ext>
          </a:extLst>
        </xdr:cNvPr>
        <xdr:cNvSpPr txBox="1"/>
      </xdr:nvSpPr>
      <xdr:spPr>
        <a:xfrm>
          <a:off x="119005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74" name="n_4aveValue【消防施設】&#10;有形固定資産減価償却率">
          <a:extLst>
            <a:ext uri="{FF2B5EF4-FFF2-40B4-BE49-F238E27FC236}">
              <a16:creationId xmlns:a16="http://schemas.microsoft.com/office/drawing/2014/main" id="{0122695E-281C-49CC-B121-106DFF473A72}"/>
            </a:ext>
          </a:extLst>
        </xdr:cNvPr>
        <xdr:cNvSpPr txBox="1"/>
      </xdr:nvSpPr>
      <xdr:spPr>
        <a:xfrm>
          <a:off x="1110298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106697</xdr:rowOff>
    </xdr:from>
    <xdr:ext cx="405111" cy="259045"/>
    <xdr:sp macro="" textlink="">
      <xdr:nvSpPr>
        <xdr:cNvPr id="775" name="n_1mainValue【消防施設】&#10;有形固定資産減価償却率">
          <a:extLst>
            <a:ext uri="{FF2B5EF4-FFF2-40B4-BE49-F238E27FC236}">
              <a16:creationId xmlns:a16="http://schemas.microsoft.com/office/drawing/2014/main" id="{5812B66D-DF95-42F3-9775-C0586C808EFF}"/>
            </a:ext>
          </a:extLst>
        </xdr:cNvPr>
        <xdr:cNvSpPr txBox="1"/>
      </xdr:nvSpPr>
      <xdr:spPr>
        <a:xfrm>
          <a:off x="13437244" y="1402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66691</xdr:rowOff>
    </xdr:from>
    <xdr:ext cx="405111" cy="259045"/>
    <xdr:sp macro="" textlink="">
      <xdr:nvSpPr>
        <xdr:cNvPr id="776" name="n_2mainValue【消防施設】&#10;有形固定資産減価償却率">
          <a:extLst>
            <a:ext uri="{FF2B5EF4-FFF2-40B4-BE49-F238E27FC236}">
              <a16:creationId xmlns:a16="http://schemas.microsoft.com/office/drawing/2014/main" id="{47BD0FDB-D399-4C50-ACCB-3C75DA49A1C6}"/>
            </a:ext>
          </a:extLst>
        </xdr:cNvPr>
        <xdr:cNvSpPr txBox="1"/>
      </xdr:nvSpPr>
      <xdr:spPr>
        <a:xfrm>
          <a:off x="12675244" y="13980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32402</xdr:rowOff>
    </xdr:from>
    <xdr:ext cx="405111" cy="259045"/>
    <xdr:sp macro="" textlink="">
      <xdr:nvSpPr>
        <xdr:cNvPr id="777" name="n_3mainValue【消防施設】&#10;有形固定資産減価償却率">
          <a:extLst>
            <a:ext uri="{FF2B5EF4-FFF2-40B4-BE49-F238E27FC236}">
              <a16:creationId xmlns:a16="http://schemas.microsoft.com/office/drawing/2014/main" id="{4C6CE645-DDE5-4EF7-8453-B993334AA9A0}"/>
            </a:ext>
          </a:extLst>
        </xdr:cNvPr>
        <xdr:cNvSpPr txBox="1"/>
      </xdr:nvSpPr>
      <xdr:spPr>
        <a:xfrm>
          <a:off x="11900544"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160038</xdr:rowOff>
    </xdr:from>
    <xdr:ext cx="405111" cy="259045"/>
    <xdr:sp macro="" textlink="">
      <xdr:nvSpPr>
        <xdr:cNvPr id="778" name="n_4mainValue【消防施設】&#10;有形固定資産減価償却率">
          <a:extLst>
            <a:ext uri="{FF2B5EF4-FFF2-40B4-BE49-F238E27FC236}">
              <a16:creationId xmlns:a16="http://schemas.microsoft.com/office/drawing/2014/main" id="{E3B4D20A-50E9-400D-A785-D6DD166EFDB2}"/>
            </a:ext>
          </a:extLst>
        </xdr:cNvPr>
        <xdr:cNvSpPr txBox="1"/>
      </xdr:nvSpPr>
      <xdr:spPr>
        <a:xfrm>
          <a:off x="11102984" y="1407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C7E4A3AB-FBBC-4363-B165-04315858813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59FBBAD7-F3D9-4DD3-9951-937357403FA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B1352A9D-88CB-452E-86C9-B6534901DB6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54F3CA9B-1FCF-46DE-A392-E808E8599C3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EB72D35B-522B-44A2-8876-B1062308973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FC30183B-CEB9-4AC5-8182-A3CF9735613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7F6F4DD4-F834-47DE-8681-C656864CB27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73709985-0C35-4B78-9FF1-AEF253C678D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74864277-4707-485E-B9BD-6B0F0892FF69}"/>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73ACEB8A-2AD3-43AA-8781-B507458C9133}"/>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9ADBB44D-86C5-4CAB-AB79-DE6D38585934}"/>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9EB7F01A-16E0-4208-A3BC-4D2DD622203E}"/>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561BF4B3-DA31-42E1-A3CA-1DD261AB499C}"/>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AACE4E6A-B862-44B3-8B9C-CDFD407E7BFB}"/>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E8EAACAD-1F74-433A-A56B-85676652F041}"/>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00D221B7-B55C-4751-ADD6-81503FCAB06F}"/>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FDCFD566-E2DB-43A0-8D8B-32FF9C00EADB}"/>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3684C0CA-A028-43EB-AAC7-00E43AE51A87}"/>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A63C674D-30AA-422B-B64F-71CEA87699AF}"/>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59EB1AE9-D2E9-4E0D-9465-B1F0ECF627E8}"/>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44803C91-259A-40C7-90D6-0C1E5B795E72}"/>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08EA12E7-21B2-46E4-AB7A-B150B366C98C}"/>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458F3401-9D29-4896-B065-55282B97D1D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1DC41F8F-F2B2-432E-BC54-9D416BEE85C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36271B7B-5E8B-4C8E-A1F2-7F5702CFD85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0F19FA96-DCC2-4E76-9D7F-9456AF606377}"/>
            </a:ext>
          </a:extLst>
        </xdr:cNvPr>
        <xdr:cNvCxnSpPr/>
      </xdr:nvCxnSpPr>
      <xdr:spPr>
        <a:xfrm flipV="1">
          <a:off x="19509104" y="129986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D571E2D6-F5FF-4BEB-8060-8066D3D6398C}"/>
            </a:ext>
          </a:extLst>
        </xdr:cNvPr>
        <xdr:cNvSpPr txBox="1"/>
      </xdr:nvSpPr>
      <xdr:spPr>
        <a:xfrm>
          <a:off x="19547840"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A33E44FE-5CFF-4EE7-B62E-649164C7EBFF}"/>
            </a:ext>
          </a:extLst>
        </xdr:cNvPr>
        <xdr:cNvCxnSpPr/>
      </xdr:nvCxnSpPr>
      <xdr:spPr>
        <a:xfrm>
          <a:off x="19443700" y="14543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5C1CBFAC-AED8-4487-94EE-88A3311A00F3}"/>
            </a:ext>
          </a:extLst>
        </xdr:cNvPr>
        <xdr:cNvSpPr txBox="1"/>
      </xdr:nvSpPr>
      <xdr:spPr>
        <a:xfrm>
          <a:off x="19547840" y="1277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101E6DFA-1E10-455D-BB10-3C220C7D35DF}"/>
            </a:ext>
          </a:extLst>
        </xdr:cNvPr>
        <xdr:cNvCxnSpPr/>
      </xdr:nvCxnSpPr>
      <xdr:spPr>
        <a:xfrm>
          <a:off x="19443700" y="12998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a:extLst>
            <a:ext uri="{FF2B5EF4-FFF2-40B4-BE49-F238E27FC236}">
              <a16:creationId xmlns:a16="http://schemas.microsoft.com/office/drawing/2014/main" id="{D1D67F33-E37D-4DDC-BFB2-F437C217712C}"/>
            </a:ext>
          </a:extLst>
        </xdr:cNvPr>
        <xdr:cNvSpPr txBox="1"/>
      </xdr:nvSpPr>
      <xdr:spPr>
        <a:xfrm>
          <a:off x="19547840" y="14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BA6849DD-ACA7-4288-A66E-939420D80BAC}"/>
            </a:ext>
          </a:extLst>
        </xdr:cNvPr>
        <xdr:cNvSpPr/>
      </xdr:nvSpPr>
      <xdr:spPr>
        <a:xfrm>
          <a:off x="1945894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1F681D27-E444-4203-AFB5-3D24DD6D2781}"/>
            </a:ext>
          </a:extLst>
        </xdr:cNvPr>
        <xdr:cNvSpPr/>
      </xdr:nvSpPr>
      <xdr:spPr>
        <a:xfrm>
          <a:off x="18735040" y="142791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91ADF4A9-99A7-407F-B79E-D23535A4504D}"/>
            </a:ext>
          </a:extLst>
        </xdr:cNvPr>
        <xdr:cNvSpPr/>
      </xdr:nvSpPr>
      <xdr:spPr>
        <a:xfrm>
          <a:off x="17937480" y="142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E3BCE0DD-E7CA-4567-9C8B-4A6B25F8DBE5}"/>
            </a:ext>
          </a:extLst>
        </xdr:cNvPr>
        <xdr:cNvSpPr/>
      </xdr:nvSpPr>
      <xdr:spPr>
        <a:xfrm>
          <a:off x="1716278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6B7CC473-4639-4103-B640-87EABDFF1996}"/>
            </a:ext>
          </a:extLst>
        </xdr:cNvPr>
        <xdr:cNvSpPr/>
      </xdr:nvSpPr>
      <xdr:spPr>
        <a:xfrm>
          <a:off x="16388080" y="143167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61DD862-0DAF-4DCB-B514-479A96980C58}"/>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20016C8F-8E4E-4AA1-9095-E165ADCFDED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8FDDA21B-3207-4EA6-A5CA-08D68C8194D8}"/>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C977F7E4-5B57-49AD-94FF-C92FFB9410B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D4CC9B3A-B17F-4FBD-8DF4-EE96192F4885}"/>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24856</xdr:rowOff>
    </xdr:from>
    <xdr:to>
      <xdr:col>116</xdr:col>
      <xdr:colOff>114300</xdr:colOff>
      <xdr:row>85</xdr:row>
      <xdr:rowOff>126456</xdr:rowOff>
    </xdr:to>
    <xdr:sp macro="" textlink="">
      <xdr:nvSpPr>
        <xdr:cNvPr id="820" name="楕円 819">
          <a:extLst>
            <a:ext uri="{FF2B5EF4-FFF2-40B4-BE49-F238E27FC236}">
              <a16:creationId xmlns:a16="http://schemas.microsoft.com/office/drawing/2014/main" id="{261F3240-836B-495C-B983-752EAF6075FE}"/>
            </a:ext>
          </a:extLst>
        </xdr:cNvPr>
        <xdr:cNvSpPr/>
      </xdr:nvSpPr>
      <xdr:spPr>
        <a:xfrm>
          <a:off x="19458940" y="142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3283</xdr:rowOff>
    </xdr:from>
    <xdr:ext cx="469744" cy="259045"/>
    <xdr:sp macro="" textlink="">
      <xdr:nvSpPr>
        <xdr:cNvPr id="821" name="【消防施設】&#10;一人当たり面積該当値テキスト">
          <a:extLst>
            <a:ext uri="{FF2B5EF4-FFF2-40B4-BE49-F238E27FC236}">
              <a16:creationId xmlns:a16="http://schemas.microsoft.com/office/drawing/2014/main" id="{690ACA72-1886-4DDE-AC0C-510A513607CF}"/>
            </a:ext>
          </a:extLst>
        </xdr:cNvPr>
        <xdr:cNvSpPr txBox="1"/>
      </xdr:nvSpPr>
      <xdr:spPr>
        <a:xfrm>
          <a:off x="19547840" y="1425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47716</xdr:rowOff>
    </xdr:from>
    <xdr:to>
      <xdr:col>112</xdr:col>
      <xdr:colOff>38100</xdr:colOff>
      <xdr:row>85</xdr:row>
      <xdr:rowOff>149316</xdr:rowOff>
    </xdr:to>
    <xdr:sp macro="" textlink="">
      <xdr:nvSpPr>
        <xdr:cNvPr id="822" name="楕円 821">
          <a:extLst>
            <a:ext uri="{FF2B5EF4-FFF2-40B4-BE49-F238E27FC236}">
              <a16:creationId xmlns:a16="http://schemas.microsoft.com/office/drawing/2014/main" id="{D136811D-E5E9-47A2-A13E-2182ADC25F00}"/>
            </a:ext>
          </a:extLst>
        </xdr:cNvPr>
        <xdr:cNvSpPr/>
      </xdr:nvSpPr>
      <xdr:spPr>
        <a:xfrm>
          <a:off x="18735040" y="142971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75656</xdr:rowOff>
    </xdr:from>
    <xdr:to>
      <xdr:col>116</xdr:col>
      <xdr:colOff>63500</xdr:colOff>
      <xdr:row>85</xdr:row>
      <xdr:rowOff>98516</xdr:rowOff>
    </xdr:to>
    <xdr:cxnSp macro="">
      <xdr:nvCxnSpPr>
        <xdr:cNvPr id="823" name="直線コネクタ 822">
          <a:extLst>
            <a:ext uri="{FF2B5EF4-FFF2-40B4-BE49-F238E27FC236}">
              <a16:creationId xmlns:a16="http://schemas.microsoft.com/office/drawing/2014/main" id="{0A30878D-9EC9-40AC-AAD3-1974241D473D}"/>
            </a:ext>
          </a:extLst>
        </xdr:cNvPr>
        <xdr:cNvCxnSpPr/>
      </xdr:nvCxnSpPr>
      <xdr:spPr>
        <a:xfrm flipV="1">
          <a:off x="18778220" y="14325056"/>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52614</xdr:rowOff>
    </xdr:from>
    <xdr:to>
      <xdr:col>107</xdr:col>
      <xdr:colOff>101600</xdr:colOff>
      <xdr:row>85</xdr:row>
      <xdr:rowOff>154214</xdr:rowOff>
    </xdr:to>
    <xdr:sp macro="" textlink="">
      <xdr:nvSpPr>
        <xdr:cNvPr id="824" name="楕円 823">
          <a:extLst>
            <a:ext uri="{FF2B5EF4-FFF2-40B4-BE49-F238E27FC236}">
              <a16:creationId xmlns:a16="http://schemas.microsoft.com/office/drawing/2014/main" id="{BC53C5C4-8976-4FA5-93F0-B0206E6C0EC6}"/>
            </a:ext>
          </a:extLst>
        </xdr:cNvPr>
        <xdr:cNvSpPr/>
      </xdr:nvSpPr>
      <xdr:spPr>
        <a:xfrm>
          <a:off x="17937480" y="1430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98516</xdr:rowOff>
    </xdr:from>
    <xdr:to>
      <xdr:col>111</xdr:col>
      <xdr:colOff>177800</xdr:colOff>
      <xdr:row>85</xdr:row>
      <xdr:rowOff>103414</xdr:rowOff>
    </xdr:to>
    <xdr:cxnSp macro="">
      <xdr:nvCxnSpPr>
        <xdr:cNvPr id="825" name="直線コネクタ 824">
          <a:extLst>
            <a:ext uri="{FF2B5EF4-FFF2-40B4-BE49-F238E27FC236}">
              <a16:creationId xmlns:a16="http://schemas.microsoft.com/office/drawing/2014/main" id="{C00BAD02-D269-4B5E-907C-5FB5D01E0C17}"/>
            </a:ext>
          </a:extLst>
        </xdr:cNvPr>
        <xdr:cNvCxnSpPr/>
      </xdr:nvCxnSpPr>
      <xdr:spPr>
        <a:xfrm flipV="1">
          <a:off x="17988280" y="14347916"/>
          <a:ext cx="78994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52614</xdr:rowOff>
    </xdr:from>
    <xdr:to>
      <xdr:col>102</xdr:col>
      <xdr:colOff>165100</xdr:colOff>
      <xdr:row>85</xdr:row>
      <xdr:rowOff>154214</xdr:rowOff>
    </xdr:to>
    <xdr:sp macro="" textlink="">
      <xdr:nvSpPr>
        <xdr:cNvPr id="826" name="楕円 825">
          <a:extLst>
            <a:ext uri="{FF2B5EF4-FFF2-40B4-BE49-F238E27FC236}">
              <a16:creationId xmlns:a16="http://schemas.microsoft.com/office/drawing/2014/main" id="{EFE011BF-D65F-48C1-BB69-79C84DE85ECD}"/>
            </a:ext>
          </a:extLst>
        </xdr:cNvPr>
        <xdr:cNvSpPr/>
      </xdr:nvSpPr>
      <xdr:spPr>
        <a:xfrm>
          <a:off x="17162780" y="1430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103414</xdr:rowOff>
    </xdr:from>
    <xdr:to>
      <xdr:col>107</xdr:col>
      <xdr:colOff>50800</xdr:colOff>
      <xdr:row>85</xdr:row>
      <xdr:rowOff>103414</xdr:rowOff>
    </xdr:to>
    <xdr:cxnSp macro="">
      <xdr:nvCxnSpPr>
        <xdr:cNvPr id="827" name="直線コネクタ 826">
          <a:extLst>
            <a:ext uri="{FF2B5EF4-FFF2-40B4-BE49-F238E27FC236}">
              <a16:creationId xmlns:a16="http://schemas.microsoft.com/office/drawing/2014/main" id="{713E84D7-2ADE-453A-9BA1-C5B532E9803A}"/>
            </a:ext>
          </a:extLst>
        </xdr:cNvPr>
        <xdr:cNvCxnSpPr/>
      </xdr:nvCxnSpPr>
      <xdr:spPr>
        <a:xfrm>
          <a:off x="17213580" y="1435281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28" name="楕円 827">
          <a:extLst>
            <a:ext uri="{FF2B5EF4-FFF2-40B4-BE49-F238E27FC236}">
              <a16:creationId xmlns:a16="http://schemas.microsoft.com/office/drawing/2014/main" id="{9DE7907E-5ABD-4552-B0C7-19A60CA43B53}"/>
            </a:ext>
          </a:extLst>
        </xdr:cNvPr>
        <xdr:cNvSpPr/>
      </xdr:nvSpPr>
      <xdr:spPr>
        <a:xfrm>
          <a:off x="16388080" y="143167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103414</xdr:rowOff>
    </xdr:from>
    <xdr:to>
      <xdr:col>102</xdr:col>
      <xdr:colOff>114300</xdr:colOff>
      <xdr:row>85</xdr:row>
      <xdr:rowOff>118111</xdr:rowOff>
    </xdr:to>
    <xdr:cxnSp macro="">
      <xdr:nvCxnSpPr>
        <xdr:cNvPr id="829" name="直線コネクタ 828">
          <a:extLst>
            <a:ext uri="{FF2B5EF4-FFF2-40B4-BE49-F238E27FC236}">
              <a16:creationId xmlns:a16="http://schemas.microsoft.com/office/drawing/2014/main" id="{03533B06-41FF-4187-86DB-2D58588C3474}"/>
            </a:ext>
          </a:extLst>
        </xdr:cNvPr>
        <xdr:cNvCxnSpPr/>
      </xdr:nvCxnSpPr>
      <xdr:spPr>
        <a:xfrm flipV="1">
          <a:off x="16431260" y="14352814"/>
          <a:ext cx="78232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30" name="n_1aveValue【消防施設】&#10;一人当たり面積">
          <a:extLst>
            <a:ext uri="{FF2B5EF4-FFF2-40B4-BE49-F238E27FC236}">
              <a16:creationId xmlns:a16="http://schemas.microsoft.com/office/drawing/2014/main" id="{D886DE94-DAF7-42D5-87FD-7516AA43FB4E}"/>
            </a:ext>
          </a:extLst>
        </xdr:cNvPr>
        <xdr:cNvSpPr txBox="1"/>
      </xdr:nvSpPr>
      <xdr:spPr>
        <a:xfrm>
          <a:off x="18561127" y="14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1" name="n_2aveValue【消防施設】&#10;一人当たり面積">
          <a:extLst>
            <a:ext uri="{FF2B5EF4-FFF2-40B4-BE49-F238E27FC236}">
              <a16:creationId xmlns:a16="http://schemas.microsoft.com/office/drawing/2014/main" id="{4F4D8074-FB8A-4990-AB3B-BE7D46AF3B7F}"/>
            </a:ext>
          </a:extLst>
        </xdr:cNvPr>
        <xdr:cNvSpPr txBox="1"/>
      </xdr:nvSpPr>
      <xdr:spPr>
        <a:xfrm>
          <a:off x="17776267" y="14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ADF7D3B3-345C-4FCD-A79F-6A0530AC85DD}"/>
            </a:ext>
          </a:extLst>
        </xdr:cNvPr>
        <xdr:cNvSpPr txBox="1"/>
      </xdr:nvSpPr>
      <xdr:spPr>
        <a:xfrm>
          <a:off x="1700156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C22DFD1E-E80C-4377-8812-B7A464342329}"/>
            </a:ext>
          </a:extLst>
        </xdr:cNvPr>
        <xdr:cNvSpPr txBox="1"/>
      </xdr:nvSpPr>
      <xdr:spPr>
        <a:xfrm>
          <a:off x="1622686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140443</xdr:rowOff>
    </xdr:from>
    <xdr:ext cx="469744" cy="259045"/>
    <xdr:sp macro="" textlink="">
      <xdr:nvSpPr>
        <xdr:cNvPr id="834" name="n_1mainValue【消防施設】&#10;一人当たり面積">
          <a:extLst>
            <a:ext uri="{FF2B5EF4-FFF2-40B4-BE49-F238E27FC236}">
              <a16:creationId xmlns:a16="http://schemas.microsoft.com/office/drawing/2014/main" id="{C2121AF3-7CD9-4B8E-819A-787F7F59422A}"/>
            </a:ext>
          </a:extLst>
        </xdr:cNvPr>
        <xdr:cNvSpPr txBox="1"/>
      </xdr:nvSpPr>
      <xdr:spPr>
        <a:xfrm>
          <a:off x="18561127" y="143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145341</xdr:rowOff>
    </xdr:from>
    <xdr:ext cx="469744" cy="259045"/>
    <xdr:sp macro="" textlink="">
      <xdr:nvSpPr>
        <xdr:cNvPr id="835" name="n_2mainValue【消防施設】&#10;一人当たり面積">
          <a:extLst>
            <a:ext uri="{FF2B5EF4-FFF2-40B4-BE49-F238E27FC236}">
              <a16:creationId xmlns:a16="http://schemas.microsoft.com/office/drawing/2014/main" id="{3E173CCC-AE73-409F-8774-FB6EC9FB79C4}"/>
            </a:ext>
          </a:extLst>
        </xdr:cNvPr>
        <xdr:cNvSpPr txBox="1"/>
      </xdr:nvSpPr>
      <xdr:spPr>
        <a:xfrm>
          <a:off x="17776267" y="1439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170741</xdr:rowOff>
    </xdr:from>
    <xdr:ext cx="469744" cy="259045"/>
    <xdr:sp macro="" textlink="">
      <xdr:nvSpPr>
        <xdr:cNvPr id="836" name="n_3mainValue【消防施設】&#10;一人当たり面積">
          <a:extLst>
            <a:ext uri="{FF2B5EF4-FFF2-40B4-BE49-F238E27FC236}">
              <a16:creationId xmlns:a16="http://schemas.microsoft.com/office/drawing/2014/main" id="{72260E10-057B-479C-9BC7-3A5E470C8F58}"/>
            </a:ext>
          </a:extLst>
        </xdr:cNvPr>
        <xdr:cNvSpPr txBox="1"/>
      </xdr:nvSpPr>
      <xdr:spPr>
        <a:xfrm>
          <a:off x="17001567" y="1408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837" name="n_4mainValue【消防施設】&#10;一人当たり面積">
          <a:extLst>
            <a:ext uri="{FF2B5EF4-FFF2-40B4-BE49-F238E27FC236}">
              <a16:creationId xmlns:a16="http://schemas.microsoft.com/office/drawing/2014/main" id="{616CE6BD-78F7-43A6-A92D-3919F36FF403}"/>
            </a:ext>
          </a:extLst>
        </xdr:cNvPr>
        <xdr:cNvSpPr txBox="1"/>
      </xdr:nvSpPr>
      <xdr:spPr>
        <a:xfrm>
          <a:off x="16226867" y="1409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CBCCB2AE-44DD-4E93-A31D-3B03FC5D34C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E285332D-3BDB-48EE-AEDC-A8DD7D78455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D50E75C5-471D-4175-A771-D3B297098C9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D190A67C-C2CE-430E-9306-856255C8237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952A7AB3-9A43-4994-81B3-06D04B8D41F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1671090E-5B09-458E-A434-C5838484A96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C3A85643-ABFE-444F-ABF6-D50224D5DB9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F4AE8337-368E-4852-8D96-6FDDF7994E5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D366B4C2-EDE6-4143-9D00-D6C84263589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B5A88B1B-A7F8-4E2D-87A7-C3DAFDFF6D7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BEFFDD14-C45B-44FB-B7CF-BBDCFE31E36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9F32F3FF-64BC-4A58-93C9-9CA682A5F953}"/>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91291C64-04E5-4D6A-9756-2DF2673D19D5}"/>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342E0EFF-F86F-4B9A-A5C8-5046199BA784}"/>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4367C1F0-7681-4743-92B0-CC798EDEC3B8}"/>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43D9F7C1-2E54-41B7-9835-21AF8DF583B2}"/>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E8A57237-E640-43B2-AD4C-BED2ABAF0655}"/>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48747B44-D1EE-406F-BA95-29F855FCE96C}"/>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C45E7E15-558F-4221-B127-F9025D337AF4}"/>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89C45314-4401-4C27-B1B5-77C651E976B1}"/>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FF80617F-A5D3-419A-A061-EB9D23C448B7}"/>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C736DFBE-7561-48CA-8C24-05534C4EEF8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B1E1A111-39D5-4460-8234-075494416E0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6199D98C-21B8-43A8-B166-B579BF859377}"/>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591B6F8B-ACAC-4AC0-B80F-72A8B0ECE2A7}"/>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7A729390-F91A-4578-ABF2-71BD54950986}"/>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1FA829D4-575B-4FEA-8936-F4E658BB4B37}"/>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83AEC0A7-24D8-488E-881D-4E62341F8A13}"/>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5700C174-45D6-45B9-95C4-07FD9D11A4D2}"/>
            </a:ext>
          </a:extLst>
        </xdr:cNvPr>
        <xdr:cNvSpPr txBox="1"/>
      </xdr:nvSpPr>
      <xdr:spPr>
        <a:xfrm>
          <a:off x="14414500" y="17178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096AB417-BE8D-48FB-890C-B57FAD583D8C}"/>
            </a:ext>
          </a:extLst>
        </xdr:cNvPr>
        <xdr:cNvSpPr/>
      </xdr:nvSpPr>
      <xdr:spPr>
        <a:xfrm>
          <a:off x="14325600" y="173228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C4AE5258-74A0-407E-8E9B-69B15FA414BB}"/>
            </a:ext>
          </a:extLst>
        </xdr:cNvPr>
        <xdr:cNvSpPr/>
      </xdr:nvSpPr>
      <xdr:spPr>
        <a:xfrm>
          <a:off x="13578840" y="1732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2FCDB8AE-07D3-4F55-9DFE-9A7BA5CA97C2}"/>
            </a:ext>
          </a:extLst>
        </xdr:cNvPr>
        <xdr:cNvSpPr/>
      </xdr:nvSpPr>
      <xdr:spPr>
        <a:xfrm>
          <a:off x="1280414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A84E612B-9D26-4462-A62A-2EC780C3BE09}"/>
            </a:ext>
          </a:extLst>
        </xdr:cNvPr>
        <xdr:cNvSpPr/>
      </xdr:nvSpPr>
      <xdr:spPr>
        <a:xfrm>
          <a:off x="12029440" y="17348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2C2CB226-A598-4B7C-B221-2BFDCA19FDD9}"/>
            </a:ext>
          </a:extLst>
        </xdr:cNvPr>
        <xdr:cNvSpPr/>
      </xdr:nvSpPr>
      <xdr:spPr>
        <a:xfrm>
          <a:off x="11231880" y="17354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394D5CE7-57B2-4302-890C-F42E81B49F5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AFB41374-4A9D-4A69-A2CB-FBAE3D41D28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138B839B-B234-49F2-8E41-852520FE7A3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F3558B6-4307-436B-B6D9-6A9BA8DF24F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5A4CDB0-BFD8-4AF8-A726-30ED0599FC8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90170</xdr:rowOff>
    </xdr:from>
    <xdr:to>
      <xdr:col>85</xdr:col>
      <xdr:colOff>177800</xdr:colOff>
      <xdr:row>107</xdr:row>
      <xdr:rowOff>20320</xdr:rowOff>
    </xdr:to>
    <xdr:sp macro="" textlink="">
      <xdr:nvSpPr>
        <xdr:cNvPr id="877" name="楕円 876">
          <a:extLst>
            <a:ext uri="{FF2B5EF4-FFF2-40B4-BE49-F238E27FC236}">
              <a16:creationId xmlns:a16="http://schemas.microsoft.com/office/drawing/2014/main" id="{4DBED64A-2DD2-4606-8D56-76146793869D}"/>
            </a:ext>
          </a:extLst>
        </xdr:cNvPr>
        <xdr:cNvSpPr/>
      </xdr:nvSpPr>
      <xdr:spPr>
        <a:xfrm>
          <a:off x="14325600" y="178600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5097</xdr:rowOff>
    </xdr:from>
    <xdr:ext cx="405111" cy="259045"/>
    <xdr:sp macro="" textlink="">
      <xdr:nvSpPr>
        <xdr:cNvPr id="878" name="【庁舎】&#10;有形固定資産減価償却率該当値テキスト">
          <a:extLst>
            <a:ext uri="{FF2B5EF4-FFF2-40B4-BE49-F238E27FC236}">
              <a16:creationId xmlns:a16="http://schemas.microsoft.com/office/drawing/2014/main" id="{71C9469D-8DE0-483F-8744-231997B3B7FB}"/>
            </a:ext>
          </a:extLst>
        </xdr:cNvPr>
        <xdr:cNvSpPr txBox="1"/>
      </xdr:nvSpPr>
      <xdr:spPr>
        <a:xfrm>
          <a:off x="14414500" y="1777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69850</xdr:rowOff>
    </xdr:from>
    <xdr:to>
      <xdr:col>81</xdr:col>
      <xdr:colOff>101600</xdr:colOff>
      <xdr:row>107</xdr:row>
      <xdr:rowOff>0</xdr:rowOff>
    </xdr:to>
    <xdr:sp macro="" textlink="">
      <xdr:nvSpPr>
        <xdr:cNvPr id="879" name="楕円 878">
          <a:extLst>
            <a:ext uri="{FF2B5EF4-FFF2-40B4-BE49-F238E27FC236}">
              <a16:creationId xmlns:a16="http://schemas.microsoft.com/office/drawing/2014/main" id="{CE062EC4-5180-4CE6-8C06-7CE469719D59}"/>
            </a:ext>
          </a:extLst>
        </xdr:cNvPr>
        <xdr:cNvSpPr/>
      </xdr:nvSpPr>
      <xdr:spPr>
        <a:xfrm>
          <a:off x="13578840" y="17839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120650</xdr:rowOff>
    </xdr:from>
    <xdr:to>
      <xdr:col>85</xdr:col>
      <xdr:colOff>127000</xdr:colOff>
      <xdr:row>106</xdr:row>
      <xdr:rowOff>140970</xdr:rowOff>
    </xdr:to>
    <xdr:cxnSp macro="">
      <xdr:nvCxnSpPr>
        <xdr:cNvPr id="880" name="直線コネクタ 879">
          <a:extLst>
            <a:ext uri="{FF2B5EF4-FFF2-40B4-BE49-F238E27FC236}">
              <a16:creationId xmlns:a16="http://schemas.microsoft.com/office/drawing/2014/main" id="{645B988A-1A59-4E8C-BD3A-965B71B0503F}"/>
            </a:ext>
          </a:extLst>
        </xdr:cNvPr>
        <xdr:cNvCxnSpPr/>
      </xdr:nvCxnSpPr>
      <xdr:spPr>
        <a:xfrm>
          <a:off x="13629640" y="17890490"/>
          <a:ext cx="74676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46989</xdr:rowOff>
    </xdr:from>
    <xdr:to>
      <xdr:col>76</xdr:col>
      <xdr:colOff>165100</xdr:colOff>
      <xdr:row>106</xdr:row>
      <xdr:rowOff>148589</xdr:rowOff>
    </xdr:to>
    <xdr:sp macro="" textlink="">
      <xdr:nvSpPr>
        <xdr:cNvPr id="881" name="楕円 880">
          <a:extLst>
            <a:ext uri="{FF2B5EF4-FFF2-40B4-BE49-F238E27FC236}">
              <a16:creationId xmlns:a16="http://schemas.microsoft.com/office/drawing/2014/main" id="{12E475D2-0918-47D5-8466-3FE0CA001F03}"/>
            </a:ext>
          </a:extLst>
        </xdr:cNvPr>
        <xdr:cNvSpPr/>
      </xdr:nvSpPr>
      <xdr:spPr>
        <a:xfrm>
          <a:off x="12804140" y="1781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97789</xdr:rowOff>
    </xdr:from>
    <xdr:to>
      <xdr:col>81</xdr:col>
      <xdr:colOff>50800</xdr:colOff>
      <xdr:row>106</xdr:row>
      <xdr:rowOff>120650</xdr:rowOff>
    </xdr:to>
    <xdr:cxnSp macro="">
      <xdr:nvCxnSpPr>
        <xdr:cNvPr id="882" name="直線コネクタ 881">
          <a:extLst>
            <a:ext uri="{FF2B5EF4-FFF2-40B4-BE49-F238E27FC236}">
              <a16:creationId xmlns:a16="http://schemas.microsoft.com/office/drawing/2014/main" id="{C8200A10-7BDE-4160-B891-A40D3EE2ACDD}"/>
            </a:ext>
          </a:extLst>
        </xdr:cNvPr>
        <xdr:cNvCxnSpPr/>
      </xdr:nvCxnSpPr>
      <xdr:spPr>
        <a:xfrm>
          <a:off x="12854940" y="17867629"/>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25400</xdr:rowOff>
    </xdr:from>
    <xdr:to>
      <xdr:col>72</xdr:col>
      <xdr:colOff>38100</xdr:colOff>
      <xdr:row>106</xdr:row>
      <xdr:rowOff>127000</xdr:rowOff>
    </xdr:to>
    <xdr:sp macro="" textlink="">
      <xdr:nvSpPr>
        <xdr:cNvPr id="883" name="楕円 882">
          <a:extLst>
            <a:ext uri="{FF2B5EF4-FFF2-40B4-BE49-F238E27FC236}">
              <a16:creationId xmlns:a16="http://schemas.microsoft.com/office/drawing/2014/main" id="{0481136E-EA99-405F-8741-025C386DF844}"/>
            </a:ext>
          </a:extLst>
        </xdr:cNvPr>
        <xdr:cNvSpPr/>
      </xdr:nvSpPr>
      <xdr:spPr>
        <a:xfrm>
          <a:off x="12029440" y="17795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76200</xdr:rowOff>
    </xdr:from>
    <xdr:to>
      <xdr:col>76</xdr:col>
      <xdr:colOff>114300</xdr:colOff>
      <xdr:row>106</xdr:row>
      <xdr:rowOff>97789</xdr:rowOff>
    </xdr:to>
    <xdr:cxnSp macro="">
      <xdr:nvCxnSpPr>
        <xdr:cNvPr id="884" name="直線コネクタ 883">
          <a:extLst>
            <a:ext uri="{FF2B5EF4-FFF2-40B4-BE49-F238E27FC236}">
              <a16:creationId xmlns:a16="http://schemas.microsoft.com/office/drawing/2014/main" id="{F03F40A4-50E2-4A4D-B2A2-6B4C781041A9}"/>
            </a:ext>
          </a:extLst>
        </xdr:cNvPr>
        <xdr:cNvCxnSpPr/>
      </xdr:nvCxnSpPr>
      <xdr:spPr>
        <a:xfrm>
          <a:off x="12072620" y="17846040"/>
          <a:ext cx="78232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2539</xdr:rowOff>
    </xdr:from>
    <xdr:to>
      <xdr:col>67</xdr:col>
      <xdr:colOff>101600</xdr:colOff>
      <xdr:row>106</xdr:row>
      <xdr:rowOff>104139</xdr:rowOff>
    </xdr:to>
    <xdr:sp macro="" textlink="">
      <xdr:nvSpPr>
        <xdr:cNvPr id="885" name="楕円 884">
          <a:extLst>
            <a:ext uri="{FF2B5EF4-FFF2-40B4-BE49-F238E27FC236}">
              <a16:creationId xmlns:a16="http://schemas.microsoft.com/office/drawing/2014/main" id="{651642FB-F8BC-4C6F-9548-8EEAE03B05A2}"/>
            </a:ext>
          </a:extLst>
        </xdr:cNvPr>
        <xdr:cNvSpPr/>
      </xdr:nvSpPr>
      <xdr:spPr>
        <a:xfrm>
          <a:off x="11231880" y="17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53339</xdr:rowOff>
    </xdr:from>
    <xdr:to>
      <xdr:col>71</xdr:col>
      <xdr:colOff>177800</xdr:colOff>
      <xdr:row>106</xdr:row>
      <xdr:rowOff>76200</xdr:rowOff>
    </xdr:to>
    <xdr:cxnSp macro="">
      <xdr:nvCxnSpPr>
        <xdr:cNvPr id="886" name="直線コネクタ 885">
          <a:extLst>
            <a:ext uri="{FF2B5EF4-FFF2-40B4-BE49-F238E27FC236}">
              <a16:creationId xmlns:a16="http://schemas.microsoft.com/office/drawing/2014/main" id="{96E09CED-2A6C-4FD4-B8A7-14D17528E313}"/>
            </a:ext>
          </a:extLst>
        </xdr:cNvPr>
        <xdr:cNvCxnSpPr/>
      </xdr:nvCxnSpPr>
      <xdr:spPr>
        <a:xfrm>
          <a:off x="11282680" y="17823179"/>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EE1F2B9B-28DC-4B4D-960E-A240828FCCA7}"/>
            </a:ext>
          </a:extLst>
        </xdr:cNvPr>
        <xdr:cNvSpPr txBox="1"/>
      </xdr:nvSpPr>
      <xdr:spPr>
        <a:xfrm>
          <a:off x="13437244" y="1710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42ECB58E-7152-45A8-99BA-9FEC69BF69EC}"/>
            </a:ext>
          </a:extLst>
        </xdr:cNvPr>
        <xdr:cNvSpPr txBox="1"/>
      </xdr:nvSpPr>
      <xdr:spPr>
        <a:xfrm>
          <a:off x="1267524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89" name="n_3aveValue【庁舎】&#10;有形固定資産減価償却率">
          <a:extLst>
            <a:ext uri="{FF2B5EF4-FFF2-40B4-BE49-F238E27FC236}">
              <a16:creationId xmlns:a16="http://schemas.microsoft.com/office/drawing/2014/main" id="{32A9A8D9-AB9A-4358-A363-BD82B5A13F52}"/>
            </a:ext>
          </a:extLst>
        </xdr:cNvPr>
        <xdr:cNvSpPr txBox="1"/>
      </xdr:nvSpPr>
      <xdr:spPr>
        <a:xfrm>
          <a:off x="11900544" y="1712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0" name="n_4aveValue【庁舎】&#10;有形固定資産減価償却率">
          <a:extLst>
            <a:ext uri="{FF2B5EF4-FFF2-40B4-BE49-F238E27FC236}">
              <a16:creationId xmlns:a16="http://schemas.microsoft.com/office/drawing/2014/main" id="{0328E21E-A59F-4695-99CE-4136E2BF9467}"/>
            </a:ext>
          </a:extLst>
        </xdr:cNvPr>
        <xdr:cNvSpPr txBox="1"/>
      </xdr:nvSpPr>
      <xdr:spPr>
        <a:xfrm>
          <a:off x="11102984" y="1713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162577</xdr:rowOff>
    </xdr:from>
    <xdr:ext cx="405111" cy="259045"/>
    <xdr:sp macro="" textlink="">
      <xdr:nvSpPr>
        <xdr:cNvPr id="891" name="n_1mainValue【庁舎】&#10;有形固定資産減価償却率">
          <a:extLst>
            <a:ext uri="{FF2B5EF4-FFF2-40B4-BE49-F238E27FC236}">
              <a16:creationId xmlns:a16="http://schemas.microsoft.com/office/drawing/2014/main" id="{ACD309A8-56D1-4087-AFD2-31321EB63E91}"/>
            </a:ext>
          </a:extLst>
        </xdr:cNvPr>
        <xdr:cNvSpPr txBox="1"/>
      </xdr:nvSpPr>
      <xdr:spPr>
        <a:xfrm>
          <a:off x="13437244" y="1793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139716</xdr:rowOff>
    </xdr:from>
    <xdr:ext cx="405111" cy="259045"/>
    <xdr:sp macro="" textlink="">
      <xdr:nvSpPr>
        <xdr:cNvPr id="892" name="n_2mainValue【庁舎】&#10;有形固定資産減価償却率">
          <a:extLst>
            <a:ext uri="{FF2B5EF4-FFF2-40B4-BE49-F238E27FC236}">
              <a16:creationId xmlns:a16="http://schemas.microsoft.com/office/drawing/2014/main" id="{439FC402-FA9D-44CD-BF6B-C443461D6307}"/>
            </a:ext>
          </a:extLst>
        </xdr:cNvPr>
        <xdr:cNvSpPr txBox="1"/>
      </xdr:nvSpPr>
      <xdr:spPr>
        <a:xfrm>
          <a:off x="12675244" y="1790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118127</xdr:rowOff>
    </xdr:from>
    <xdr:ext cx="405111" cy="259045"/>
    <xdr:sp macro="" textlink="">
      <xdr:nvSpPr>
        <xdr:cNvPr id="893" name="n_3mainValue【庁舎】&#10;有形固定資産減価償却率">
          <a:extLst>
            <a:ext uri="{FF2B5EF4-FFF2-40B4-BE49-F238E27FC236}">
              <a16:creationId xmlns:a16="http://schemas.microsoft.com/office/drawing/2014/main" id="{213C2D46-244E-4340-96C8-4A8A85C1B95C}"/>
            </a:ext>
          </a:extLst>
        </xdr:cNvPr>
        <xdr:cNvSpPr txBox="1"/>
      </xdr:nvSpPr>
      <xdr:spPr>
        <a:xfrm>
          <a:off x="11900544" y="1788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95266</xdr:rowOff>
    </xdr:from>
    <xdr:ext cx="405111" cy="259045"/>
    <xdr:sp macro="" textlink="">
      <xdr:nvSpPr>
        <xdr:cNvPr id="894" name="n_4mainValue【庁舎】&#10;有形固定資産減価償却率">
          <a:extLst>
            <a:ext uri="{FF2B5EF4-FFF2-40B4-BE49-F238E27FC236}">
              <a16:creationId xmlns:a16="http://schemas.microsoft.com/office/drawing/2014/main" id="{FF37F24D-0B70-4426-BFD9-0737F55001C0}"/>
            </a:ext>
          </a:extLst>
        </xdr:cNvPr>
        <xdr:cNvSpPr txBox="1"/>
      </xdr:nvSpPr>
      <xdr:spPr>
        <a:xfrm>
          <a:off x="11102984" y="17865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CBAB5404-4E37-45DD-943D-2E371423642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E3F84227-43CF-406A-B1B8-FBA9370BCEE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0CD35A88-5833-4EBF-ACF9-2B9863A1608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982D366A-ABD3-4CF8-8E39-6B4F54BFE54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D185B50B-E137-46FB-8BFB-A9EB6850A4C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52130CCC-E5A3-4FE0-AF32-0E52A874B39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A549321C-D564-4E11-93A4-FB572ADA99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98A0FBAF-2998-4DF0-914D-E9E8F66D34F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C7264266-27D2-4CF1-B94D-E0C825C2946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40FD07AD-AE6B-4B2A-80D7-4B07A167F68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9417DCCC-535F-4841-990E-9786920F5AFF}"/>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1280878D-B95D-4EA8-8196-F36B78A4FB16}"/>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D92EEBAE-EB87-4903-A0C2-30130B5CC77C}"/>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75219413-CD60-4D7D-AFCD-99B64C8CA017}"/>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2385DEA0-42ED-462C-AC0D-BF6A5AB56F2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BD8A025E-0B0B-4F30-BB98-05FE3A91F3D7}"/>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E4D9C6F6-E232-4520-A80F-07D5A68CB66B}"/>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103566C2-CD79-4E8C-818C-D7DDCC0BC9F1}"/>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26E5E1FE-002D-4F36-BDBC-AC4699A337F4}"/>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744188BA-0698-4CAE-B44D-FF623F3D36A4}"/>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57FDD338-86D4-4C7A-BAB8-9BFCA5332E6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E34324C2-A1F1-42B1-A3BC-896ED332EC9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03F5501D-571C-4771-A5AA-28615D52CA5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0F4D0E8F-A119-49BB-8F7D-A7A2911DBB46}"/>
            </a:ext>
          </a:extLst>
        </xdr:cNvPr>
        <xdr:cNvCxnSpPr/>
      </xdr:nvCxnSpPr>
      <xdr:spPr>
        <a:xfrm flipV="1">
          <a:off x="19509104" y="16828770"/>
          <a:ext cx="0" cy="126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A0697A04-A101-4C4A-8D24-6BAE86CA98A0}"/>
            </a:ext>
          </a:extLst>
        </xdr:cNvPr>
        <xdr:cNvSpPr txBox="1"/>
      </xdr:nvSpPr>
      <xdr:spPr>
        <a:xfrm>
          <a:off x="19547840"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65773F17-4A4C-4A84-9A2B-5E6E0E70839E}"/>
            </a:ext>
          </a:extLst>
        </xdr:cNvPr>
        <xdr:cNvCxnSpPr/>
      </xdr:nvCxnSpPr>
      <xdr:spPr>
        <a:xfrm>
          <a:off x="19443700" y="18096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33360714-EA87-4281-ABC4-C64C8EC60043}"/>
            </a:ext>
          </a:extLst>
        </xdr:cNvPr>
        <xdr:cNvSpPr txBox="1"/>
      </xdr:nvSpPr>
      <xdr:spPr>
        <a:xfrm>
          <a:off x="1954784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9919933C-7AB0-46BF-AD3E-A434FB4B586B}"/>
            </a:ext>
          </a:extLst>
        </xdr:cNvPr>
        <xdr:cNvCxnSpPr/>
      </xdr:nvCxnSpPr>
      <xdr:spPr>
        <a:xfrm>
          <a:off x="19443700" y="16828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923" name="【庁舎】&#10;一人当たり面積平均値テキスト">
          <a:extLst>
            <a:ext uri="{FF2B5EF4-FFF2-40B4-BE49-F238E27FC236}">
              <a16:creationId xmlns:a16="http://schemas.microsoft.com/office/drawing/2014/main" id="{D306B04C-1810-48FD-9E8E-367795B3CC2A}"/>
            </a:ext>
          </a:extLst>
        </xdr:cNvPr>
        <xdr:cNvSpPr txBox="1"/>
      </xdr:nvSpPr>
      <xdr:spPr>
        <a:xfrm>
          <a:off x="19547840" y="17567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3B183A58-48E6-4DA3-B682-D62465A3C91F}"/>
            </a:ext>
          </a:extLst>
        </xdr:cNvPr>
        <xdr:cNvSpPr/>
      </xdr:nvSpPr>
      <xdr:spPr>
        <a:xfrm>
          <a:off x="19458940" y="177126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3B65BA5A-C096-4E89-9F8D-7754B17F91AB}"/>
            </a:ext>
          </a:extLst>
        </xdr:cNvPr>
        <xdr:cNvSpPr/>
      </xdr:nvSpPr>
      <xdr:spPr>
        <a:xfrm>
          <a:off x="18735040" y="177203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48346FCF-3BF9-4F65-8CA7-FEF1DF0A3AAC}"/>
            </a:ext>
          </a:extLst>
        </xdr:cNvPr>
        <xdr:cNvSpPr/>
      </xdr:nvSpPr>
      <xdr:spPr>
        <a:xfrm>
          <a:off x="17937480" y="17736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58991865-8837-4A0F-BE23-67DD2161E2DB}"/>
            </a:ext>
          </a:extLst>
        </xdr:cNvPr>
        <xdr:cNvSpPr/>
      </xdr:nvSpPr>
      <xdr:spPr>
        <a:xfrm>
          <a:off x="17162780" y="17744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0124D06F-51F1-4B03-9722-20A7C59772AD}"/>
            </a:ext>
          </a:extLst>
        </xdr:cNvPr>
        <xdr:cNvSpPr/>
      </xdr:nvSpPr>
      <xdr:spPr>
        <a:xfrm>
          <a:off x="16388080" y="177380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29CC412D-1996-4F97-95DC-19D321A0D4C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78AAABC4-A07A-498E-82B9-D587FEC35C1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AABFF8A-A270-4DDD-86C4-2A9A3B3C1C1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431A7DC4-4345-47D8-B225-6CCC071FE05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E9357DAC-E488-4DB2-8B82-CC226DC83D9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111761</xdr:rowOff>
    </xdr:from>
    <xdr:to>
      <xdr:col>116</xdr:col>
      <xdr:colOff>114300</xdr:colOff>
      <xdr:row>106</xdr:row>
      <xdr:rowOff>41911</xdr:rowOff>
    </xdr:to>
    <xdr:sp macro="" textlink="">
      <xdr:nvSpPr>
        <xdr:cNvPr id="934" name="楕円 933">
          <a:extLst>
            <a:ext uri="{FF2B5EF4-FFF2-40B4-BE49-F238E27FC236}">
              <a16:creationId xmlns:a16="http://schemas.microsoft.com/office/drawing/2014/main" id="{0B2C5E7E-E32D-485F-925E-DD2EBE2FC3CE}"/>
            </a:ext>
          </a:extLst>
        </xdr:cNvPr>
        <xdr:cNvSpPr/>
      </xdr:nvSpPr>
      <xdr:spPr>
        <a:xfrm>
          <a:off x="19458940" y="177139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90188</xdr:rowOff>
    </xdr:from>
    <xdr:ext cx="469744" cy="259045"/>
    <xdr:sp macro="" textlink="">
      <xdr:nvSpPr>
        <xdr:cNvPr id="935" name="【庁舎】&#10;一人当たり面積該当値テキスト">
          <a:extLst>
            <a:ext uri="{FF2B5EF4-FFF2-40B4-BE49-F238E27FC236}">
              <a16:creationId xmlns:a16="http://schemas.microsoft.com/office/drawing/2014/main" id="{A27DFA4E-B6C9-49EF-AF49-0A7AC9E2C137}"/>
            </a:ext>
          </a:extLst>
        </xdr:cNvPr>
        <xdr:cNvSpPr txBox="1"/>
      </xdr:nvSpPr>
      <xdr:spPr>
        <a:xfrm>
          <a:off x="19547840"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125730</xdr:rowOff>
    </xdr:from>
    <xdr:to>
      <xdr:col>112</xdr:col>
      <xdr:colOff>38100</xdr:colOff>
      <xdr:row>106</xdr:row>
      <xdr:rowOff>55880</xdr:rowOff>
    </xdr:to>
    <xdr:sp macro="" textlink="">
      <xdr:nvSpPr>
        <xdr:cNvPr id="936" name="楕円 935">
          <a:extLst>
            <a:ext uri="{FF2B5EF4-FFF2-40B4-BE49-F238E27FC236}">
              <a16:creationId xmlns:a16="http://schemas.microsoft.com/office/drawing/2014/main" id="{DBF53E7E-90C0-4E5D-B4BC-75EFBC87BBC0}"/>
            </a:ext>
          </a:extLst>
        </xdr:cNvPr>
        <xdr:cNvSpPr/>
      </xdr:nvSpPr>
      <xdr:spPr>
        <a:xfrm>
          <a:off x="18735040" y="17727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162561</xdr:rowOff>
    </xdr:from>
    <xdr:to>
      <xdr:col>116</xdr:col>
      <xdr:colOff>63500</xdr:colOff>
      <xdr:row>106</xdr:row>
      <xdr:rowOff>5080</xdr:rowOff>
    </xdr:to>
    <xdr:cxnSp macro="">
      <xdr:nvCxnSpPr>
        <xdr:cNvPr id="937" name="直線コネクタ 936">
          <a:extLst>
            <a:ext uri="{FF2B5EF4-FFF2-40B4-BE49-F238E27FC236}">
              <a16:creationId xmlns:a16="http://schemas.microsoft.com/office/drawing/2014/main" id="{8EABDA98-B4A9-4946-BC58-A887264B58F3}"/>
            </a:ext>
          </a:extLst>
        </xdr:cNvPr>
        <xdr:cNvCxnSpPr/>
      </xdr:nvCxnSpPr>
      <xdr:spPr>
        <a:xfrm flipV="1">
          <a:off x="18778220" y="17764761"/>
          <a:ext cx="73152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137161</xdr:rowOff>
    </xdr:from>
    <xdr:to>
      <xdr:col>107</xdr:col>
      <xdr:colOff>101600</xdr:colOff>
      <xdr:row>106</xdr:row>
      <xdr:rowOff>67311</xdr:rowOff>
    </xdr:to>
    <xdr:sp macro="" textlink="">
      <xdr:nvSpPr>
        <xdr:cNvPr id="938" name="楕円 937">
          <a:extLst>
            <a:ext uri="{FF2B5EF4-FFF2-40B4-BE49-F238E27FC236}">
              <a16:creationId xmlns:a16="http://schemas.microsoft.com/office/drawing/2014/main" id="{9F466AB3-4569-48F3-BA04-620237BB45CF}"/>
            </a:ext>
          </a:extLst>
        </xdr:cNvPr>
        <xdr:cNvSpPr/>
      </xdr:nvSpPr>
      <xdr:spPr>
        <a:xfrm>
          <a:off x="17937480" y="177393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5080</xdr:rowOff>
    </xdr:from>
    <xdr:to>
      <xdr:col>111</xdr:col>
      <xdr:colOff>177800</xdr:colOff>
      <xdr:row>106</xdr:row>
      <xdr:rowOff>16511</xdr:rowOff>
    </xdr:to>
    <xdr:cxnSp macro="">
      <xdr:nvCxnSpPr>
        <xdr:cNvPr id="939" name="直線コネクタ 938">
          <a:extLst>
            <a:ext uri="{FF2B5EF4-FFF2-40B4-BE49-F238E27FC236}">
              <a16:creationId xmlns:a16="http://schemas.microsoft.com/office/drawing/2014/main" id="{2658193A-5988-449A-9E5E-FCABD4517B65}"/>
            </a:ext>
          </a:extLst>
        </xdr:cNvPr>
        <xdr:cNvCxnSpPr/>
      </xdr:nvCxnSpPr>
      <xdr:spPr>
        <a:xfrm flipV="1">
          <a:off x="17988280" y="17774920"/>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146050</xdr:rowOff>
    </xdr:from>
    <xdr:to>
      <xdr:col>102</xdr:col>
      <xdr:colOff>165100</xdr:colOff>
      <xdr:row>106</xdr:row>
      <xdr:rowOff>76200</xdr:rowOff>
    </xdr:to>
    <xdr:sp macro="" textlink="">
      <xdr:nvSpPr>
        <xdr:cNvPr id="940" name="楕円 939">
          <a:extLst>
            <a:ext uri="{FF2B5EF4-FFF2-40B4-BE49-F238E27FC236}">
              <a16:creationId xmlns:a16="http://schemas.microsoft.com/office/drawing/2014/main" id="{EC055171-CF08-4680-95C1-60B1FC49E0CF}"/>
            </a:ext>
          </a:extLst>
        </xdr:cNvPr>
        <xdr:cNvSpPr/>
      </xdr:nvSpPr>
      <xdr:spPr>
        <a:xfrm>
          <a:off x="17162780" y="17748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16511</xdr:rowOff>
    </xdr:from>
    <xdr:to>
      <xdr:col>107</xdr:col>
      <xdr:colOff>50800</xdr:colOff>
      <xdr:row>106</xdr:row>
      <xdr:rowOff>25400</xdr:rowOff>
    </xdr:to>
    <xdr:cxnSp macro="">
      <xdr:nvCxnSpPr>
        <xdr:cNvPr id="941" name="直線コネクタ 940">
          <a:extLst>
            <a:ext uri="{FF2B5EF4-FFF2-40B4-BE49-F238E27FC236}">
              <a16:creationId xmlns:a16="http://schemas.microsoft.com/office/drawing/2014/main" id="{809295EA-0407-4E22-B36F-DFA551F04BE6}"/>
            </a:ext>
          </a:extLst>
        </xdr:cNvPr>
        <xdr:cNvCxnSpPr/>
      </xdr:nvCxnSpPr>
      <xdr:spPr>
        <a:xfrm flipV="1">
          <a:off x="17213580" y="17786351"/>
          <a:ext cx="7747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157480</xdr:rowOff>
    </xdr:from>
    <xdr:to>
      <xdr:col>98</xdr:col>
      <xdr:colOff>38100</xdr:colOff>
      <xdr:row>106</xdr:row>
      <xdr:rowOff>87630</xdr:rowOff>
    </xdr:to>
    <xdr:sp macro="" textlink="">
      <xdr:nvSpPr>
        <xdr:cNvPr id="942" name="楕円 941">
          <a:extLst>
            <a:ext uri="{FF2B5EF4-FFF2-40B4-BE49-F238E27FC236}">
              <a16:creationId xmlns:a16="http://schemas.microsoft.com/office/drawing/2014/main" id="{60D9948B-C092-404E-BCAE-A8103B5458AC}"/>
            </a:ext>
          </a:extLst>
        </xdr:cNvPr>
        <xdr:cNvSpPr/>
      </xdr:nvSpPr>
      <xdr:spPr>
        <a:xfrm>
          <a:off x="16388080" y="17759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25400</xdr:rowOff>
    </xdr:from>
    <xdr:to>
      <xdr:col>102</xdr:col>
      <xdr:colOff>114300</xdr:colOff>
      <xdr:row>106</xdr:row>
      <xdr:rowOff>36830</xdr:rowOff>
    </xdr:to>
    <xdr:cxnSp macro="">
      <xdr:nvCxnSpPr>
        <xdr:cNvPr id="943" name="直線コネクタ 942">
          <a:extLst>
            <a:ext uri="{FF2B5EF4-FFF2-40B4-BE49-F238E27FC236}">
              <a16:creationId xmlns:a16="http://schemas.microsoft.com/office/drawing/2014/main" id="{1FE5BB06-43E3-4A3C-A3F9-8E3462A18738}"/>
            </a:ext>
          </a:extLst>
        </xdr:cNvPr>
        <xdr:cNvCxnSpPr/>
      </xdr:nvCxnSpPr>
      <xdr:spPr>
        <a:xfrm flipV="1">
          <a:off x="16431260" y="1779524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944" name="n_1aveValue【庁舎】&#10;一人当たり面積">
          <a:extLst>
            <a:ext uri="{FF2B5EF4-FFF2-40B4-BE49-F238E27FC236}">
              <a16:creationId xmlns:a16="http://schemas.microsoft.com/office/drawing/2014/main" id="{948AC5FA-1055-48A1-B22F-0FD8F06B1589}"/>
            </a:ext>
          </a:extLst>
        </xdr:cNvPr>
        <xdr:cNvSpPr txBox="1"/>
      </xdr:nvSpPr>
      <xdr:spPr>
        <a:xfrm>
          <a:off x="18561127" y="1749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945" name="n_2aveValue【庁舎】&#10;一人当たり面積">
          <a:extLst>
            <a:ext uri="{FF2B5EF4-FFF2-40B4-BE49-F238E27FC236}">
              <a16:creationId xmlns:a16="http://schemas.microsoft.com/office/drawing/2014/main" id="{26EF0EEC-C362-49E1-951D-B5D17CC2780D}"/>
            </a:ext>
          </a:extLst>
        </xdr:cNvPr>
        <xdr:cNvSpPr txBox="1"/>
      </xdr:nvSpPr>
      <xdr:spPr>
        <a:xfrm>
          <a:off x="17776267" y="1751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946" name="n_3aveValue【庁舎】&#10;一人当たり面積">
          <a:extLst>
            <a:ext uri="{FF2B5EF4-FFF2-40B4-BE49-F238E27FC236}">
              <a16:creationId xmlns:a16="http://schemas.microsoft.com/office/drawing/2014/main" id="{2D9D3791-E3C0-4132-BA3B-F5EFAD35C026}"/>
            </a:ext>
          </a:extLst>
        </xdr:cNvPr>
        <xdr:cNvSpPr txBox="1"/>
      </xdr:nvSpPr>
      <xdr:spPr>
        <a:xfrm>
          <a:off x="17001567" y="1752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947" name="n_4aveValue【庁舎】&#10;一人当たり面積">
          <a:extLst>
            <a:ext uri="{FF2B5EF4-FFF2-40B4-BE49-F238E27FC236}">
              <a16:creationId xmlns:a16="http://schemas.microsoft.com/office/drawing/2014/main" id="{06D076B1-2525-4780-9310-36C0C269BF3A}"/>
            </a:ext>
          </a:extLst>
        </xdr:cNvPr>
        <xdr:cNvSpPr txBox="1"/>
      </xdr:nvSpPr>
      <xdr:spPr>
        <a:xfrm>
          <a:off x="16226867" y="1751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47007</xdr:rowOff>
    </xdr:from>
    <xdr:ext cx="469744" cy="259045"/>
    <xdr:sp macro="" textlink="">
      <xdr:nvSpPr>
        <xdr:cNvPr id="948" name="n_1mainValue【庁舎】&#10;一人当たり面積">
          <a:extLst>
            <a:ext uri="{FF2B5EF4-FFF2-40B4-BE49-F238E27FC236}">
              <a16:creationId xmlns:a16="http://schemas.microsoft.com/office/drawing/2014/main" id="{3C34D4BA-CD8A-4400-9D78-E611F0C34E80}"/>
            </a:ext>
          </a:extLst>
        </xdr:cNvPr>
        <xdr:cNvSpPr txBox="1"/>
      </xdr:nvSpPr>
      <xdr:spPr>
        <a:xfrm>
          <a:off x="18561127" y="1781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58438</xdr:rowOff>
    </xdr:from>
    <xdr:ext cx="469744" cy="259045"/>
    <xdr:sp macro="" textlink="">
      <xdr:nvSpPr>
        <xdr:cNvPr id="949" name="n_2mainValue【庁舎】&#10;一人当たり面積">
          <a:extLst>
            <a:ext uri="{FF2B5EF4-FFF2-40B4-BE49-F238E27FC236}">
              <a16:creationId xmlns:a16="http://schemas.microsoft.com/office/drawing/2014/main" id="{27F1433C-D583-46A0-9502-2039ED643729}"/>
            </a:ext>
          </a:extLst>
        </xdr:cNvPr>
        <xdr:cNvSpPr txBox="1"/>
      </xdr:nvSpPr>
      <xdr:spPr>
        <a:xfrm>
          <a:off x="17776267" y="1782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67327</xdr:rowOff>
    </xdr:from>
    <xdr:ext cx="469744" cy="259045"/>
    <xdr:sp macro="" textlink="">
      <xdr:nvSpPr>
        <xdr:cNvPr id="950" name="n_3mainValue【庁舎】&#10;一人当たり面積">
          <a:extLst>
            <a:ext uri="{FF2B5EF4-FFF2-40B4-BE49-F238E27FC236}">
              <a16:creationId xmlns:a16="http://schemas.microsoft.com/office/drawing/2014/main" id="{7C7CCF8D-1115-4108-AFF6-2B71345F5F73}"/>
            </a:ext>
          </a:extLst>
        </xdr:cNvPr>
        <xdr:cNvSpPr txBox="1"/>
      </xdr:nvSpPr>
      <xdr:spPr>
        <a:xfrm>
          <a:off x="17001567" y="1783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78757</xdr:rowOff>
    </xdr:from>
    <xdr:ext cx="469744" cy="259045"/>
    <xdr:sp macro="" textlink="">
      <xdr:nvSpPr>
        <xdr:cNvPr id="951" name="n_4mainValue【庁舎】&#10;一人当たり面積">
          <a:extLst>
            <a:ext uri="{FF2B5EF4-FFF2-40B4-BE49-F238E27FC236}">
              <a16:creationId xmlns:a16="http://schemas.microsoft.com/office/drawing/2014/main" id="{FB7B506A-3218-4B89-8A60-4D56045B374B}"/>
            </a:ext>
          </a:extLst>
        </xdr:cNvPr>
        <xdr:cNvSpPr txBox="1"/>
      </xdr:nvSpPr>
      <xdr:spPr>
        <a:xfrm>
          <a:off x="1622686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8BF3CFEF-9956-4DA6-AB8B-4F28E2BC9AC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7F6CC010-E95C-46C3-A85D-965F91AE5C3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B3EFD06-BB1D-4D46-8638-52B1FF7BA36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体育館・プール」、「保健センター・保健所」及び「庁舎」であり、特に低くなっている施設は「福祉施設」である。「体育館・プール」は昭和５２年、「保健センター・保健所」</a:t>
          </a:r>
          <a:r>
            <a:rPr kumimoji="1" lang="ja-JP" altLang="en-US" sz="1100">
              <a:solidFill>
                <a:schemeClr val="dk1"/>
              </a:solidFill>
              <a:effectLst/>
              <a:latin typeface="+mn-lt"/>
              <a:ea typeface="+mn-ea"/>
              <a:cs typeface="+mn-cs"/>
            </a:rPr>
            <a:t>は、</a:t>
          </a:r>
          <a:r>
            <a:rPr kumimoji="1" lang="ja-JP" altLang="ja-JP" sz="1100">
              <a:solidFill>
                <a:schemeClr val="tx1"/>
              </a:solidFill>
              <a:effectLst/>
              <a:latin typeface="+mn-lt"/>
              <a:ea typeface="+mn-ea"/>
              <a:cs typeface="+mn-cs"/>
            </a:rPr>
            <a:t>昭和５８年</a:t>
          </a:r>
          <a:r>
            <a:rPr kumimoji="1" lang="ja-JP" altLang="en-US" sz="1100">
              <a:solidFill>
                <a:schemeClr val="tx1"/>
              </a:solidFill>
              <a:effectLst/>
              <a:latin typeface="+mn-lt"/>
              <a:ea typeface="+mn-ea"/>
              <a:cs typeface="+mn-cs"/>
            </a:rPr>
            <a:t>の建築</a:t>
          </a:r>
          <a:r>
            <a:rPr kumimoji="1" lang="ja-JP"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「庁舎」は昭和５１年の建築であり、耐用年数を経過しつつあるため高くなっている。「福祉施設」については、建築年が平成１１年と１９年であり、２</a:t>
          </a:r>
          <a:r>
            <a:rPr kumimoji="1" lang="ja-JP" altLang="en-US" sz="1100">
              <a:solidFill>
                <a:schemeClr val="dk1"/>
              </a:solidFill>
              <a:effectLst/>
              <a:latin typeface="+mn-lt"/>
              <a:ea typeface="+mn-ea"/>
              <a:cs typeface="+mn-cs"/>
            </a:rPr>
            <a:t>か</a:t>
          </a:r>
          <a:r>
            <a:rPr kumimoji="1" lang="ja-JP" altLang="ja-JP" sz="1100">
              <a:solidFill>
                <a:schemeClr val="dk1"/>
              </a:solidFill>
              <a:effectLst/>
              <a:latin typeface="+mn-lt"/>
              <a:ea typeface="+mn-ea"/>
              <a:cs typeface="+mn-cs"/>
            </a:rPr>
            <a:t>所とも比較的新しい施設であるため低くなっている。各施設については、公共施設等総合管理計画に基づいて更新等の検討を行っていく方針である。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類似団体と比較して特に有形固定資産減価償却率が</a:t>
          </a:r>
          <a:r>
            <a:rPr kumimoji="1" lang="ja-JP" altLang="en-US" sz="1100">
              <a:solidFill>
                <a:sysClr val="windowText" lastClr="000000"/>
              </a:solidFill>
              <a:effectLst/>
              <a:latin typeface="+mn-lt"/>
              <a:ea typeface="+mn-ea"/>
              <a:cs typeface="+mn-cs"/>
            </a:rPr>
            <a:t>低</a:t>
          </a:r>
          <a:r>
            <a:rPr kumimoji="1" lang="ja-JP" altLang="ja-JP" sz="1100">
              <a:solidFill>
                <a:sysClr val="windowText" lastClr="000000"/>
              </a:solidFill>
              <a:effectLst/>
              <a:latin typeface="+mn-lt"/>
              <a:ea typeface="+mn-ea"/>
              <a:cs typeface="+mn-cs"/>
            </a:rPr>
            <a:t>くなっているのは、</a:t>
          </a:r>
          <a:r>
            <a:rPr kumimoji="1" lang="ja-JP" altLang="en-US" sz="1100">
              <a:solidFill>
                <a:sysClr val="windowText" lastClr="000000"/>
              </a:solidFill>
              <a:effectLst/>
              <a:latin typeface="+mn-lt"/>
              <a:ea typeface="+mn-ea"/>
              <a:cs typeface="+mn-cs"/>
            </a:rPr>
            <a:t>「消防施設」である。消防施設においては、令和５年度に消防団拠点施設を新設したことから低くなっている。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宮崎県串間市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16,517
16,391
294.92
16,619,753
16,104,228
449,180
6,870,261
11,616,649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財政力指数は前年度と比較し、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増減なし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となっているが、類似団体内では依然として下位に位置している状況である。近年、ふるさと納税が好調になりつつあるものの、その他の一般財源のほとんどが横ばい状況にある。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基金繰入金や起債発行に依存しない、歳入先行型の予算編成を意識し、財政基盤の強化に努める。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71120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43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4434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119380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46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119380</xdr:rowOff>
    </xdr:from>
    <xdr:to>
      <xdr:col>11</xdr:col>
      <xdr:colOff>31750</xdr:colOff>
      <xdr:row>43</xdr:row>
      <xdr:rowOff>143510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4917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163847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68580</xdr:rowOff>
    </xdr:from>
    <xdr:to>
      <xdr:col>11</xdr:col>
      <xdr:colOff>82550</xdr:colOff>
      <xdr:row>43</xdr:row>
      <xdr:rowOff>170180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154957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人件費、公債費の増及び普通交付税の減より、経常収支比率は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一時的に改善はしていたものの、財政硬直化が続いているため、経常経費の削減に向けた取組の推進や自主財源のさらなる確保に努めていく必要がある。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56424</xdr:rowOff>
    </xdr:from>
    <xdr:to>
      <xdr:col>23</xdr:col>
      <xdr:colOff>133350</xdr:colOff>
      <xdr:row>60</xdr:row>
      <xdr:rowOff>87449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4342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148590</xdr:rowOff>
    </xdr:from>
    <xdr:to>
      <xdr:col>19</xdr:col>
      <xdr:colOff>133350</xdr:colOff>
      <xdr:row>60</xdr:row>
      <xdr:rowOff>56424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64140"/>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148590</xdr:rowOff>
    </xdr:from>
    <xdr:to>
      <xdr:col>15</xdr:col>
      <xdr:colOff>82550</xdr:colOff>
      <xdr:row>60</xdr:row>
      <xdr:rowOff>70213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64140"/>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70213</xdr:rowOff>
    </xdr:from>
    <xdr:to>
      <xdr:col>11</xdr:col>
      <xdr:colOff>31750</xdr:colOff>
      <xdr:row>60</xdr:row>
      <xdr:rowOff>73660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5721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36649</xdr:rowOff>
    </xdr:from>
    <xdr:to>
      <xdr:col>23</xdr:col>
      <xdr:colOff>184150</xdr:colOff>
      <xdr:row>60</xdr:row>
      <xdr:rowOff>138249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53176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6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5624</xdr:rowOff>
    </xdr:from>
    <xdr:to>
      <xdr:col>19</xdr:col>
      <xdr:colOff>184150</xdr:colOff>
      <xdr:row>60</xdr:row>
      <xdr:rowOff>107224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117401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6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97790</xdr:rowOff>
    </xdr:from>
    <xdr:to>
      <xdr:col>15</xdr:col>
      <xdr:colOff>133350</xdr:colOff>
      <xdr:row>60</xdr:row>
      <xdr:rowOff>27940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12717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19413</xdr:rowOff>
    </xdr:from>
    <xdr:to>
      <xdr:col>11</xdr:col>
      <xdr:colOff>82550</xdr:colOff>
      <xdr:row>60</xdr:row>
      <xdr:rowOff>121013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131190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[273,336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人当たりの人件費・物件費等の決算額は、前年度に比べて</a:t>
          </a:r>
          <a:r>
            <a:rPr kumimoji="1" lang="en-US" altLang="ja-JP" sz="1300">
              <a:latin typeface="ＭＳ Ｐゴシック" panose="020B0600070205080204" pitchFamily="50" charset="-128"/>
              <a:ea typeface="ＭＳ Ｐゴシック" panose="020B0600070205080204" pitchFamily="50" charset="-128"/>
            </a:rPr>
            <a:t>16,471</a:t>
          </a:r>
          <a:r>
            <a:rPr kumimoji="1" lang="ja-JP" altLang="en-US" sz="1300">
              <a:latin typeface="ＭＳ Ｐゴシック" panose="020B0600070205080204" pitchFamily="50" charset="-128"/>
              <a:ea typeface="ＭＳ Ｐゴシック" panose="020B0600070205080204" pitchFamily="50" charset="-128"/>
            </a:rPr>
            <a:t>円の増となっているが、主な要因としては、時間外手当や業務委託料の増に伴うものである。</a:t>
          </a:r>
        </a:p>
        <a:p>
          <a:r>
            <a:rPr kumimoji="1" lang="ja-JP" altLang="en-US" sz="1300">
              <a:latin typeface="ＭＳ Ｐゴシック" panose="020B0600070205080204" pitchFamily="50" charset="-128"/>
              <a:ea typeface="ＭＳ Ｐゴシック" panose="020B0600070205080204" pitchFamily="50" charset="-128"/>
            </a:rPr>
            <a:t>　今後、施設の老朽化に伴う修繕等も増えていくことが予想されるため、公共施設の適正配置を行うなど経費縮減に努めていく必要がある。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127039</xdr:rowOff>
    </xdr:from>
    <xdr:to>
      <xdr:col>23</xdr:col>
      <xdr:colOff>133350</xdr:colOff>
      <xdr:row>82</xdr:row>
      <xdr:rowOff>155428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85939"/>
          <a:ext cx="838200" cy="2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104473</xdr:rowOff>
    </xdr:from>
    <xdr:to>
      <xdr:col>19</xdr:col>
      <xdr:colOff>133350</xdr:colOff>
      <xdr:row>82</xdr:row>
      <xdr:rowOff>127039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63373"/>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82229</xdr:rowOff>
    </xdr:from>
    <xdr:to>
      <xdr:col>15</xdr:col>
      <xdr:colOff>82550</xdr:colOff>
      <xdr:row>82</xdr:row>
      <xdr:rowOff>104473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41129"/>
          <a:ext cx="889000" cy="2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46380</xdr:rowOff>
    </xdr:from>
    <xdr:to>
      <xdr:col>11</xdr:col>
      <xdr:colOff>31750</xdr:colOff>
      <xdr:row>82</xdr:row>
      <xdr:rowOff>82229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05280"/>
          <a:ext cx="889000" cy="3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104628</xdr:rowOff>
    </xdr:from>
    <xdr:to>
      <xdr:col>23</xdr:col>
      <xdr:colOff>184150</xdr:colOff>
      <xdr:row>83</xdr:row>
      <xdr:rowOff>34778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6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76705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3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76239</xdr:rowOff>
    </xdr:from>
    <xdr:to>
      <xdr:col>19</xdr:col>
      <xdr:colOff>184150</xdr:colOff>
      <xdr:row>83</xdr:row>
      <xdr:rowOff>6389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3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162616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21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53673</xdr:rowOff>
    </xdr:from>
    <xdr:to>
      <xdr:col>15</xdr:col>
      <xdr:colOff>133350</xdr:colOff>
      <xdr:row>82</xdr:row>
      <xdr:rowOff>155273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1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140050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9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31429</xdr:rowOff>
    </xdr:from>
    <xdr:to>
      <xdr:col>11</xdr:col>
      <xdr:colOff>82550</xdr:colOff>
      <xdr:row>82</xdr:row>
      <xdr:rowOff>133029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9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117806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7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167030</xdr:rowOff>
    </xdr:from>
    <xdr:to>
      <xdr:col>7</xdr:col>
      <xdr:colOff>31750</xdr:colOff>
      <xdr:row>82</xdr:row>
      <xdr:rowOff>97180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81957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4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これまでに、わたり制度や特別昇給制度の廃止、給与制度総合的見直しにおける現給保障の廃止等を行い、ラスパイレス指数が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を切るよう取り組んできており、平成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年度に達成したところである。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歳以上の職員の昇給についても、国同様、原則停止とし、人事評価制度の導入により人件費の適正化を図っている。</a:t>
          </a:r>
        </a:p>
        <a:p>
          <a:r>
            <a:rPr kumimoji="1" lang="ja-JP" altLang="en-US" sz="1300">
              <a:latin typeface="ＭＳ Ｐゴシック" panose="020B0600070205080204" pitchFamily="50" charset="-128"/>
              <a:ea typeface="ＭＳ Ｐゴシック" panose="020B0600070205080204" pitchFamily="50" charset="-128"/>
            </a:rPr>
            <a:t>　現在の給与に関しては国に準拠しているため　、今後も緩やかに下がっていくと考えられる。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115005</xdr:rowOff>
    </xdr:from>
    <xdr:to>
      <xdr:col>81</xdr:col>
      <xdr:colOff>44450</xdr:colOff>
      <xdr:row>87</xdr:row>
      <xdr:rowOff>50800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59705"/>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77611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96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77611</xdr:rowOff>
    </xdr:from>
    <xdr:to>
      <xdr:col>72</xdr:col>
      <xdr:colOff>203200</xdr:colOff>
      <xdr:row>87</xdr:row>
      <xdr:rowOff>131234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9937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87</xdr:row>
      <xdr:rowOff>158045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0473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36282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8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26811</xdr:rowOff>
    </xdr:from>
    <xdr:to>
      <xdr:col>73</xdr:col>
      <xdr:colOff>44450</xdr:colOff>
      <xdr:row>87</xdr:row>
      <xdr:rowOff>128411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113188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令和４年度に策定した定員管理計画のもと、令和５年度から令和９年度までの５年間で、定年年齢の引き上げの影響もあるが、定員３名の増加目標を設定している。本市の過去５年間の人口減少率は、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％を上回るほど急激に減少しているため、人口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人当たり職員数は増加傾向となっている。</a:t>
          </a:r>
        </a:p>
        <a:p>
          <a:r>
            <a:rPr kumimoji="1" lang="ja-JP" altLang="en-US" sz="1300">
              <a:latin typeface="ＭＳ Ｐゴシック" panose="020B0600070205080204" pitchFamily="50" charset="-128"/>
              <a:ea typeface="ＭＳ Ｐゴシック" panose="020B0600070205080204" pitchFamily="50" charset="-128"/>
            </a:rPr>
            <a:t>　また、他の類似団体が広域化を進めている消防本部を単独で組織していることも職員数が他団体よりも多くなっている一因と分析している。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70993</xdr:rowOff>
    </xdr:from>
    <xdr:to>
      <xdr:col>81</xdr:col>
      <xdr:colOff>44450</xdr:colOff>
      <xdr:row>62</xdr:row>
      <xdr:rowOff>98341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700893"/>
          <a:ext cx="8382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58928</xdr:rowOff>
    </xdr:from>
    <xdr:to>
      <xdr:col>77</xdr:col>
      <xdr:colOff>44450</xdr:colOff>
      <xdr:row>62</xdr:row>
      <xdr:rowOff>70993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68882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38819</xdr:rowOff>
    </xdr:from>
    <xdr:to>
      <xdr:col>72</xdr:col>
      <xdr:colOff>203200</xdr:colOff>
      <xdr:row>62</xdr:row>
      <xdr:rowOff>58928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66871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11472</xdr:rowOff>
    </xdr:from>
    <xdr:to>
      <xdr:col>68</xdr:col>
      <xdr:colOff>152400</xdr:colOff>
      <xdr:row>62</xdr:row>
      <xdr:rowOff>38819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641372"/>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47541</xdr:rowOff>
    </xdr:from>
    <xdr:to>
      <xdr:col>81</xdr:col>
      <xdr:colOff>95250</xdr:colOff>
      <xdr:row>62</xdr:row>
      <xdr:rowOff>149141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67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19618</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64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20193</xdr:rowOff>
    </xdr:from>
    <xdr:to>
      <xdr:col>77</xdr:col>
      <xdr:colOff>95250</xdr:colOff>
      <xdr:row>62</xdr:row>
      <xdr:rowOff>121793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65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106570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736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8128</xdr:rowOff>
    </xdr:from>
    <xdr:to>
      <xdr:col>73</xdr:col>
      <xdr:colOff>44450</xdr:colOff>
      <xdr:row>62</xdr:row>
      <xdr:rowOff>109728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94505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159469</xdr:rowOff>
    </xdr:from>
    <xdr:to>
      <xdr:col>68</xdr:col>
      <xdr:colOff>203200</xdr:colOff>
      <xdr:row>62</xdr:row>
      <xdr:rowOff>89619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61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74396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704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132122</xdr:rowOff>
    </xdr:from>
    <xdr:to>
      <xdr:col>64</xdr:col>
      <xdr:colOff>152400</xdr:colOff>
      <xdr:row>62</xdr:row>
      <xdr:rowOff>62272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59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47049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67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以前発行した大型事業の地方債の元金償還が始まったことにより、実質公債費比率は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ポイントの増となった。今後は償還額以内の地方債発行に努めるとともに、交付税算入率の高い起債を行っていく。</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149225</xdr:rowOff>
    </xdr:from>
    <xdr:to>
      <xdr:col>81</xdr:col>
      <xdr:colOff>44450</xdr:colOff>
      <xdr:row>36</xdr:row>
      <xdr:rowOff>157268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2142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139171</xdr:rowOff>
    </xdr:from>
    <xdr:to>
      <xdr:col>77</xdr:col>
      <xdr:colOff>44450</xdr:colOff>
      <xdr:row>36</xdr:row>
      <xdr:rowOff>149225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1137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131128</xdr:rowOff>
    </xdr:from>
    <xdr:to>
      <xdr:col>72</xdr:col>
      <xdr:colOff>203200</xdr:colOff>
      <xdr:row>36</xdr:row>
      <xdr:rowOff>139171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0332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125095</xdr:rowOff>
    </xdr:from>
    <xdr:to>
      <xdr:col>68</xdr:col>
      <xdr:colOff>152400</xdr:colOff>
      <xdr:row>36</xdr:row>
      <xdr:rowOff>131128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29729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106468</xdr:rowOff>
    </xdr:from>
    <xdr:to>
      <xdr:col>81</xdr:col>
      <xdr:colOff>95250</xdr:colOff>
      <xdr:row>37</xdr:row>
      <xdr:rowOff>36618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122995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2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98425</xdr:rowOff>
    </xdr:from>
    <xdr:to>
      <xdr:col>77</xdr:col>
      <xdr:colOff>95250</xdr:colOff>
      <xdr:row>37</xdr:row>
      <xdr:rowOff>28575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38752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3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88371</xdr:rowOff>
    </xdr:from>
    <xdr:to>
      <xdr:col>73</xdr:col>
      <xdr:colOff>44450</xdr:colOff>
      <xdr:row>37</xdr:row>
      <xdr:rowOff>18521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28698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2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80328</xdr:rowOff>
    </xdr:from>
    <xdr:to>
      <xdr:col>68</xdr:col>
      <xdr:colOff>203200</xdr:colOff>
      <xdr:row>37</xdr:row>
      <xdr:rowOff>10478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20655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2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74295</xdr:rowOff>
    </xdr:from>
    <xdr:to>
      <xdr:col>64</xdr:col>
      <xdr:colOff>152400</xdr:colOff>
      <xdr:row>37</xdr:row>
      <xdr:rowOff>4445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14622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1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大型事業の実施により、償還額以上の起債発行が続いており、令和４年度では前年度に比べ起債発行額が減となったものの、令和５年度では再び償還額以上の起債発行となり、地方債残高は増加傾向である。一方、ふるさと納税の大幅な伸びにより充当可能基金が大きく増えたため、将来負担比率は前年度と比較し、</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今後、償還額以内の起債発行や事業実施の適正化を図り、財政健全化に努める。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109389</xdr:rowOff>
    </xdr:from>
    <xdr:to>
      <xdr:col>81</xdr:col>
      <xdr:colOff>44450</xdr:colOff>
      <xdr:row>15</xdr:row>
      <xdr:rowOff>153628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81139"/>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153628</xdr:rowOff>
    </xdr:from>
    <xdr:to>
      <xdr:col>77</xdr:col>
      <xdr:colOff>44450</xdr:colOff>
      <xdr:row>16</xdr:row>
      <xdr:rowOff>40090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2537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40090</xdr:rowOff>
    </xdr:from>
    <xdr:to>
      <xdr:col>72</xdr:col>
      <xdr:colOff>203200</xdr:colOff>
      <xdr:row>16</xdr:row>
      <xdr:rowOff>132588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83290"/>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1482</xdr:rowOff>
    </xdr:from>
    <xdr:to>
      <xdr:col>68</xdr:col>
      <xdr:colOff>152400</xdr:colOff>
      <xdr:row>16</xdr:row>
      <xdr:rowOff>132588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744682"/>
          <a:ext cx="889000" cy="13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58589</xdr:rowOff>
    </xdr:from>
    <xdr:to>
      <xdr:col>81</xdr:col>
      <xdr:colOff>95250</xdr:colOff>
      <xdr:row>15</xdr:row>
      <xdr:rowOff>160189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3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30666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02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102828</xdr:rowOff>
    </xdr:from>
    <xdr:to>
      <xdr:col>77</xdr:col>
      <xdr:colOff>95250</xdr:colOff>
      <xdr:row>16</xdr:row>
      <xdr:rowOff>32978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7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17755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60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160740</xdr:rowOff>
    </xdr:from>
    <xdr:to>
      <xdr:col>73</xdr:col>
      <xdr:colOff>44450</xdr:colOff>
      <xdr:row>16</xdr:row>
      <xdr:rowOff>90890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3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75667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1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81788</xdr:rowOff>
    </xdr:from>
    <xdr:to>
      <xdr:col>68</xdr:col>
      <xdr:colOff>203200</xdr:colOff>
      <xdr:row>17</xdr:row>
      <xdr:rowOff>11938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2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168165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1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122132</xdr:rowOff>
    </xdr:from>
    <xdr:to>
      <xdr:col>64</xdr:col>
      <xdr:colOff>152400</xdr:colOff>
      <xdr:row>16</xdr:row>
      <xdr:rowOff>52282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9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62459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462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宮崎県串間市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16,517
16,391
294.92
16,619,753
16,104,228
449,180
6,870,261
11,616,649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職員数が多く、経常収支比率の人件費分が高い水準であった。その改善策として、特別昇給の見直しなど給与制度についての是正や新規採用の抑制による職員数の減など行財政改革への取組を通じて人件費の削減に努めてきた。</a:t>
          </a:r>
        </a:p>
        <a:p>
          <a:r>
            <a:rPr kumimoji="1" lang="ja-JP" altLang="en-US" sz="1200">
              <a:latin typeface="ＭＳ Ｐゴシック" panose="020B0600070205080204" pitchFamily="50" charset="-128"/>
              <a:ea typeface="ＭＳ Ｐゴシック" panose="020B0600070205080204" pitchFamily="50" charset="-128"/>
            </a:rPr>
            <a:t>　令和５年度については給与水準の高い高年齢職員の退職と給与水準の低い低年齢職員の採用による新陳代謝や、職員の時間外勤務手当の減少等により微減となったが、引き続き、行財政改革に取り組む。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659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049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0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668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xdr:rowOff>
    </xdr:from>
    <xdr:to>
      <xdr:col>20</xdr:col>
      <xdr:colOff>38100</xdr:colOff>
      <xdr:row>38</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物件費自体は増であったが、物件費に対する特定財源（がんばっどふるさと応援基金）が大きく増となったことにより一般財源分が減となり、類似団体平均を下回った。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新たな公共施設の指定管理費も発生していることから、今後も高い水準を維持していくことが予想されるため、歳出予算の精査などを行い、物件費圧縮に努める。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70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07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92710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31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39370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31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扶助費に係る経常収支比率は類似団体平均を上回っており、前年度と比較すると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施設型給付や障害者福祉サービス、生活保護費などが大きな割合を占めており、今後も扶助費については高い水準を維持していくことが予想されるため、各種審査の適正化や単独扶助の見直し等を行い、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60</xdr:row>
      <xdr:rowOff>76200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854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18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146050</xdr:rowOff>
    </xdr:from>
    <xdr:to>
      <xdr:col>15</xdr:col>
      <xdr:colOff>98425</xdr:colOff>
      <xdr:row>60</xdr:row>
      <xdr:rowOff>139700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61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139700</xdr:rowOff>
    </xdr:from>
    <xdr:to>
      <xdr:col>11</xdr:col>
      <xdr:colOff>9525</xdr:colOff>
      <xdr:row>61</xdr:row>
      <xdr:rowOff>19050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426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25400</xdr:rowOff>
    </xdr:from>
    <xdr:to>
      <xdr:col>24</xdr:col>
      <xdr:colOff>76200</xdr:colOff>
      <xdr:row>60</xdr:row>
      <xdr:rowOff>127000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168927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95250</xdr:rowOff>
    </xdr:from>
    <xdr:to>
      <xdr:col>15</xdr:col>
      <xdr:colOff>149225</xdr:colOff>
      <xdr:row>60</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88900</xdr:rowOff>
    </xdr:from>
    <xdr:to>
      <xdr:col>11</xdr:col>
      <xdr:colOff>60325</xdr:colOff>
      <xdr:row>61</xdr:row>
      <xdr:rowOff>19050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3827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139700</xdr:rowOff>
    </xdr:from>
    <xdr:to>
      <xdr:col>6</xdr:col>
      <xdr:colOff>171450</xdr:colOff>
      <xdr:row>61</xdr:row>
      <xdr:rowOff>69850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その他の経費は、類似団体を上回っている。</a:t>
          </a:r>
        </a:p>
        <a:p>
          <a:r>
            <a:rPr kumimoji="1" lang="ja-JP" altLang="en-US" sz="1300">
              <a:latin typeface="ＭＳ Ｐゴシック" panose="020B0600070205080204" pitchFamily="50" charset="-128"/>
              <a:ea typeface="ＭＳ Ｐゴシック" panose="020B0600070205080204" pitchFamily="50" charset="-128"/>
            </a:rPr>
            <a:t>　今後、施設の老朽化に伴い、維持管理費等が増加することが予想されるため、公共施設等総合管理計画や公共施設等個別施設計画に基づき、施設の集約化・複合化を進めていく必要がある。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72572</xdr:rowOff>
    </xdr:from>
    <xdr:to>
      <xdr:col>82</xdr:col>
      <xdr:colOff>107950</xdr:colOff>
      <xdr:row>59</xdr:row>
      <xdr:rowOff>20865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16672"/>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9978</xdr:rowOff>
    </xdr:from>
    <xdr:to>
      <xdr:col>78</xdr:col>
      <xdr:colOff>69850</xdr:colOff>
      <xdr:row>59</xdr:row>
      <xdr:rowOff>20865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255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170543</xdr:rowOff>
    </xdr:from>
    <xdr:to>
      <xdr:col>73</xdr:col>
      <xdr:colOff>180975</xdr:colOff>
      <xdr:row>59</xdr:row>
      <xdr:rowOff>9978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14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170543</xdr:rowOff>
    </xdr:from>
    <xdr:to>
      <xdr:col>69</xdr:col>
      <xdr:colOff>92075</xdr:colOff>
      <xdr:row>59</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14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21772</xdr:rowOff>
    </xdr:from>
    <xdr:to>
      <xdr:col>82</xdr:col>
      <xdr:colOff>158750</xdr:colOff>
      <xdr:row>58</xdr:row>
      <xdr:rowOff>123372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141515</xdr:rowOff>
    </xdr:from>
    <xdr:to>
      <xdr:col>78</xdr:col>
      <xdr:colOff>120650</xdr:colOff>
      <xdr:row>59</xdr:row>
      <xdr:rowOff>71665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56442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130628</xdr:rowOff>
    </xdr:from>
    <xdr:to>
      <xdr:col>74</xdr:col>
      <xdr:colOff>31750</xdr:colOff>
      <xdr:row>59</xdr:row>
      <xdr:rowOff>60778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45555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119743</xdr:rowOff>
    </xdr:from>
    <xdr:to>
      <xdr:col>69</xdr:col>
      <xdr:colOff>142875</xdr:colOff>
      <xdr:row>59</xdr:row>
      <xdr:rowOff>49893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34670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近年、類似団体平均を下回っている状況にあるため、今後も適正な水準を維持していく。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129286</xdr:rowOff>
    </xdr:from>
    <xdr:to>
      <xdr:col>82</xdr:col>
      <xdr:colOff>107950</xdr:colOff>
      <xdr:row>36</xdr:row>
      <xdr:rowOff>17272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3003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78994</xdr:rowOff>
    </xdr:from>
    <xdr:to>
      <xdr:col>78</xdr:col>
      <xdr:colOff>69850</xdr:colOff>
      <xdr:row>35</xdr:row>
      <xdr:rowOff>129286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797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78994</xdr:rowOff>
    </xdr:from>
    <xdr:to>
      <xdr:col>73</xdr:col>
      <xdr:colOff>180975</xdr:colOff>
      <xdr:row>35</xdr:row>
      <xdr:rowOff>110998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797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115570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11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78486</xdr:rowOff>
    </xdr:from>
    <xdr:to>
      <xdr:col>78</xdr:col>
      <xdr:colOff>120650</xdr:colOff>
      <xdr:row>36</xdr:row>
      <xdr:rowOff>8636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18813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28194</xdr:rowOff>
    </xdr:from>
    <xdr:to>
      <xdr:col>74</xdr:col>
      <xdr:colOff>31750</xdr:colOff>
      <xdr:row>35</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139971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525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近年、大型事業等の実施に伴い、元金償還以上の地方債発行を行っており、地方債残高が増加傾向であった。今後は地方債残高の圧縮に努め、適正な地方債管理に努める。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60325</xdr:rowOff>
    </xdr:from>
    <xdr:to>
      <xdr:col>24</xdr:col>
      <xdr:colOff>25400</xdr:colOff>
      <xdr:row>74</xdr:row>
      <xdr:rowOff>88900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7476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50800</xdr:rowOff>
    </xdr:from>
    <xdr:to>
      <xdr:col>19</xdr:col>
      <xdr:colOff>187325</xdr:colOff>
      <xdr:row>74</xdr:row>
      <xdr:rowOff>60325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381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50800</xdr:rowOff>
    </xdr:from>
    <xdr:to>
      <xdr:col>15</xdr:col>
      <xdr:colOff>98425</xdr:colOff>
      <xdr:row>74</xdr:row>
      <xdr:rowOff>73660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738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73660</xdr:rowOff>
    </xdr:from>
    <xdr:to>
      <xdr:col>11</xdr:col>
      <xdr:colOff>9525</xdr:colOff>
      <xdr:row>74</xdr:row>
      <xdr:rowOff>75565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7609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38100</xdr:rowOff>
    </xdr:from>
    <xdr:to>
      <xdr:col>24</xdr:col>
      <xdr:colOff>76200</xdr:colOff>
      <xdr:row>74</xdr:row>
      <xdr:rowOff>139700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118127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3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9525</xdr:rowOff>
    </xdr:from>
    <xdr:to>
      <xdr:col>20</xdr:col>
      <xdr:colOff>38100</xdr:colOff>
      <xdr:row>74</xdr:row>
      <xdr:rowOff>111125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6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121302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465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0</xdr:rowOff>
    </xdr:from>
    <xdr:to>
      <xdr:col>15</xdr:col>
      <xdr:colOff>149225</xdr:colOff>
      <xdr:row>74</xdr:row>
      <xdr:rowOff>101600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111777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22860</xdr:rowOff>
    </xdr:from>
    <xdr:to>
      <xdr:col>11</xdr:col>
      <xdr:colOff>60325</xdr:colOff>
      <xdr:row>74</xdr:row>
      <xdr:rowOff>124460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134637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24765</xdr:rowOff>
    </xdr:from>
    <xdr:to>
      <xdr:col>6</xdr:col>
      <xdr:colOff>171450</xdr:colOff>
      <xdr:row>74</xdr:row>
      <xdr:rowOff>126365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136542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48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公債費以外の経費全体としては、類似団体を上回っており、依然として高い水準にある。</a:t>
          </a:r>
        </a:p>
        <a:p>
          <a:r>
            <a:rPr kumimoji="1" lang="ja-JP" altLang="en-US" sz="1300">
              <a:latin typeface="ＭＳ Ｐゴシック" panose="020B0600070205080204" pitchFamily="50" charset="-128"/>
              <a:ea typeface="ＭＳ Ｐゴシック" panose="020B0600070205080204" pitchFamily="50" charset="-128"/>
            </a:rPr>
            <a:t>　主な要因としては、扶助費や人件費等であるため、単独事業等の見直しを図り、適正化に努めていく必要がある。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72137</xdr:rowOff>
    </xdr:from>
    <xdr:to>
      <xdr:col>82</xdr:col>
      <xdr:colOff>107950</xdr:colOff>
      <xdr:row>78</xdr:row>
      <xdr:rowOff>99568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445237"/>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17272</xdr:rowOff>
    </xdr:from>
    <xdr:to>
      <xdr:col>78</xdr:col>
      <xdr:colOff>69850</xdr:colOff>
      <xdr:row>78</xdr:row>
      <xdr:rowOff>99568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903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78</xdr:row>
      <xdr:rowOff>85852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3903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85852</xdr:rowOff>
    </xdr:from>
    <xdr:to>
      <xdr:col>69</xdr:col>
      <xdr:colOff>92075</xdr:colOff>
      <xdr:row>78</xdr:row>
      <xdr:rowOff>85852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4589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164864</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48768</xdr:rowOff>
    </xdr:from>
    <xdr:to>
      <xdr:col>78</xdr:col>
      <xdr:colOff>120650</xdr:colOff>
      <xdr:row>78</xdr:row>
      <xdr:rowOff>150368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135145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137922</xdr:rowOff>
    </xdr:from>
    <xdr:to>
      <xdr:col>74</xdr:col>
      <xdr:colOff>31750</xdr:colOff>
      <xdr:row>78</xdr:row>
      <xdr:rowOff>68072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35052</xdr:rowOff>
    </xdr:from>
    <xdr:to>
      <xdr:col>69</xdr:col>
      <xdr:colOff>142875</xdr:colOff>
      <xdr:row>78</xdr:row>
      <xdr:rowOff>136652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121429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35052</xdr:rowOff>
    </xdr:from>
    <xdr:to>
      <xdr:col>65</xdr:col>
      <xdr:colOff>53975</xdr:colOff>
      <xdr:row>78</xdr:row>
      <xdr:rowOff>136652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121429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宮崎県串間市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77916</xdr:rowOff>
    </xdr:from>
    <xdr:to>
      <xdr:col>29</xdr:col>
      <xdr:colOff>127000</xdr:colOff>
      <xdr:row>15</xdr:row>
      <xdr:rowOff>122439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97291"/>
          <a:ext cx="647700" cy="44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122439</xdr:rowOff>
    </xdr:from>
    <xdr:to>
      <xdr:col>26</xdr:col>
      <xdr:colOff>50800</xdr:colOff>
      <xdr:row>15</xdr:row>
      <xdr:rowOff>149849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41814"/>
          <a:ext cx="698500" cy="27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149849</xdr:rowOff>
    </xdr:from>
    <xdr:to>
      <xdr:col>22</xdr:col>
      <xdr:colOff>114300</xdr:colOff>
      <xdr:row>16</xdr:row>
      <xdr:rowOff>60619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69224"/>
          <a:ext cx="698500" cy="82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60619</xdr:rowOff>
    </xdr:from>
    <xdr:to>
      <xdr:col>18</xdr:col>
      <xdr:colOff>177800</xdr:colOff>
      <xdr:row>16</xdr:row>
      <xdr:rowOff>94746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51444"/>
          <a:ext cx="698500" cy="34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27116</xdr:rowOff>
    </xdr:from>
    <xdr:to>
      <xdr:col>29</xdr:col>
      <xdr:colOff>177800</xdr:colOff>
      <xdr:row>15</xdr:row>
      <xdr:rowOff>128716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46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43643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9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71639</xdr:rowOff>
    </xdr:from>
    <xdr:to>
      <xdr:col>26</xdr:col>
      <xdr:colOff>101600</xdr:colOff>
      <xdr:row>16</xdr:row>
      <xdr:rowOff>1789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91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11966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59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99049</xdr:rowOff>
    </xdr:from>
    <xdr:to>
      <xdr:col>22</xdr:col>
      <xdr:colOff>165100</xdr:colOff>
      <xdr:row>16</xdr:row>
      <xdr:rowOff>29199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18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39376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8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9819</xdr:rowOff>
    </xdr:from>
    <xdr:to>
      <xdr:col>19</xdr:col>
      <xdr:colOff>38100</xdr:colOff>
      <xdr:row>16</xdr:row>
      <xdr:rowOff>111419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00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121596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6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43946</xdr:rowOff>
    </xdr:from>
    <xdr:to>
      <xdr:col>15</xdr:col>
      <xdr:colOff>101600</xdr:colOff>
      <xdr:row>16</xdr:row>
      <xdr:rowOff>145546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34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155723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0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52754</xdr:rowOff>
    </xdr:from>
    <xdr:to>
      <xdr:col>29</xdr:col>
      <xdr:colOff>127000</xdr:colOff>
      <xdr:row>38</xdr:row>
      <xdr:rowOff>53953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20354"/>
          <a:ext cx="647700" cy="1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53953</xdr:rowOff>
    </xdr:from>
    <xdr:to>
      <xdr:col>26</xdr:col>
      <xdr:colOff>50800</xdr:colOff>
      <xdr:row>38</xdr:row>
      <xdr:rowOff>60941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21553"/>
          <a:ext cx="698500" cy="6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60941</xdr:rowOff>
    </xdr:from>
    <xdr:to>
      <xdr:col>22</xdr:col>
      <xdr:colOff>114300</xdr:colOff>
      <xdr:row>38</xdr:row>
      <xdr:rowOff>74987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28541"/>
          <a:ext cx="698500" cy="14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74987</xdr:rowOff>
    </xdr:from>
    <xdr:to>
      <xdr:col>18</xdr:col>
      <xdr:colOff>177800</xdr:colOff>
      <xdr:row>38</xdr:row>
      <xdr:rowOff>78481</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42587"/>
          <a:ext cx="698500" cy="3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1954</xdr:rowOff>
    </xdr:from>
    <xdr:to>
      <xdr:col>29</xdr:col>
      <xdr:colOff>177800</xdr:colOff>
      <xdr:row>38</xdr:row>
      <xdr:rowOff>103554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69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316931</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4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3153</xdr:rowOff>
    </xdr:from>
    <xdr:to>
      <xdr:col>26</xdr:col>
      <xdr:colOff>101600</xdr:colOff>
      <xdr:row>38</xdr:row>
      <xdr:rowOff>104753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70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89530</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57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10141</xdr:rowOff>
    </xdr:from>
    <xdr:to>
      <xdr:col>22</xdr:col>
      <xdr:colOff>165100</xdr:colOff>
      <xdr:row>38</xdr:row>
      <xdr:rowOff>111741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77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96518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6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24187</xdr:rowOff>
    </xdr:from>
    <xdr:to>
      <xdr:col>19</xdr:col>
      <xdr:colOff>38100</xdr:colOff>
      <xdr:row>38</xdr:row>
      <xdr:rowOff>125787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91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110564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7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27681</xdr:rowOff>
    </xdr:from>
    <xdr:to>
      <xdr:col>15</xdr:col>
      <xdr:colOff>101600</xdr:colOff>
      <xdr:row>38</xdr:row>
      <xdr:rowOff>129281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95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114058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81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宮崎県串間市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16,517
16,391
294.92
16,619,753
16,104,228
449,180
6,870,261
11,616,649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4543</xdr:rowOff>
    </xdr:from>
    <xdr:to>
      <xdr:col>24</xdr:col>
      <xdr:colOff>63500</xdr:colOff>
      <xdr:row>35</xdr:row>
      <xdr:rowOff>23713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05293"/>
          <a:ext cx="8382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23713</xdr:rowOff>
    </xdr:from>
    <xdr:to>
      <xdr:col>19</xdr:col>
      <xdr:colOff>177800</xdr:colOff>
      <xdr:row>35</xdr:row>
      <xdr:rowOff>66080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24463"/>
          <a:ext cx="889000" cy="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66080</xdr:rowOff>
    </xdr:from>
    <xdr:to>
      <xdr:col>15</xdr:col>
      <xdr:colOff>50800</xdr:colOff>
      <xdr:row>35</xdr:row>
      <xdr:rowOff>163529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66830"/>
          <a:ext cx="889000" cy="9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163529</xdr:rowOff>
    </xdr:from>
    <xdr:to>
      <xdr:col>10</xdr:col>
      <xdr:colOff>114300</xdr:colOff>
      <xdr:row>36</xdr:row>
      <xdr:rowOff>138514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64279"/>
          <a:ext cx="889000" cy="14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125193</xdr:rowOff>
    </xdr:from>
    <xdr:to>
      <xdr:col>24</xdr:col>
      <xdr:colOff>114300</xdr:colOff>
      <xdr:row>35</xdr:row>
      <xdr:rowOff>55343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5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148070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0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144363</xdr:rowOff>
    </xdr:from>
    <xdr:to>
      <xdr:col>20</xdr:col>
      <xdr:colOff>38100</xdr:colOff>
      <xdr:row>35</xdr:row>
      <xdr:rowOff>74513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7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91040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4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15280</xdr:rowOff>
    </xdr:from>
    <xdr:to>
      <xdr:col>15</xdr:col>
      <xdr:colOff>101600</xdr:colOff>
      <xdr:row>35</xdr:row>
      <xdr:rowOff>116880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1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133407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9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112729</xdr:rowOff>
    </xdr:from>
    <xdr:to>
      <xdr:col>10</xdr:col>
      <xdr:colOff>165100</xdr:colOff>
      <xdr:row>36</xdr:row>
      <xdr:rowOff>42879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59406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88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87714</xdr:rowOff>
    </xdr:from>
    <xdr:to>
      <xdr:col>6</xdr:col>
      <xdr:colOff>38100</xdr:colOff>
      <xdr:row>37</xdr:row>
      <xdr:rowOff>17864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5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34391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3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134370</xdr:rowOff>
    </xdr:from>
    <xdr:to>
      <xdr:col>24</xdr:col>
      <xdr:colOff>63500</xdr:colOff>
      <xdr:row>57</xdr:row>
      <xdr:rowOff>161278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07020"/>
          <a:ext cx="838200" cy="2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161278</xdr:rowOff>
    </xdr:from>
    <xdr:to>
      <xdr:col>19</xdr:col>
      <xdr:colOff>177800</xdr:colOff>
      <xdr:row>58</xdr:row>
      <xdr:rowOff>8354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33928"/>
          <a:ext cx="889000" cy="1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8354</xdr:rowOff>
    </xdr:from>
    <xdr:to>
      <xdr:col>15</xdr:col>
      <xdr:colOff>50800</xdr:colOff>
      <xdr:row>58</xdr:row>
      <xdr:rowOff>12488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52454"/>
          <a:ext cx="889000" cy="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12488</xdr:rowOff>
    </xdr:from>
    <xdr:to>
      <xdr:col>10</xdr:col>
      <xdr:colOff>114300</xdr:colOff>
      <xdr:row>58</xdr:row>
      <xdr:rowOff>29829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56588"/>
          <a:ext cx="889000" cy="1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83570</xdr:rowOff>
    </xdr:from>
    <xdr:to>
      <xdr:col>24</xdr:col>
      <xdr:colOff>114300</xdr:colOff>
      <xdr:row>58</xdr:row>
      <xdr:rowOff>13720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5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106447</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0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110478</xdr:rowOff>
    </xdr:from>
    <xdr:to>
      <xdr:col>20</xdr:col>
      <xdr:colOff>38100</xdr:colOff>
      <xdr:row>58</xdr:row>
      <xdr:rowOff>40628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8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57155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5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129004</xdr:rowOff>
    </xdr:from>
    <xdr:to>
      <xdr:col>15</xdr:col>
      <xdr:colOff>101600</xdr:colOff>
      <xdr:row>58</xdr:row>
      <xdr:rowOff>59154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0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75681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7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133138</xdr:rowOff>
    </xdr:from>
    <xdr:to>
      <xdr:col>10</xdr:col>
      <xdr:colOff>165100</xdr:colOff>
      <xdr:row>58</xdr:row>
      <xdr:rowOff>63288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0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79815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81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150479</xdr:rowOff>
    </xdr:from>
    <xdr:to>
      <xdr:col>6</xdr:col>
      <xdr:colOff>38100</xdr:colOff>
      <xdr:row>58</xdr:row>
      <xdr:rowOff>80629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2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97156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69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65252</xdr:rowOff>
    </xdr:from>
    <xdr:to>
      <xdr:col>24</xdr:col>
      <xdr:colOff>63500</xdr:colOff>
      <xdr:row>78</xdr:row>
      <xdr:rowOff>80341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38352"/>
          <a:ext cx="838200" cy="1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59785</xdr:rowOff>
    </xdr:from>
    <xdr:to>
      <xdr:col>19</xdr:col>
      <xdr:colOff>177800</xdr:colOff>
      <xdr:row>78</xdr:row>
      <xdr:rowOff>65252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32885"/>
          <a:ext cx="889000" cy="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59785</xdr:rowOff>
    </xdr:from>
    <xdr:to>
      <xdr:col>15</xdr:col>
      <xdr:colOff>50800</xdr:colOff>
      <xdr:row>78</xdr:row>
      <xdr:rowOff>90666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32885"/>
          <a:ext cx="889000" cy="3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90666</xdr:rowOff>
    </xdr:from>
    <xdr:to>
      <xdr:col>10</xdr:col>
      <xdr:colOff>114300</xdr:colOff>
      <xdr:row>78</xdr:row>
      <xdr:rowOff>134671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63766"/>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29541</xdr:rowOff>
    </xdr:from>
    <xdr:to>
      <xdr:col>24</xdr:col>
      <xdr:colOff>114300</xdr:colOff>
      <xdr:row>78</xdr:row>
      <xdr:rowOff>131141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0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120611</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2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14452</xdr:rowOff>
    </xdr:from>
    <xdr:to>
      <xdr:col>20</xdr:col>
      <xdr:colOff>38100</xdr:colOff>
      <xdr:row>78</xdr:row>
      <xdr:rowOff>116052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8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107179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8985</xdr:rowOff>
    </xdr:from>
    <xdr:to>
      <xdr:col>15</xdr:col>
      <xdr:colOff>101600</xdr:colOff>
      <xdr:row>78</xdr:row>
      <xdr:rowOff>110585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101712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7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39866</xdr:rowOff>
    </xdr:from>
    <xdr:to>
      <xdr:col>10</xdr:col>
      <xdr:colOff>165100</xdr:colOff>
      <xdr:row>78</xdr:row>
      <xdr:rowOff>141466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1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132593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0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83871</xdr:rowOff>
    </xdr:from>
    <xdr:to>
      <xdr:col>6</xdr:col>
      <xdr:colOff>38100</xdr:colOff>
      <xdr:row>79</xdr:row>
      <xdr:rowOff>14021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5148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4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124490</xdr:rowOff>
    </xdr:from>
    <xdr:to>
      <xdr:col>24</xdr:col>
      <xdr:colOff>63500</xdr:colOff>
      <xdr:row>94</xdr:row>
      <xdr:rowOff>16698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069340"/>
          <a:ext cx="838200" cy="6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120772</xdr:rowOff>
    </xdr:from>
    <xdr:to>
      <xdr:col>19</xdr:col>
      <xdr:colOff>177800</xdr:colOff>
      <xdr:row>93</xdr:row>
      <xdr:rowOff>124490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5894172"/>
          <a:ext cx="889000" cy="17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120772</xdr:rowOff>
    </xdr:from>
    <xdr:to>
      <xdr:col>15</xdr:col>
      <xdr:colOff>50800</xdr:colOff>
      <xdr:row>94</xdr:row>
      <xdr:rowOff>28479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5894172"/>
          <a:ext cx="889000" cy="25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28479</xdr:rowOff>
    </xdr:from>
    <xdr:to>
      <xdr:col>10</xdr:col>
      <xdr:colOff>114300</xdr:colOff>
      <xdr:row>94</xdr:row>
      <xdr:rowOff>49989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144779"/>
          <a:ext cx="889000" cy="2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137348</xdr:rowOff>
    </xdr:from>
    <xdr:to>
      <xdr:col>24</xdr:col>
      <xdr:colOff>114300</xdr:colOff>
      <xdr:row>94</xdr:row>
      <xdr:rowOff>67498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8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160225</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93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73690</xdr:rowOff>
    </xdr:from>
    <xdr:to>
      <xdr:col>20</xdr:col>
      <xdr:colOff>38100</xdr:colOff>
      <xdr:row>94</xdr:row>
      <xdr:rowOff>3840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01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20367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79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69972</xdr:rowOff>
    </xdr:from>
    <xdr:to>
      <xdr:col>15</xdr:col>
      <xdr:colOff>101600</xdr:colOff>
      <xdr:row>93</xdr:row>
      <xdr:rowOff>122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84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16649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61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149129</xdr:rowOff>
    </xdr:from>
    <xdr:to>
      <xdr:col>10</xdr:col>
      <xdr:colOff>165100</xdr:colOff>
      <xdr:row>94</xdr:row>
      <xdr:rowOff>79279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09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95806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86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170639</xdr:rowOff>
    </xdr:from>
    <xdr:to>
      <xdr:col>6</xdr:col>
      <xdr:colOff>38100</xdr:colOff>
      <xdr:row>94</xdr:row>
      <xdr:rowOff>100789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1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117316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58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101036</xdr:rowOff>
    </xdr:from>
    <xdr:to>
      <xdr:col>55</xdr:col>
      <xdr:colOff>0</xdr:colOff>
      <xdr:row>36</xdr:row>
      <xdr:rowOff>124147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01786"/>
          <a:ext cx="838200" cy="19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124147</xdr:rowOff>
    </xdr:from>
    <xdr:to>
      <xdr:col>50</xdr:col>
      <xdr:colOff>114300</xdr:colOff>
      <xdr:row>36</xdr:row>
      <xdr:rowOff>157790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96347"/>
          <a:ext cx="889000" cy="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133734</xdr:rowOff>
    </xdr:from>
    <xdr:to>
      <xdr:col>45</xdr:col>
      <xdr:colOff>177800</xdr:colOff>
      <xdr:row>36</xdr:row>
      <xdr:rowOff>157790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63034"/>
          <a:ext cx="889000" cy="36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133734</xdr:rowOff>
    </xdr:from>
    <xdr:to>
      <xdr:col>41</xdr:col>
      <xdr:colOff>50800</xdr:colOff>
      <xdr:row>37</xdr:row>
      <xdr:rowOff>116657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63034"/>
          <a:ext cx="889000" cy="49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50236</xdr:rowOff>
    </xdr:from>
    <xdr:to>
      <xdr:col>55</xdr:col>
      <xdr:colOff>50800</xdr:colOff>
      <xdr:row>35</xdr:row>
      <xdr:rowOff>151836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5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73113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02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73347</xdr:rowOff>
    </xdr:from>
    <xdr:to>
      <xdr:col>50</xdr:col>
      <xdr:colOff>165100</xdr:colOff>
      <xdr:row>37</xdr:row>
      <xdr:rowOff>3497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4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20024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2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106990</xdr:rowOff>
    </xdr:from>
    <xdr:to>
      <xdr:col>46</xdr:col>
      <xdr:colOff>38100</xdr:colOff>
      <xdr:row>37</xdr:row>
      <xdr:rowOff>37140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53667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54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82934</xdr:rowOff>
    </xdr:from>
    <xdr:to>
      <xdr:col>41</xdr:col>
      <xdr:colOff>101600</xdr:colOff>
      <xdr:row>35</xdr:row>
      <xdr:rowOff>13084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29611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8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65857</xdr:rowOff>
    </xdr:from>
    <xdr:to>
      <xdr:col>36</xdr:col>
      <xdr:colOff>165100</xdr:colOff>
      <xdr:row>37</xdr:row>
      <xdr:rowOff>167457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0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158584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0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69328</xdr:rowOff>
    </xdr:from>
    <xdr:to>
      <xdr:col>55</xdr:col>
      <xdr:colOff>0</xdr:colOff>
      <xdr:row>57</xdr:row>
      <xdr:rowOff>108996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41978"/>
          <a:ext cx="838200" cy="3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97960</xdr:rowOff>
    </xdr:from>
    <xdr:to>
      <xdr:col>50</xdr:col>
      <xdr:colOff>114300</xdr:colOff>
      <xdr:row>57</xdr:row>
      <xdr:rowOff>108996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70610"/>
          <a:ext cx="889000" cy="1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24106</xdr:rowOff>
    </xdr:from>
    <xdr:to>
      <xdr:col>45</xdr:col>
      <xdr:colOff>177800</xdr:colOff>
      <xdr:row>57</xdr:row>
      <xdr:rowOff>97960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96756"/>
          <a:ext cx="889000" cy="7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152728</xdr:rowOff>
    </xdr:from>
    <xdr:to>
      <xdr:col>41</xdr:col>
      <xdr:colOff>50800</xdr:colOff>
      <xdr:row>57</xdr:row>
      <xdr:rowOff>24106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53928"/>
          <a:ext cx="889000" cy="4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18528</xdr:rowOff>
    </xdr:from>
    <xdr:to>
      <xdr:col>55</xdr:col>
      <xdr:colOff>50800</xdr:colOff>
      <xdr:row>57</xdr:row>
      <xdr:rowOff>120128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9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41405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4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58196</xdr:rowOff>
    </xdr:from>
    <xdr:to>
      <xdr:col>50</xdr:col>
      <xdr:colOff>165100</xdr:colOff>
      <xdr:row>57</xdr:row>
      <xdr:rowOff>159796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3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4873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60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47160</xdr:rowOff>
    </xdr:from>
    <xdr:to>
      <xdr:col>46</xdr:col>
      <xdr:colOff>38100</xdr:colOff>
      <xdr:row>57</xdr:row>
      <xdr:rowOff>148760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139887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1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144756</xdr:rowOff>
    </xdr:from>
    <xdr:to>
      <xdr:col>41</xdr:col>
      <xdr:colOff>101600</xdr:colOff>
      <xdr:row>57</xdr:row>
      <xdr:rowOff>74906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4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91433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2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101928</xdr:rowOff>
    </xdr:from>
    <xdr:to>
      <xdr:col>36</xdr:col>
      <xdr:colOff>165100</xdr:colOff>
      <xdr:row>57</xdr:row>
      <xdr:rowOff>32078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48605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7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122059</xdr:rowOff>
    </xdr:from>
    <xdr:to>
      <xdr:col>55</xdr:col>
      <xdr:colOff>0</xdr:colOff>
      <xdr:row>79</xdr:row>
      <xdr:rowOff>30735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95159"/>
          <a:ext cx="838200" cy="8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26543</xdr:rowOff>
    </xdr:from>
    <xdr:to>
      <xdr:col>50</xdr:col>
      <xdr:colOff>114300</xdr:colOff>
      <xdr:row>78</xdr:row>
      <xdr:rowOff>122059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28193"/>
          <a:ext cx="889000" cy="26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34899</xdr:rowOff>
    </xdr:from>
    <xdr:to>
      <xdr:col>45</xdr:col>
      <xdr:colOff>177800</xdr:colOff>
      <xdr:row>77</xdr:row>
      <xdr:rowOff>26543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893649"/>
          <a:ext cx="889000" cy="3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34899</xdr:rowOff>
    </xdr:from>
    <xdr:to>
      <xdr:col>41</xdr:col>
      <xdr:colOff>50800</xdr:colOff>
      <xdr:row>76</xdr:row>
      <xdr:rowOff>146545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893649"/>
          <a:ext cx="889000" cy="28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151385</xdr:rowOff>
    </xdr:from>
    <xdr:to>
      <xdr:col>55</xdr:col>
      <xdr:colOff>50800</xdr:colOff>
      <xdr:row>79</xdr:row>
      <xdr:rowOff>81535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2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66312</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71259</xdr:rowOff>
    </xdr:from>
    <xdr:to>
      <xdr:col>50</xdr:col>
      <xdr:colOff>165100</xdr:colOff>
      <xdr:row>79</xdr:row>
      <xdr:rowOff>1409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163986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3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147193</xdr:rowOff>
    </xdr:from>
    <xdr:to>
      <xdr:col>46</xdr:col>
      <xdr:colOff>38100</xdr:colOff>
      <xdr:row>77</xdr:row>
      <xdr:rowOff>77343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93870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5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155549</xdr:rowOff>
    </xdr:from>
    <xdr:to>
      <xdr:col>41</xdr:col>
      <xdr:colOff>101600</xdr:colOff>
      <xdr:row>75</xdr:row>
      <xdr:rowOff>85699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4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102226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6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95745</xdr:rowOff>
    </xdr:from>
    <xdr:to>
      <xdr:col>36</xdr:col>
      <xdr:colOff>165100</xdr:colOff>
      <xdr:row>77</xdr:row>
      <xdr:rowOff>25895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2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42422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9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133028</xdr:rowOff>
    </xdr:from>
    <xdr:to>
      <xdr:col>55</xdr:col>
      <xdr:colOff>0</xdr:colOff>
      <xdr:row>97</xdr:row>
      <xdr:rowOff>167813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63678"/>
          <a:ext cx="838200" cy="3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167813</xdr:rowOff>
    </xdr:from>
    <xdr:to>
      <xdr:col>50</xdr:col>
      <xdr:colOff>114300</xdr:colOff>
      <xdr:row>98</xdr:row>
      <xdr:rowOff>49684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98463"/>
          <a:ext cx="889000" cy="5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47010</xdr:rowOff>
    </xdr:from>
    <xdr:to>
      <xdr:col>45</xdr:col>
      <xdr:colOff>177800</xdr:colOff>
      <xdr:row>98</xdr:row>
      <xdr:rowOff>49684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49110"/>
          <a:ext cx="8890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156997</xdr:rowOff>
    </xdr:from>
    <xdr:to>
      <xdr:col>41</xdr:col>
      <xdr:colOff>50800</xdr:colOff>
      <xdr:row>98</xdr:row>
      <xdr:rowOff>47010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87647"/>
          <a:ext cx="889000" cy="6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82228</xdr:rowOff>
    </xdr:from>
    <xdr:to>
      <xdr:col>55</xdr:col>
      <xdr:colOff>50800</xdr:colOff>
      <xdr:row>98</xdr:row>
      <xdr:rowOff>12378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1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105105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6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117013</xdr:rowOff>
    </xdr:from>
    <xdr:to>
      <xdr:col>50</xdr:col>
      <xdr:colOff>165100</xdr:colOff>
      <xdr:row>98</xdr:row>
      <xdr:rowOff>47163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4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63690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2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170334</xdr:rowOff>
    </xdr:from>
    <xdr:to>
      <xdr:col>46</xdr:col>
      <xdr:colOff>38100</xdr:colOff>
      <xdr:row>98</xdr:row>
      <xdr:rowOff>100484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0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91611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9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167660</xdr:rowOff>
    </xdr:from>
    <xdr:to>
      <xdr:col>41</xdr:col>
      <xdr:colOff>101600</xdr:colOff>
      <xdr:row>98</xdr:row>
      <xdr:rowOff>97810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9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88937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9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106197</xdr:rowOff>
    </xdr:from>
    <xdr:to>
      <xdr:col>36</xdr:col>
      <xdr:colOff>165100</xdr:colOff>
      <xdr:row>98</xdr:row>
      <xdr:rowOff>36347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3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52874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1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54153</xdr:rowOff>
    </xdr:from>
    <xdr:to>
      <xdr:col>85</xdr:col>
      <xdr:colOff>127000</xdr:colOff>
      <xdr:row>38</xdr:row>
      <xdr:rowOff>76873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69253"/>
          <a:ext cx="838200" cy="2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19939</xdr:rowOff>
    </xdr:from>
    <xdr:to>
      <xdr:col>81</xdr:col>
      <xdr:colOff>50800</xdr:colOff>
      <xdr:row>38</xdr:row>
      <xdr:rowOff>76873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535039"/>
          <a:ext cx="889000" cy="5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10058</xdr:rowOff>
    </xdr:from>
    <xdr:to>
      <xdr:col>76</xdr:col>
      <xdr:colOff>114300</xdr:colOff>
      <xdr:row>38</xdr:row>
      <xdr:rowOff>19939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353708"/>
          <a:ext cx="889000" cy="18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10058</xdr:rowOff>
    </xdr:from>
    <xdr:to>
      <xdr:col>71</xdr:col>
      <xdr:colOff>177800</xdr:colOff>
      <xdr:row>37</xdr:row>
      <xdr:rowOff>118364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353708"/>
          <a:ext cx="889000" cy="10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3353</xdr:rowOff>
    </xdr:from>
    <xdr:to>
      <xdr:col>85</xdr:col>
      <xdr:colOff>177800</xdr:colOff>
      <xdr:row>38</xdr:row>
      <xdr:rowOff>104953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1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26230</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6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26073</xdr:rowOff>
    </xdr:from>
    <xdr:to>
      <xdr:col>81</xdr:col>
      <xdr:colOff>101600</xdr:colOff>
      <xdr:row>38</xdr:row>
      <xdr:rowOff>127673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4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144200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140589</xdr:rowOff>
    </xdr:from>
    <xdr:to>
      <xdr:col>76</xdr:col>
      <xdr:colOff>165100</xdr:colOff>
      <xdr:row>38</xdr:row>
      <xdr:rowOff>70739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48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87266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130708</xdr:rowOff>
    </xdr:from>
    <xdr:to>
      <xdr:col>72</xdr:col>
      <xdr:colOff>38100</xdr:colOff>
      <xdr:row>37</xdr:row>
      <xdr:rowOff>60858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3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77385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07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67564</xdr:rowOff>
    </xdr:from>
    <xdr:to>
      <xdr:col>67</xdr:col>
      <xdr:colOff>101600</xdr:colOff>
      <xdr:row>37</xdr:row>
      <xdr:rowOff>169164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1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14241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1324</xdr:rowOff>
    </xdr:from>
    <xdr:to>
      <xdr:col>85</xdr:col>
      <xdr:colOff>127000</xdr:colOff>
      <xdr:row>78</xdr:row>
      <xdr:rowOff>17458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74424"/>
          <a:ext cx="838200" cy="1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17458</xdr:rowOff>
    </xdr:from>
    <xdr:to>
      <xdr:col>81</xdr:col>
      <xdr:colOff>50800</xdr:colOff>
      <xdr:row>78</xdr:row>
      <xdr:rowOff>22400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90558"/>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21408</xdr:rowOff>
    </xdr:from>
    <xdr:to>
      <xdr:col>76</xdr:col>
      <xdr:colOff>114300</xdr:colOff>
      <xdr:row>78</xdr:row>
      <xdr:rowOff>22400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394508"/>
          <a:ext cx="889000" cy="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21408</xdr:rowOff>
    </xdr:from>
    <xdr:to>
      <xdr:col>71</xdr:col>
      <xdr:colOff>177800</xdr:colOff>
      <xdr:row>78</xdr:row>
      <xdr:rowOff>26011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94508"/>
          <a:ext cx="889000" cy="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121974</xdr:rowOff>
    </xdr:from>
    <xdr:to>
      <xdr:col>85</xdr:col>
      <xdr:colOff>177800</xdr:colOff>
      <xdr:row>78</xdr:row>
      <xdr:rowOff>52124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2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138108</xdr:rowOff>
    </xdr:from>
    <xdr:to>
      <xdr:col>81</xdr:col>
      <xdr:colOff>101600</xdr:colOff>
      <xdr:row>78</xdr:row>
      <xdr:rowOff>68258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3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59385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3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143050</xdr:rowOff>
    </xdr:from>
    <xdr:to>
      <xdr:col>76</xdr:col>
      <xdr:colOff>165100</xdr:colOff>
      <xdr:row>78</xdr:row>
      <xdr:rowOff>73200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64327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3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142058</xdr:rowOff>
    </xdr:from>
    <xdr:to>
      <xdr:col>72</xdr:col>
      <xdr:colOff>38100</xdr:colOff>
      <xdr:row>78</xdr:row>
      <xdr:rowOff>72208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63335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3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146661</xdr:rowOff>
    </xdr:from>
    <xdr:to>
      <xdr:col>67</xdr:col>
      <xdr:colOff>101600</xdr:colOff>
      <xdr:row>78</xdr:row>
      <xdr:rowOff>76811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67938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4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118433</xdr:rowOff>
    </xdr:from>
    <xdr:to>
      <xdr:col>85</xdr:col>
      <xdr:colOff>127000</xdr:colOff>
      <xdr:row>98</xdr:row>
      <xdr:rowOff>30457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749083"/>
          <a:ext cx="838200" cy="8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30457</xdr:rowOff>
    </xdr:from>
    <xdr:to>
      <xdr:col>81</xdr:col>
      <xdr:colOff>50800</xdr:colOff>
      <xdr:row>98</xdr:row>
      <xdr:rowOff>68134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32557"/>
          <a:ext cx="889000" cy="3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68134</xdr:rowOff>
    </xdr:from>
    <xdr:to>
      <xdr:col>76</xdr:col>
      <xdr:colOff>114300</xdr:colOff>
      <xdr:row>98</xdr:row>
      <xdr:rowOff>101457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70234"/>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101457</xdr:rowOff>
    </xdr:from>
    <xdr:to>
      <xdr:col>71</xdr:col>
      <xdr:colOff>177800</xdr:colOff>
      <xdr:row>98</xdr:row>
      <xdr:rowOff>106933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03557"/>
          <a:ext cx="889000" cy="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67633</xdr:rowOff>
    </xdr:from>
    <xdr:to>
      <xdr:col>85</xdr:col>
      <xdr:colOff>177800</xdr:colOff>
      <xdr:row>97</xdr:row>
      <xdr:rowOff>169233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9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90510</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4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151107</xdr:rowOff>
    </xdr:from>
    <xdr:to>
      <xdr:col>81</xdr:col>
      <xdr:colOff>101600</xdr:colOff>
      <xdr:row>98</xdr:row>
      <xdr:rowOff>81257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8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97784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17334</xdr:rowOff>
    </xdr:from>
    <xdr:to>
      <xdr:col>76</xdr:col>
      <xdr:colOff>165100</xdr:colOff>
      <xdr:row>98</xdr:row>
      <xdr:rowOff>118934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1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110061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1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50657</xdr:rowOff>
    </xdr:from>
    <xdr:to>
      <xdr:col>72</xdr:col>
      <xdr:colOff>38100</xdr:colOff>
      <xdr:row>98</xdr:row>
      <xdr:rowOff>152257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5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143384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4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56133</xdr:rowOff>
    </xdr:from>
    <xdr:to>
      <xdr:col>67</xdr:col>
      <xdr:colOff>101600</xdr:colOff>
      <xdr:row>98</xdr:row>
      <xdr:rowOff>157733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5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148860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5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57823</xdr:rowOff>
    </xdr:from>
    <xdr:to>
      <xdr:col>116</xdr:col>
      <xdr:colOff>63500</xdr:colOff>
      <xdr:row>38</xdr:row>
      <xdr:rowOff>107486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72923"/>
          <a:ext cx="838200" cy="4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57823</xdr:rowOff>
    </xdr:from>
    <xdr:to>
      <xdr:col>111</xdr:col>
      <xdr:colOff>177800</xdr:colOff>
      <xdr:row>38</xdr:row>
      <xdr:rowOff>150025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72923"/>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150025</xdr:rowOff>
    </xdr:from>
    <xdr:to>
      <xdr:col>107</xdr:col>
      <xdr:colOff>50800</xdr:colOff>
      <xdr:row>39</xdr:row>
      <xdr:rowOff>32772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65125"/>
          <a:ext cx="889000" cy="5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32772</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719322"/>
          <a:ext cx="889000" cy="1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56686</xdr:rowOff>
    </xdr:from>
    <xdr:to>
      <xdr:col>116</xdr:col>
      <xdr:colOff>114300</xdr:colOff>
      <xdr:row>38</xdr:row>
      <xdr:rowOff>158286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16063</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5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7023</xdr:rowOff>
    </xdr:from>
    <xdr:to>
      <xdr:col>112</xdr:col>
      <xdr:colOff>38100</xdr:colOff>
      <xdr:row>38</xdr:row>
      <xdr:rowOff>108623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2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125150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29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99225</xdr:rowOff>
    </xdr:from>
    <xdr:to>
      <xdr:col>107</xdr:col>
      <xdr:colOff>101600</xdr:colOff>
      <xdr:row>39</xdr:row>
      <xdr:rowOff>29375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20502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0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153422</xdr:rowOff>
    </xdr:from>
    <xdr:to>
      <xdr:col>102</xdr:col>
      <xdr:colOff>165100</xdr:colOff>
      <xdr:row>39</xdr:row>
      <xdr:rowOff>83572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6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74699</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761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96151</xdr:rowOff>
    </xdr:from>
    <xdr:to>
      <xdr:col>116</xdr:col>
      <xdr:colOff>63500</xdr:colOff>
      <xdr:row>55</xdr:row>
      <xdr:rowOff>107353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8668651"/>
          <a:ext cx="838200" cy="86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96151</xdr:rowOff>
    </xdr:from>
    <xdr:to>
      <xdr:col>111</xdr:col>
      <xdr:colOff>177800</xdr:colOff>
      <xdr:row>57</xdr:row>
      <xdr:rowOff>148501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8668651"/>
          <a:ext cx="889000" cy="125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143472</xdr:rowOff>
    </xdr:from>
    <xdr:to>
      <xdr:col>107</xdr:col>
      <xdr:colOff>50800</xdr:colOff>
      <xdr:row>57</xdr:row>
      <xdr:rowOff>148501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16122"/>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143472</xdr:rowOff>
    </xdr:from>
    <xdr:to>
      <xdr:col>102</xdr:col>
      <xdr:colOff>114300</xdr:colOff>
      <xdr:row>57</xdr:row>
      <xdr:rowOff>155199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16122"/>
          <a:ext cx="889000" cy="1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56553</xdr:rowOff>
    </xdr:from>
    <xdr:to>
      <xdr:col>116</xdr:col>
      <xdr:colOff>114300</xdr:colOff>
      <xdr:row>55</xdr:row>
      <xdr:rowOff>158153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48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79430</xdr:rowOff>
    </xdr:from>
    <xdr:ext cx="534377"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33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45351</xdr:rowOff>
    </xdr:from>
    <xdr:to>
      <xdr:col>112</xdr:col>
      <xdr:colOff>38100</xdr:colOff>
      <xdr:row>50</xdr:row>
      <xdr:rowOff>146951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861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48</xdr:row>
      <xdr:rowOff>163478</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839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97701</xdr:rowOff>
    </xdr:from>
    <xdr:to>
      <xdr:col>107</xdr:col>
      <xdr:colOff>101600</xdr:colOff>
      <xdr:row>58</xdr:row>
      <xdr:rowOff>27851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7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44378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4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92672</xdr:rowOff>
    </xdr:from>
    <xdr:to>
      <xdr:col>102</xdr:col>
      <xdr:colOff>165100</xdr:colOff>
      <xdr:row>58</xdr:row>
      <xdr:rowOff>22822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6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39349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4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104399</xdr:rowOff>
    </xdr:from>
    <xdr:to>
      <xdr:col>98</xdr:col>
      <xdr:colOff>38100</xdr:colOff>
      <xdr:row>58</xdr:row>
      <xdr:rowOff>34549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7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51076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5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105690</xdr:rowOff>
    </xdr:from>
    <xdr:to>
      <xdr:col>116</xdr:col>
      <xdr:colOff>63500</xdr:colOff>
      <xdr:row>75</xdr:row>
      <xdr:rowOff>150761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964440"/>
          <a:ext cx="838200" cy="4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145897</xdr:rowOff>
    </xdr:from>
    <xdr:to>
      <xdr:col>111</xdr:col>
      <xdr:colOff>177800</xdr:colOff>
      <xdr:row>75</xdr:row>
      <xdr:rowOff>150761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004647"/>
          <a:ext cx="889000" cy="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145897</xdr:rowOff>
    </xdr:from>
    <xdr:to>
      <xdr:col>107</xdr:col>
      <xdr:colOff>50800</xdr:colOff>
      <xdr:row>76</xdr:row>
      <xdr:rowOff>2502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004647"/>
          <a:ext cx="889000" cy="2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2502</xdr:rowOff>
    </xdr:from>
    <xdr:to>
      <xdr:col>102</xdr:col>
      <xdr:colOff>114300</xdr:colOff>
      <xdr:row>76</xdr:row>
      <xdr:rowOff>15418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032702"/>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54890</xdr:rowOff>
    </xdr:from>
    <xdr:to>
      <xdr:col>116</xdr:col>
      <xdr:colOff>114300</xdr:colOff>
      <xdr:row>75</xdr:row>
      <xdr:rowOff>156490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1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77767</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76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99961</xdr:rowOff>
    </xdr:from>
    <xdr:to>
      <xdr:col>112</xdr:col>
      <xdr:colOff>38100</xdr:colOff>
      <xdr:row>76</xdr:row>
      <xdr:rowOff>30111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5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46638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3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95097</xdr:rowOff>
    </xdr:from>
    <xdr:to>
      <xdr:col>107</xdr:col>
      <xdr:colOff>101600</xdr:colOff>
      <xdr:row>76</xdr:row>
      <xdr:rowOff>25248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9538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41774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2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123152</xdr:rowOff>
    </xdr:from>
    <xdr:to>
      <xdr:col>102</xdr:col>
      <xdr:colOff>165100</xdr:colOff>
      <xdr:row>76</xdr:row>
      <xdr:rowOff>53302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9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69829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5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136068</xdr:rowOff>
    </xdr:from>
    <xdr:to>
      <xdr:col>98</xdr:col>
      <xdr:colOff>38100</xdr:colOff>
      <xdr:row>76</xdr:row>
      <xdr:rowOff>66218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9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82745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7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131,666</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高い水準にある。これは、他類似団体において広域化（一部事務組合、広域連合）が進んでいる消防本部が、本市においては単独で組織しているため、職員数が他団体よりも多くなっていることが一因と考えられ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a:t>
          </a:r>
          <a:r>
            <a:rPr kumimoji="1" lang="en-US" altLang="ja-JP" sz="1300">
              <a:latin typeface="ＭＳ Ｐゴシック" panose="020B0600070205080204" pitchFamily="50" charset="-128"/>
              <a:ea typeface="ＭＳ Ｐゴシック" panose="020B0600070205080204" pitchFamily="50" charset="-128"/>
            </a:rPr>
            <a:t>105,784</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要因としては、公営住宅整備事業や消防団活動拠点施設建設事業、串間市消防庁舎整備事業によるものである。また、今後は、老朽化に伴う各公共施設の維持改修経費が増となることが予想されるため、公共施設等総合管理計画や公共施設等個別施設計画に基づき、施設の集約化・複合化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補助費については、前年度と比較して大きく増となっているが、これはがんばっどふるさと応援基金推進事業の謝礼や低所得世帯支援金給付事業（追加交付分）、病院事業への繰出金の増によるものである。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貸付金が大幅減となっているのは、林業振興対策資金貸付金の皆減及び病院事業会計貸付金の大幅減によるものである。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a:t>
          </a:r>
          <a:r>
            <a:rPr kumimoji="1" lang="en-US" altLang="ja-JP" sz="1300">
              <a:latin typeface="ＭＳ Ｐゴシック" panose="020B0600070205080204" pitchFamily="50" charset="-128"/>
              <a:ea typeface="ＭＳ Ｐゴシック" panose="020B0600070205080204" pitchFamily="50" charset="-128"/>
            </a:rPr>
            <a:t>166,142</a:t>
          </a:r>
          <a:r>
            <a:rPr kumimoji="1" lang="ja-JP" altLang="en-US" sz="1300">
              <a:latin typeface="ＭＳ Ｐゴシック" panose="020B0600070205080204" pitchFamily="50" charset="-128"/>
              <a:ea typeface="ＭＳ Ｐゴシック" panose="020B0600070205080204" pitchFamily="50" charset="-128"/>
            </a:rPr>
            <a:t>円となっており、減少の主な要因は、国の制度に基づくものである。また、類似団体平均を大きく上回っているが、要因としては、障害福祉サービスや教育保育措置費に関する経費であるが、今後も社会保障経費は高い水準となる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宮崎県串間市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16,517
16,391
294.92
16,619,753
16,104,228
449,180
6,870,261
11,616,649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133604</xdr:rowOff>
    </xdr:from>
    <xdr:to>
      <xdr:col>24</xdr:col>
      <xdr:colOff>63500</xdr:colOff>
      <xdr:row>32</xdr:row>
      <xdr:rowOff>31305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448554"/>
          <a:ext cx="838200" cy="6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133604</xdr:rowOff>
    </xdr:from>
    <xdr:to>
      <xdr:col>19</xdr:col>
      <xdr:colOff>177800</xdr:colOff>
      <xdr:row>32</xdr:row>
      <xdr:rowOff>90551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48554"/>
          <a:ext cx="889000" cy="1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90551</xdr:rowOff>
    </xdr:from>
    <xdr:to>
      <xdr:col>15</xdr:col>
      <xdr:colOff>50800</xdr:colOff>
      <xdr:row>32</xdr:row>
      <xdr:rowOff>126174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76951"/>
          <a:ext cx="889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91884</xdr:rowOff>
    </xdr:from>
    <xdr:to>
      <xdr:col>10</xdr:col>
      <xdr:colOff>114300</xdr:colOff>
      <xdr:row>32</xdr:row>
      <xdr:rowOff>126174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06834"/>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151955</xdr:rowOff>
    </xdr:from>
    <xdr:to>
      <xdr:col>24</xdr:col>
      <xdr:colOff>114300</xdr:colOff>
      <xdr:row>32</xdr:row>
      <xdr:rowOff>82105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6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3382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1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82804</xdr:rowOff>
    </xdr:from>
    <xdr:to>
      <xdr:col>20</xdr:col>
      <xdr:colOff>38100</xdr:colOff>
      <xdr:row>32</xdr:row>
      <xdr:rowOff>12954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9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29481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17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39751</xdr:rowOff>
    </xdr:from>
    <xdr:to>
      <xdr:col>15</xdr:col>
      <xdr:colOff>101600</xdr:colOff>
      <xdr:row>32</xdr:row>
      <xdr:rowOff>141351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2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157878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0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75374</xdr:rowOff>
    </xdr:from>
    <xdr:to>
      <xdr:col>10</xdr:col>
      <xdr:colOff>165100</xdr:colOff>
      <xdr:row>33</xdr:row>
      <xdr:rowOff>5524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6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22051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3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41084</xdr:rowOff>
    </xdr:from>
    <xdr:to>
      <xdr:col>6</xdr:col>
      <xdr:colOff>38100</xdr:colOff>
      <xdr:row>31</xdr:row>
      <xdr:rowOff>142684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5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159211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3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102357</xdr:rowOff>
    </xdr:from>
    <xdr:to>
      <xdr:col>24</xdr:col>
      <xdr:colOff>63500</xdr:colOff>
      <xdr:row>58</xdr:row>
      <xdr:rowOff>12400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75007"/>
          <a:ext cx="838200" cy="8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12400</xdr:rowOff>
    </xdr:from>
    <xdr:to>
      <xdr:col>19</xdr:col>
      <xdr:colOff>177800</xdr:colOff>
      <xdr:row>58</xdr:row>
      <xdr:rowOff>63548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6500"/>
          <a:ext cx="889000" cy="5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138297</xdr:rowOff>
    </xdr:from>
    <xdr:to>
      <xdr:col>15</xdr:col>
      <xdr:colOff>50800</xdr:colOff>
      <xdr:row>58</xdr:row>
      <xdr:rowOff>63548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0947"/>
          <a:ext cx="889000" cy="9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138297</xdr:rowOff>
    </xdr:from>
    <xdr:to>
      <xdr:col>10</xdr:col>
      <xdr:colOff>114300</xdr:colOff>
      <xdr:row>58</xdr:row>
      <xdr:rowOff>109149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10947"/>
          <a:ext cx="889000" cy="14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51557</xdr:rowOff>
    </xdr:from>
    <xdr:to>
      <xdr:col>24</xdr:col>
      <xdr:colOff>114300</xdr:colOff>
      <xdr:row>57</xdr:row>
      <xdr:rowOff>153157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74434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75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133050</xdr:rowOff>
    </xdr:from>
    <xdr:to>
      <xdr:col>20</xdr:col>
      <xdr:colOff>38100</xdr:colOff>
      <xdr:row>58</xdr:row>
      <xdr:rowOff>63200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79727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80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12748</xdr:rowOff>
    </xdr:from>
    <xdr:to>
      <xdr:col>15</xdr:col>
      <xdr:colOff>101600</xdr:colOff>
      <xdr:row>58</xdr:row>
      <xdr:rowOff>114348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105475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4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87497</xdr:rowOff>
    </xdr:from>
    <xdr:to>
      <xdr:col>10</xdr:col>
      <xdr:colOff>165100</xdr:colOff>
      <xdr:row>58</xdr:row>
      <xdr:rowOff>17647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8774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52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58349</xdr:rowOff>
    </xdr:from>
    <xdr:to>
      <xdr:col>6</xdr:col>
      <xdr:colOff>38100</xdr:colOff>
      <xdr:row>58</xdr:row>
      <xdr:rowOff>159949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151076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9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75509</xdr:rowOff>
    </xdr:from>
    <xdr:to>
      <xdr:col>24</xdr:col>
      <xdr:colOff>63500</xdr:colOff>
      <xdr:row>74</xdr:row>
      <xdr:rowOff>9421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591359"/>
          <a:ext cx="838200" cy="10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61313</xdr:rowOff>
    </xdr:from>
    <xdr:to>
      <xdr:col>19</xdr:col>
      <xdr:colOff>177800</xdr:colOff>
      <xdr:row>74</xdr:row>
      <xdr:rowOff>9421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577163"/>
          <a:ext cx="889000" cy="1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61313</xdr:rowOff>
    </xdr:from>
    <xdr:to>
      <xdr:col>15</xdr:col>
      <xdr:colOff>50800</xdr:colOff>
      <xdr:row>74</xdr:row>
      <xdr:rowOff>90098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577163"/>
          <a:ext cx="889000" cy="20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75372</xdr:rowOff>
    </xdr:from>
    <xdr:to>
      <xdr:col>10</xdr:col>
      <xdr:colOff>114300</xdr:colOff>
      <xdr:row>74</xdr:row>
      <xdr:rowOff>90098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762672"/>
          <a:ext cx="889000" cy="1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24709</xdr:rowOff>
    </xdr:from>
    <xdr:to>
      <xdr:col>24</xdr:col>
      <xdr:colOff>114300</xdr:colOff>
      <xdr:row>73</xdr:row>
      <xdr:rowOff>126309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4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47586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9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130071</xdr:rowOff>
    </xdr:from>
    <xdr:to>
      <xdr:col>20</xdr:col>
      <xdr:colOff>38100</xdr:colOff>
      <xdr:row>74</xdr:row>
      <xdr:rowOff>60221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4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76748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21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10513</xdr:rowOff>
    </xdr:from>
    <xdr:to>
      <xdr:col>15</xdr:col>
      <xdr:colOff>101600</xdr:colOff>
      <xdr:row>73</xdr:row>
      <xdr:rowOff>112113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128640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30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39298</xdr:rowOff>
    </xdr:from>
    <xdr:to>
      <xdr:col>10</xdr:col>
      <xdr:colOff>165100</xdr:colOff>
      <xdr:row>74</xdr:row>
      <xdr:rowOff>140898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72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157425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01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24572</xdr:rowOff>
    </xdr:from>
    <xdr:to>
      <xdr:col>6</xdr:col>
      <xdr:colOff>38100</xdr:colOff>
      <xdr:row>74</xdr:row>
      <xdr:rowOff>126172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71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142699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48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45303</xdr:rowOff>
    </xdr:from>
    <xdr:to>
      <xdr:col>24</xdr:col>
      <xdr:colOff>63500</xdr:colOff>
      <xdr:row>96</xdr:row>
      <xdr:rowOff>6166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333053"/>
          <a:ext cx="838200" cy="13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45303</xdr:rowOff>
    </xdr:from>
    <xdr:to>
      <xdr:col>19</xdr:col>
      <xdr:colOff>177800</xdr:colOff>
      <xdr:row>96</xdr:row>
      <xdr:rowOff>143413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333053"/>
          <a:ext cx="889000" cy="26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143413</xdr:rowOff>
    </xdr:from>
    <xdr:to>
      <xdr:col>15</xdr:col>
      <xdr:colOff>50800</xdr:colOff>
      <xdr:row>97</xdr:row>
      <xdr:rowOff>17092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02613"/>
          <a:ext cx="889000" cy="4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164850</xdr:rowOff>
    </xdr:from>
    <xdr:to>
      <xdr:col>10</xdr:col>
      <xdr:colOff>114300</xdr:colOff>
      <xdr:row>97</xdr:row>
      <xdr:rowOff>17092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24050"/>
          <a:ext cx="889000" cy="2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126816</xdr:rowOff>
    </xdr:from>
    <xdr:to>
      <xdr:col>24</xdr:col>
      <xdr:colOff>114300</xdr:colOff>
      <xdr:row>96</xdr:row>
      <xdr:rowOff>56966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1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149693</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26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165953</xdr:rowOff>
    </xdr:from>
    <xdr:to>
      <xdr:col>20</xdr:col>
      <xdr:colOff>38100</xdr:colOff>
      <xdr:row>95</xdr:row>
      <xdr:rowOff>96103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28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112630</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057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92613</xdr:rowOff>
    </xdr:from>
    <xdr:to>
      <xdr:col>15</xdr:col>
      <xdr:colOff>101600</xdr:colOff>
      <xdr:row>97</xdr:row>
      <xdr:rowOff>22763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5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39290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2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137742</xdr:rowOff>
    </xdr:from>
    <xdr:to>
      <xdr:col>10</xdr:col>
      <xdr:colOff>165100</xdr:colOff>
      <xdr:row>97</xdr:row>
      <xdr:rowOff>67892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9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84419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7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114050</xdr:rowOff>
    </xdr:from>
    <xdr:to>
      <xdr:col>6</xdr:col>
      <xdr:colOff>38100</xdr:colOff>
      <xdr:row>97</xdr:row>
      <xdr:rowOff>44200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7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60727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4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4323</xdr:rowOff>
    </xdr:from>
    <xdr:to>
      <xdr:col>55</xdr:col>
      <xdr:colOff>0</xdr:colOff>
      <xdr:row>56</xdr:row>
      <xdr:rowOff>71356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05523"/>
          <a:ext cx="838200" cy="6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4323</xdr:rowOff>
    </xdr:from>
    <xdr:to>
      <xdr:col>50</xdr:col>
      <xdr:colOff>114300</xdr:colOff>
      <xdr:row>56</xdr:row>
      <xdr:rowOff>110874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05523"/>
          <a:ext cx="889000" cy="10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107604</xdr:rowOff>
    </xdr:from>
    <xdr:to>
      <xdr:col>45</xdr:col>
      <xdr:colOff>177800</xdr:colOff>
      <xdr:row>56</xdr:row>
      <xdr:rowOff>110874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537354"/>
          <a:ext cx="889000" cy="17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107604</xdr:rowOff>
    </xdr:from>
    <xdr:to>
      <xdr:col>41</xdr:col>
      <xdr:colOff>50800</xdr:colOff>
      <xdr:row>56</xdr:row>
      <xdr:rowOff>78565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537354"/>
          <a:ext cx="889000" cy="14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20556</xdr:rowOff>
    </xdr:from>
    <xdr:to>
      <xdr:col>55</xdr:col>
      <xdr:colOff>50800</xdr:colOff>
      <xdr:row>56</xdr:row>
      <xdr:rowOff>122156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2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43433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7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124973</xdr:rowOff>
    </xdr:from>
    <xdr:to>
      <xdr:col>50</xdr:col>
      <xdr:colOff>165100</xdr:colOff>
      <xdr:row>56</xdr:row>
      <xdr:rowOff>55123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5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71650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2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60074</xdr:rowOff>
    </xdr:from>
    <xdr:to>
      <xdr:col>46</xdr:col>
      <xdr:colOff>38100</xdr:colOff>
      <xdr:row>56</xdr:row>
      <xdr:rowOff>161674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6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6751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56804</xdr:rowOff>
    </xdr:from>
    <xdr:to>
      <xdr:col>41</xdr:col>
      <xdr:colOff>101600</xdr:colOff>
      <xdr:row>55</xdr:row>
      <xdr:rowOff>158404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48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3481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26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27765</xdr:rowOff>
    </xdr:from>
    <xdr:to>
      <xdr:col>36</xdr:col>
      <xdr:colOff>165100</xdr:colOff>
      <xdr:row>56</xdr:row>
      <xdr:rowOff>129365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2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145892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0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11378</xdr:rowOff>
    </xdr:from>
    <xdr:to>
      <xdr:col>55</xdr:col>
      <xdr:colOff>0</xdr:colOff>
      <xdr:row>78</xdr:row>
      <xdr:rowOff>22913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84478"/>
          <a:ext cx="838200" cy="1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134955</xdr:rowOff>
    </xdr:from>
    <xdr:to>
      <xdr:col>50</xdr:col>
      <xdr:colOff>114300</xdr:colOff>
      <xdr:row>78</xdr:row>
      <xdr:rowOff>22913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36605"/>
          <a:ext cx="889000" cy="5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134955</xdr:rowOff>
    </xdr:from>
    <xdr:to>
      <xdr:col>45</xdr:col>
      <xdr:colOff>177800</xdr:colOff>
      <xdr:row>77</xdr:row>
      <xdr:rowOff>170644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36605"/>
          <a:ext cx="889000" cy="3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137678</xdr:rowOff>
    </xdr:from>
    <xdr:to>
      <xdr:col>41</xdr:col>
      <xdr:colOff>50800</xdr:colOff>
      <xdr:row>77</xdr:row>
      <xdr:rowOff>170644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339328"/>
          <a:ext cx="889000" cy="3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132028</xdr:rowOff>
    </xdr:from>
    <xdr:to>
      <xdr:col>55</xdr:col>
      <xdr:colOff>50800</xdr:colOff>
      <xdr:row>78</xdr:row>
      <xdr:rowOff>62178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3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91405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143563</xdr:rowOff>
    </xdr:from>
    <xdr:to>
      <xdr:col>50</xdr:col>
      <xdr:colOff>165100</xdr:colOff>
      <xdr:row>78</xdr:row>
      <xdr:rowOff>73713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4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64840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3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84155</xdr:rowOff>
    </xdr:from>
    <xdr:to>
      <xdr:col>46</xdr:col>
      <xdr:colOff>38100</xdr:colOff>
      <xdr:row>78</xdr:row>
      <xdr:rowOff>14305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30832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6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119844</xdr:rowOff>
    </xdr:from>
    <xdr:to>
      <xdr:col>41</xdr:col>
      <xdr:colOff>101600</xdr:colOff>
      <xdr:row>78</xdr:row>
      <xdr:rowOff>49994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2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41121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86878</xdr:rowOff>
    </xdr:from>
    <xdr:to>
      <xdr:col>36</xdr:col>
      <xdr:colOff>165100</xdr:colOff>
      <xdr:row>78</xdr:row>
      <xdr:rowOff>17028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33555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6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40145</xdr:rowOff>
    </xdr:from>
    <xdr:to>
      <xdr:col>55</xdr:col>
      <xdr:colOff>0</xdr:colOff>
      <xdr:row>96</xdr:row>
      <xdr:rowOff>114790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499345"/>
          <a:ext cx="838200" cy="7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148143</xdr:rowOff>
    </xdr:from>
    <xdr:to>
      <xdr:col>50</xdr:col>
      <xdr:colOff>114300</xdr:colOff>
      <xdr:row>96</xdr:row>
      <xdr:rowOff>114790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435893"/>
          <a:ext cx="889000" cy="13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164488</xdr:rowOff>
    </xdr:from>
    <xdr:to>
      <xdr:col>45</xdr:col>
      <xdr:colOff>177800</xdr:colOff>
      <xdr:row>95</xdr:row>
      <xdr:rowOff>148143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280788"/>
          <a:ext cx="889000" cy="15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164488</xdr:rowOff>
    </xdr:from>
    <xdr:to>
      <xdr:col>41</xdr:col>
      <xdr:colOff>50800</xdr:colOff>
      <xdr:row>95</xdr:row>
      <xdr:rowOff>136500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280788"/>
          <a:ext cx="889000" cy="14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160795</xdr:rowOff>
    </xdr:from>
    <xdr:to>
      <xdr:col>55</xdr:col>
      <xdr:colOff>50800</xdr:colOff>
      <xdr:row>96</xdr:row>
      <xdr:rowOff>90945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12222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63990</xdr:rowOff>
    </xdr:from>
    <xdr:to>
      <xdr:col>50</xdr:col>
      <xdr:colOff>165100</xdr:colOff>
      <xdr:row>96</xdr:row>
      <xdr:rowOff>165590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156717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97343</xdr:rowOff>
    </xdr:from>
    <xdr:to>
      <xdr:col>46</xdr:col>
      <xdr:colOff>38100</xdr:colOff>
      <xdr:row>96</xdr:row>
      <xdr:rowOff>27493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3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44020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16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113688</xdr:rowOff>
    </xdr:from>
    <xdr:to>
      <xdr:col>41</xdr:col>
      <xdr:colOff>101600</xdr:colOff>
      <xdr:row>95</xdr:row>
      <xdr:rowOff>43838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22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60365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00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85700</xdr:rowOff>
    </xdr:from>
    <xdr:to>
      <xdr:col>36</xdr:col>
      <xdr:colOff>165100</xdr:colOff>
      <xdr:row>96</xdr:row>
      <xdr:rowOff>15850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3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32377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14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169784</xdr:rowOff>
    </xdr:from>
    <xdr:to>
      <xdr:col>85</xdr:col>
      <xdr:colOff>127000</xdr:colOff>
      <xdr:row>34</xdr:row>
      <xdr:rowOff>83441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656184"/>
          <a:ext cx="838200" cy="25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83441</xdr:rowOff>
    </xdr:from>
    <xdr:to>
      <xdr:col>81</xdr:col>
      <xdr:colOff>50800</xdr:colOff>
      <xdr:row>35</xdr:row>
      <xdr:rowOff>90368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912741"/>
          <a:ext cx="889000" cy="1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90368</xdr:rowOff>
    </xdr:from>
    <xdr:to>
      <xdr:col>76</xdr:col>
      <xdr:colOff>114300</xdr:colOff>
      <xdr:row>35</xdr:row>
      <xdr:rowOff>133825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091118"/>
          <a:ext cx="889000" cy="4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122235</xdr:rowOff>
    </xdr:from>
    <xdr:to>
      <xdr:col>71</xdr:col>
      <xdr:colOff>177800</xdr:colOff>
      <xdr:row>35</xdr:row>
      <xdr:rowOff>133825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122985"/>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118984</xdr:rowOff>
    </xdr:from>
    <xdr:to>
      <xdr:col>85</xdr:col>
      <xdr:colOff>177800</xdr:colOff>
      <xdr:row>33</xdr:row>
      <xdr:rowOff>49134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60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141861</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45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32641</xdr:rowOff>
    </xdr:from>
    <xdr:to>
      <xdr:col>81</xdr:col>
      <xdr:colOff>101600</xdr:colOff>
      <xdr:row>34</xdr:row>
      <xdr:rowOff>134241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86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150768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63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39568</xdr:rowOff>
    </xdr:from>
    <xdr:to>
      <xdr:col>76</xdr:col>
      <xdr:colOff>165100</xdr:colOff>
      <xdr:row>35</xdr:row>
      <xdr:rowOff>141168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132295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3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83025</xdr:rowOff>
    </xdr:from>
    <xdr:to>
      <xdr:col>72</xdr:col>
      <xdr:colOff>38100</xdr:colOff>
      <xdr:row>36</xdr:row>
      <xdr:rowOff>13175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4302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71435</xdr:rowOff>
    </xdr:from>
    <xdr:to>
      <xdr:col>67</xdr:col>
      <xdr:colOff>101600</xdr:colOff>
      <xdr:row>36</xdr:row>
      <xdr:rowOff>1585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7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164162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6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39404</xdr:rowOff>
    </xdr:from>
    <xdr:to>
      <xdr:col>85</xdr:col>
      <xdr:colOff>127000</xdr:colOff>
      <xdr:row>57</xdr:row>
      <xdr:rowOff>48416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12054"/>
          <a:ext cx="838200" cy="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48416</xdr:rowOff>
    </xdr:from>
    <xdr:to>
      <xdr:col>81</xdr:col>
      <xdr:colOff>50800</xdr:colOff>
      <xdr:row>57</xdr:row>
      <xdr:rowOff>74243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21066"/>
          <a:ext cx="889000" cy="2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38974</xdr:rowOff>
    </xdr:from>
    <xdr:to>
      <xdr:col>76</xdr:col>
      <xdr:colOff>114300</xdr:colOff>
      <xdr:row>57</xdr:row>
      <xdr:rowOff>74243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11624"/>
          <a:ext cx="889000" cy="3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38974</xdr:rowOff>
    </xdr:from>
    <xdr:to>
      <xdr:col>71</xdr:col>
      <xdr:colOff>177800</xdr:colOff>
      <xdr:row>57</xdr:row>
      <xdr:rowOff>92220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11624"/>
          <a:ext cx="889000" cy="5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160054</xdr:rowOff>
    </xdr:from>
    <xdr:to>
      <xdr:col>85</xdr:col>
      <xdr:colOff>177800</xdr:colOff>
      <xdr:row>57</xdr:row>
      <xdr:rowOff>90204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6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138481</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3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169066</xdr:rowOff>
    </xdr:from>
    <xdr:to>
      <xdr:col>81</xdr:col>
      <xdr:colOff>101600</xdr:colOff>
      <xdr:row>57</xdr:row>
      <xdr:rowOff>99216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7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90343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6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23443</xdr:rowOff>
    </xdr:from>
    <xdr:to>
      <xdr:col>76</xdr:col>
      <xdr:colOff>165100</xdr:colOff>
      <xdr:row>57</xdr:row>
      <xdr:rowOff>125043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116170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8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159624</xdr:rowOff>
    </xdr:from>
    <xdr:to>
      <xdr:col>72</xdr:col>
      <xdr:colOff>38100</xdr:colOff>
      <xdr:row>57</xdr:row>
      <xdr:rowOff>89774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80901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5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41420</xdr:rowOff>
    </xdr:from>
    <xdr:to>
      <xdr:col>67</xdr:col>
      <xdr:colOff>101600</xdr:colOff>
      <xdr:row>57</xdr:row>
      <xdr:rowOff>143020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134147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0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54153</xdr:rowOff>
    </xdr:from>
    <xdr:to>
      <xdr:col>85</xdr:col>
      <xdr:colOff>127000</xdr:colOff>
      <xdr:row>78</xdr:row>
      <xdr:rowOff>76873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427253"/>
          <a:ext cx="838200" cy="2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19938</xdr:rowOff>
    </xdr:from>
    <xdr:to>
      <xdr:col>81</xdr:col>
      <xdr:colOff>50800</xdr:colOff>
      <xdr:row>78</xdr:row>
      <xdr:rowOff>76873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393038"/>
          <a:ext cx="889000" cy="5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10058</xdr:rowOff>
    </xdr:from>
    <xdr:to>
      <xdr:col>76</xdr:col>
      <xdr:colOff>114300</xdr:colOff>
      <xdr:row>78</xdr:row>
      <xdr:rowOff>19938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211708"/>
          <a:ext cx="889000" cy="18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10058</xdr:rowOff>
    </xdr:from>
    <xdr:to>
      <xdr:col>71</xdr:col>
      <xdr:colOff>177800</xdr:colOff>
      <xdr:row>77</xdr:row>
      <xdr:rowOff>118363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211708"/>
          <a:ext cx="889000" cy="10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3353</xdr:rowOff>
    </xdr:from>
    <xdr:to>
      <xdr:col>85</xdr:col>
      <xdr:colOff>177800</xdr:colOff>
      <xdr:row>78</xdr:row>
      <xdr:rowOff>104953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7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26230</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26073</xdr:rowOff>
    </xdr:from>
    <xdr:to>
      <xdr:col>81</xdr:col>
      <xdr:colOff>101600</xdr:colOff>
      <xdr:row>78</xdr:row>
      <xdr:rowOff>127673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9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144200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17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140588</xdr:rowOff>
    </xdr:from>
    <xdr:to>
      <xdr:col>76</xdr:col>
      <xdr:colOff>165100</xdr:colOff>
      <xdr:row>78</xdr:row>
      <xdr:rowOff>70738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4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87265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11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130708</xdr:rowOff>
    </xdr:from>
    <xdr:to>
      <xdr:col>72</xdr:col>
      <xdr:colOff>38100</xdr:colOff>
      <xdr:row>77</xdr:row>
      <xdr:rowOff>60858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16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77385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293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67563</xdr:rowOff>
    </xdr:from>
    <xdr:to>
      <xdr:col>67</xdr:col>
      <xdr:colOff>101600</xdr:colOff>
      <xdr:row>77</xdr:row>
      <xdr:rowOff>169163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2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14240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04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1324</xdr:rowOff>
    </xdr:from>
    <xdr:to>
      <xdr:col>85</xdr:col>
      <xdr:colOff>127000</xdr:colOff>
      <xdr:row>98</xdr:row>
      <xdr:rowOff>17458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803424"/>
          <a:ext cx="838200" cy="1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17458</xdr:rowOff>
    </xdr:from>
    <xdr:to>
      <xdr:col>81</xdr:col>
      <xdr:colOff>50800</xdr:colOff>
      <xdr:row>98</xdr:row>
      <xdr:rowOff>22400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819558"/>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21408</xdr:rowOff>
    </xdr:from>
    <xdr:to>
      <xdr:col>76</xdr:col>
      <xdr:colOff>114300</xdr:colOff>
      <xdr:row>98</xdr:row>
      <xdr:rowOff>22400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823508"/>
          <a:ext cx="889000" cy="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21408</xdr:rowOff>
    </xdr:from>
    <xdr:to>
      <xdr:col>71</xdr:col>
      <xdr:colOff>177800</xdr:colOff>
      <xdr:row>98</xdr:row>
      <xdr:rowOff>26011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823508"/>
          <a:ext cx="889000" cy="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121974</xdr:rowOff>
    </xdr:from>
    <xdr:to>
      <xdr:col>85</xdr:col>
      <xdr:colOff>177800</xdr:colOff>
      <xdr:row>98</xdr:row>
      <xdr:rowOff>52124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138108</xdr:rowOff>
    </xdr:from>
    <xdr:to>
      <xdr:col>81</xdr:col>
      <xdr:colOff>101600</xdr:colOff>
      <xdr:row>98</xdr:row>
      <xdr:rowOff>68258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6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59385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6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143050</xdr:rowOff>
    </xdr:from>
    <xdr:to>
      <xdr:col>76</xdr:col>
      <xdr:colOff>165100</xdr:colOff>
      <xdr:row>98</xdr:row>
      <xdr:rowOff>73200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64327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6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142058</xdr:rowOff>
    </xdr:from>
    <xdr:to>
      <xdr:col>72</xdr:col>
      <xdr:colOff>38100</xdr:colOff>
      <xdr:row>98</xdr:row>
      <xdr:rowOff>72208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63335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6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146661</xdr:rowOff>
    </xdr:from>
    <xdr:to>
      <xdr:col>67</xdr:col>
      <xdr:colOff>101600</xdr:colOff>
      <xdr:row>98</xdr:row>
      <xdr:rowOff>76811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7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67938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7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議会費は、住民一人当たり</a:t>
          </a:r>
          <a:r>
            <a:rPr kumimoji="1" lang="en-US" altLang="ja-JP" sz="1300">
              <a:latin typeface="ＭＳ Ｐゴシック" panose="020B0600070205080204" pitchFamily="50" charset="-128"/>
              <a:ea typeface="ＭＳ Ｐゴシック" panose="020B0600070205080204" pitchFamily="50" charset="-128"/>
            </a:rPr>
            <a:t>8,369</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円となっており、依然として類似団体平均と比較して高い水準となっているが、その要因としては、先進地視察等の旅費が考えられる。</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43,684</a:t>
          </a:r>
          <a:r>
            <a:rPr kumimoji="1" lang="ja-JP" altLang="en-US" sz="1300">
              <a:latin typeface="ＭＳ Ｐゴシック" panose="020B0600070205080204" pitchFamily="50" charset="-128"/>
              <a:ea typeface="ＭＳ Ｐゴシック" panose="020B0600070205080204" pitchFamily="50" charset="-128"/>
            </a:rPr>
            <a:t>円となっており、増加傾向であるが、その要因は串間市消防庁舎整備事業によるものである。</a:t>
          </a: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224,404</a:t>
          </a:r>
          <a:r>
            <a:rPr kumimoji="1" lang="ja-JP" altLang="en-US" sz="1300">
              <a:latin typeface="ＭＳ Ｐゴシック" panose="020B0600070205080204" pitchFamily="50" charset="-128"/>
              <a:ea typeface="ＭＳ Ｐゴシック" panose="020B0600070205080204" pitchFamily="50" charset="-128"/>
            </a:rPr>
            <a:t>円となっており、増加傾向であるが、その要因はふるさと納税を推進するための経費が大幅増となったことや、各種基金の積立金が増となったことによる。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宮崎県串間市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財政調整基金については、令和４年度及び令和５年度に行った病院事業会計への貸付の財源としたことから大きく減となっている。</a:t>
          </a:r>
        </a:p>
        <a:p>
          <a:r>
            <a:rPr kumimoji="1" lang="ja-JP" altLang="en-US" sz="1200">
              <a:latin typeface="ＭＳ ゴシック" pitchFamily="49" charset="-128"/>
              <a:ea typeface="ＭＳ ゴシック" pitchFamily="49" charset="-128"/>
            </a:rPr>
            <a:t>　歳入歳出ともに前年度より増となっているが、歳入においては主に寄附金（ふるさと納税）が増となったものの、それに伴う関連経費や、消防団活動拠点施設建設事業、串間市消防庁舎整備事業、低所得世帯支援金給付事業（追加交付分）、病院事業への繰出金の増等により歳出も大きく増となり、実質収支は減となった。また、財政調整基金取り崩し額が積立額を上回ったことにより、実質単年度収支の標準財政規模に占める割合は▲</a:t>
          </a:r>
          <a:r>
            <a:rPr kumimoji="1" lang="en-US" altLang="ja-JP" sz="1200">
              <a:latin typeface="ＭＳ ゴシック" pitchFamily="49" charset="-128"/>
              <a:ea typeface="ＭＳ ゴシック" pitchFamily="49" charset="-128"/>
            </a:rPr>
            <a:t>3.97</a:t>
          </a:r>
          <a:r>
            <a:rPr kumimoji="1" lang="ja-JP" altLang="en-US" sz="1200">
              <a:latin typeface="ＭＳ ゴシック" pitchFamily="49" charset="-128"/>
              <a:ea typeface="ＭＳ ゴシック" pitchFamily="49" charset="-128"/>
            </a:rPr>
            <a:t>ポイントとなっている。</a:t>
          </a:r>
        </a:p>
        <a:p>
          <a:r>
            <a:rPr kumimoji="1" lang="ja-JP" altLang="en-US" sz="1200">
              <a:latin typeface="ＭＳ ゴシック" pitchFamily="49" charset="-128"/>
              <a:ea typeface="ＭＳ ゴシック" pitchFamily="49" charset="-128"/>
            </a:rPr>
            <a:t>　今後も、事務事業の見直し・統廃合など歳出の合理化等行財政改革を推進し、健全な行財政運営に努めていく。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宮崎県串間市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病院事業について、流動資産が</a:t>
          </a:r>
          <a:r>
            <a:rPr kumimoji="1" lang="en-US" altLang="ja-JP" sz="1400">
              <a:latin typeface="ＭＳ ゴシック" pitchFamily="49" charset="-128"/>
              <a:ea typeface="ＭＳ ゴシック" pitchFamily="49" charset="-128"/>
            </a:rPr>
            <a:t>134,132</a:t>
          </a:r>
          <a:r>
            <a:rPr kumimoji="1" lang="ja-JP" altLang="en-US" sz="1400">
              <a:latin typeface="ＭＳ ゴシック" pitchFamily="49" charset="-128"/>
              <a:ea typeface="ＭＳ ゴシック" pitchFamily="49" charset="-128"/>
            </a:rPr>
            <a:t>千円減ったものの、流動負債が</a:t>
          </a:r>
          <a:r>
            <a:rPr kumimoji="1" lang="en-US" altLang="ja-JP" sz="1400">
              <a:latin typeface="ＭＳ ゴシック" pitchFamily="49" charset="-128"/>
              <a:ea typeface="ＭＳ ゴシック" pitchFamily="49" charset="-128"/>
            </a:rPr>
            <a:t>513,059</a:t>
          </a:r>
          <a:r>
            <a:rPr kumimoji="1" lang="ja-JP" altLang="en-US" sz="1400">
              <a:latin typeface="ＭＳ ゴシック" pitchFamily="49" charset="-128"/>
              <a:ea typeface="ＭＳ ゴシック" pitchFamily="49" charset="-128"/>
            </a:rPr>
            <a:t>千円とそれ以上に減り、資金不足が解消した。</a:t>
          </a:r>
        </a:p>
        <a:p>
          <a:r>
            <a:rPr kumimoji="1" lang="ja-JP" altLang="en-US" sz="1400">
              <a:latin typeface="ＭＳ ゴシック" pitchFamily="49" charset="-128"/>
              <a:ea typeface="ＭＳ ゴシック" pitchFamily="49" charset="-128"/>
            </a:rPr>
            <a:t>流動資産はコロナウイルス対策の補助金の減少により未収金が減少したことにより減少した。</a:t>
          </a:r>
        </a:p>
        <a:p>
          <a:r>
            <a:rPr kumimoji="1" lang="ja-JP" altLang="en-US" sz="1400">
              <a:latin typeface="ＭＳ ゴシック" pitchFamily="49" charset="-128"/>
              <a:ea typeface="ＭＳ ゴシック" pitchFamily="49" charset="-128"/>
            </a:rPr>
            <a:t>　流動負債は年度末、年度当初の資金不足解消のために行っていた一時借入を一般会計からの長期借入に変更したため減少した。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16619753</v>
      </c>
      <c r="BO4" s="462"/>
      <c r="BP4" s="462"/>
      <c r="BQ4" s="462"/>
      <c r="BR4" s="462"/>
      <c r="BS4" s="462"/>
      <c r="BT4" s="462"/>
      <c r="BU4" s="463"/>
      <c r="BV4" s="461">
        <v>15800239</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6.5</v>
      </c>
      <c r="CU4" s="602"/>
      <c r="CV4" s="602"/>
      <c r="CW4" s="602"/>
      <c r="CX4" s="602"/>
      <c r="CY4" s="602"/>
      <c r="CZ4" s="602"/>
      <c r="DA4" s="603"/>
      <c r="DB4" s="601">
        <v>9.3000000000000007</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16104228</v>
      </c>
      <c r="BO5" s="433"/>
      <c r="BP5" s="433"/>
      <c r="BQ5" s="433"/>
      <c r="BR5" s="433"/>
      <c r="BS5" s="433"/>
      <c r="BT5" s="433"/>
      <c r="BU5" s="434"/>
      <c r="BV5" s="432">
        <v>15147200</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92.8</v>
      </c>
      <c r="CU5" s="430"/>
      <c r="CV5" s="430"/>
      <c r="CW5" s="430"/>
      <c r="CX5" s="430"/>
      <c r="CY5" s="430"/>
      <c r="CZ5" s="430"/>
      <c r="DA5" s="431"/>
      <c r="DB5" s="429">
        <v>91.9</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515525</v>
      </c>
      <c r="BO6" s="433"/>
      <c r="BP6" s="433"/>
      <c r="BQ6" s="433"/>
      <c r="BR6" s="433"/>
      <c r="BS6" s="433"/>
      <c r="BT6" s="433"/>
      <c r="BU6" s="434"/>
      <c r="BV6" s="432">
        <v>653039</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93.2</v>
      </c>
      <c r="CU6" s="576"/>
      <c r="CV6" s="576"/>
      <c r="CW6" s="576"/>
      <c r="CX6" s="576"/>
      <c r="CY6" s="576"/>
      <c r="CZ6" s="576"/>
      <c r="DA6" s="577"/>
      <c r="DB6" s="575">
        <v>92.8</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66345</v>
      </c>
      <c r="BO7" s="433"/>
      <c r="BP7" s="433"/>
      <c r="BQ7" s="433"/>
      <c r="BR7" s="433"/>
      <c r="BS7" s="433"/>
      <c r="BT7" s="433"/>
      <c r="BU7" s="434"/>
      <c r="BV7" s="432">
        <v>21262</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6870261</v>
      </c>
      <c r="CU7" s="433"/>
      <c r="CV7" s="433"/>
      <c r="CW7" s="433"/>
      <c r="CX7" s="433"/>
      <c r="CY7" s="433"/>
      <c r="CZ7" s="433"/>
      <c r="DA7" s="434"/>
      <c r="DB7" s="432">
        <v>6829772</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449180</v>
      </c>
      <c r="BO8" s="433"/>
      <c r="BP8" s="433"/>
      <c r="BQ8" s="433"/>
      <c r="BR8" s="433"/>
      <c r="BS8" s="433"/>
      <c r="BT8" s="433"/>
      <c r="BU8" s="434"/>
      <c r="BV8" s="432">
        <v>631777</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0.31</v>
      </c>
      <c r="CU8" s="536"/>
      <c r="CV8" s="536"/>
      <c r="CW8" s="536"/>
      <c r="CX8" s="536"/>
      <c r="CY8" s="536"/>
      <c r="CZ8" s="536"/>
      <c r="DA8" s="537"/>
      <c r="DB8" s="535">
        <v>0.31</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16822</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-182597</v>
      </c>
      <c r="BO9" s="433"/>
      <c r="BP9" s="433"/>
      <c r="BQ9" s="433"/>
      <c r="BR9" s="433"/>
      <c r="BS9" s="433"/>
      <c r="BT9" s="433"/>
      <c r="BU9" s="434"/>
      <c r="BV9" s="432">
        <v>91605</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10.199999999999999</v>
      </c>
      <c r="CU9" s="430"/>
      <c r="CV9" s="430"/>
      <c r="CW9" s="430"/>
      <c r="CX9" s="430"/>
      <c r="CY9" s="430"/>
      <c r="CZ9" s="430"/>
      <c r="DA9" s="431"/>
      <c r="DB9" s="429">
        <v>9.1</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18779</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426301</v>
      </c>
      <c r="BO10" s="433"/>
      <c r="BP10" s="433"/>
      <c r="BQ10" s="433"/>
      <c r="BR10" s="433"/>
      <c r="BS10" s="433"/>
      <c r="BT10" s="433"/>
      <c r="BU10" s="434"/>
      <c r="BV10" s="432">
        <v>300000</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16517</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114</v>
      </c>
      <c r="AV12" s="491"/>
      <c r="AW12" s="491"/>
      <c r="AX12" s="491"/>
      <c r="AY12" s="446" t="s">
        <v>128</v>
      </c>
      <c r="AZ12" s="447"/>
      <c r="BA12" s="447"/>
      <c r="BB12" s="447"/>
      <c r="BC12" s="447"/>
      <c r="BD12" s="447"/>
      <c r="BE12" s="447"/>
      <c r="BF12" s="447"/>
      <c r="BG12" s="447"/>
      <c r="BH12" s="447"/>
      <c r="BI12" s="447"/>
      <c r="BJ12" s="447"/>
      <c r="BK12" s="447"/>
      <c r="BL12" s="447"/>
      <c r="BM12" s="448"/>
      <c r="BN12" s="432">
        <v>516707</v>
      </c>
      <c r="BO12" s="433"/>
      <c r="BP12" s="433"/>
      <c r="BQ12" s="433"/>
      <c r="BR12" s="433"/>
      <c r="BS12" s="433"/>
      <c r="BT12" s="433"/>
      <c r="BU12" s="434"/>
      <c r="BV12" s="432">
        <v>1114036</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16391</v>
      </c>
      <c r="S13" s="520"/>
      <c r="T13" s="520"/>
      <c r="U13" s="520"/>
      <c r="V13" s="521"/>
      <c r="W13" s="522" t="s">
        <v>131</v>
      </c>
      <c r="X13" s="418"/>
      <c r="Y13" s="418"/>
      <c r="Z13" s="418"/>
      <c r="AA13" s="418"/>
      <c r="AB13" s="419"/>
      <c r="AC13" s="385">
        <v>1940</v>
      </c>
      <c r="AD13" s="386"/>
      <c r="AE13" s="386"/>
      <c r="AF13" s="386"/>
      <c r="AG13" s="387"/>
      <c r="AH13" s="385">
        <v>2382</v>
      </c>
      <c r="AI13" s="386"/>
      <c r="AJ13" s="386"/>
      <c r="AK13" s="386"/>
      <c r="AL13" s="445"/>
      <c r="AM13" s="489" t="s">
        <v>132</v>
      </c>
      <c r="AN13" s="389"/>
      <c r="AO13" s="389"/>
      <c r="AP13" s="389"/>
      <c r="AQ13" s="389"/>
      <c r="AR13" s="389"/>
      <c r="AS13" s="389"/>
      <c r="AT13" s="390"/>
      <c r="AU13" s="490" t="s">
        <v>90</v>
      </c>
      <c r="AV13" s="491"/>
      <c r="AW13" s="491"/>
      <c r="AX13" s="491"/>
      <c r="AY13" s="446" t="s">
        <v>133</v>
      </c>
      <c r="AZ13" s="447"/>
      <c r="BA13" s="447"/>
      <c r="BB13" s="447"/>
      <c r="BC13" s="447"/>
      <c r="BD13" s="447"/>
      <c r="BE13" s="447"/>
      <c r="BF13" s="447"/>
      <c r="BG13" s="447"/>
      <c r="BH13" s="447"/>
      <c r="BI13" s="447"/>
      <c r="BJ13" s="447"/>
      <c r="BK13" s="447"/>
      <c r="BL13" s="447"/>
      <c r="BM13" s="448"/>
      <c r="BN13" s="432">
        <v>-273003</v>
      </c>
      <c r="BO13" s="433"/>
      <c r="BP13" s="433"/>
      <c r="BQ13" s="433"/>
      <c r="BR13" s="433"/>
      <c r="BS13" s="433"/>
      <c r="BT13" s="433"/>
      <c r="BU13" s="434"/>
      <c r="BV13" s="432">
        <v>-722431</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7.4</v>
      </c>
      <c r="CU13" s="430"/>
      <c r="CV13" s="430"/>
      <c r="CW13" s="430"/>
      <c r="CX13" s="430"/>
      <c r="CY13" s="430"/>
      <c r="CZ13" s="430"/>
      <c r="DA13" s="431"/>
      <c r="DB13" s="429">
        <v>7</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16990</v>
      </c>
      <c r="S14" s="520"/>
      <c r="T14" s="520"/>
      <c r="U14" s="520"/>
      <c r="V14" s="521"/>
      <c r="W14" s="523"/>
      <c r="X14" s="421"/>
      <c r="Y14" s="421"/>
      <c r="Z14" s="421"/>
      <c r="AA14" s="421"/>
      <c r="AB14" s="422"/>
      <c r="AC14" s="512">
        <v>25.9</v>
      </c>
      <c r="AD14" s="513"/>
      <c r="AE14" s="513"/>
      <c r="AF14" s="513"/>
      <c r="AG14" s="514"/>
      <c r="AH14" s="512">
        <v>27.1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38.6</v>
      </c>
      <c r="CU14" s="530"/>
      <c r="CV14" s="530"/>
      <c r="CW14" s="530"/>
      <c r="CX14" s="530"/>
      <c r="CY14" s="530"/>
      <c r="CZ14" s="530"/>
      <c r="DA14" s="531"/>
      <c r="DB14" s="529">
        <v>44.1</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16893</v>
      </c>
      <c r="S15" s="520"/>
      <c r="T15" s="520"/>
      <c r="U15" s="520"/>
      <c r="V15" s="521"/>
      <c r="W15" s="522" t="s">
        <v>137</v>
      </c>
      <c r="X15" s="418"/>
      <c r="Y15" s="418"/>
      <c r="Z15" s="418"/>
      <c r="AA15" s="418"/>
      <c r="AB15" s="419"/>
      <c r="AC15" s="385">
        <v>1154</v>
      </c>
      <c r="AD15" s="386"/>
      <c r="AE15" s="386"/>
      <c r="AF15" s="386"/>
      <c r="AG15" s="387"/>
      <c r="AH15" s="385">
        <v>1351</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2022671</v>
      </c>
      <c r="BO15" s="462"/>
      <c r="BP15" s="462"/>
      <c r="BQ15" s="462"/>
      <c r="BR15" s="462"/>
      <c r="BS15" s="462"/>
      <c r="BT15" s="462"/>
      <c r="BU15" s="463"/>
      <c r="BV15" s="461">
        <v>1979965</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15.4</v>
      </c>
      <c r="AD16" s="513"/>
      <c r="AE16" s="513"/>
      <c r="AF16" s="513"/>
      <c r="AG16" s="514"/>
      <c r="AH16" s="512">
        <v>15.4</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6344605</v>
      </c>
      <c r="BO16" s="433"/>
      <c r="BP16" s="433"/>
      <c r="BQ16" s="433"/>
      <c r="BR16" s="433"/>
      <c r="BS16" s="433"/>
      <c r="BT16" s="433"/>
      <c r="BU16" s="434"/>
      <c r="BV16" s="432">
        <v>6246927</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4390</v>
      </c>
      <c r="AD17" s="386"/>
      <c r="AE17" s="386"/>
      <c r="AF17" s="386"/>
      <c r="AG17" s="387"/>
      <c r="AH17" s="385">
        <v>5047</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2516859</v>
      </c>
      <c r="BO17" s="433"/>
      <c r="BP17" s="433"/>
      <c r="BQ17" s="433"/>
      <c r="BR17" s="433"/>
      <c r="BS17" s="433"/>
      <c r="BT17" s="433"/>
      <c r="BU17" s="434"/>
      <c r="BV17" s="432">
        <v>2471815</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294.92</v>
      </c>
      <c r="M18" s="485"/>
      <c r="N18" s="485"/>
      <c r="O18" s="485"/>
      <c r="P18" s="485"/>
      <c r="Q18" s="485"/>
      <c r="R18" s="486"/>
      <c r="S18" s="486"/>
      <c r="T18" s="486"/>
      <c r="U18" s="486"/>
      <c r="V18" s="487"/>
      <c r="W18" s="503"/>
      <c r="X18" s="504"/>
      <c r="Y18" s="504"/>
      <c r="Z18" s="504"/>
      <c r="AA18" s="504"/>
      <c r="AB18" s="528"/>
      <c r="AC18" s="402">
        <v>58.7</v>
      </c>
      <c r="AD18" s="403"/>
      <c r="AE18" s="403"/>
      <c r="AF18" s="403"/>
      <c r="AG18" s="488"/>
      <c r="AH18" s="402">
        <v>57.5</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6503734</v>
      </c>
      <c r="BO18" s="433"/>
      <c r="BP18" s="433"/>
      <c r="BQ18" s="433"/>
      <c r="BR18" s="433"/>
      <c r="BS18" s="433"/>
      <c r="BT18" s="433"/>
      <c r="BU18" s="434"/>
      <c r="BV18" s="432">
        <v>6514206</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57</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9576678</v>
      </c>
      <c r="BO19" s="433"/>
      <c r="BP19" s="433"/>
      <c r="BQ19" s="433"/>
      <c r="BR19" s="433"/>
      <c r="BS19" s="433"/>
      <c r="BT19" s="433"/>
      <c r="BU19" s="434"/>
      <c r="BV19" s="432">
        <v>9738323</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7225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11616649</v>
      </c>
      <c r="BO22" s="462"/>
      <c r="BP22" s="462"/>
      <c r="BQ22" s="462"/>
      <c r="BR22" s="462"/>
      <c r="BS22" s="462"/>
      <c r="BT22" s="462"/>
      <c r="BU22" s="463"/>
      <c r="BV22" s="461">
        <v>11432377</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11308166</v>
      </c>
      <c r="BO23" s="433"/>
      <c r="BP23" s="433"/>
      <c r="BQ23" s="433"/>
      <c r="BR23" s="433"/>
      <c r="BS23" s="433"/>
      <c r="BT23" s="433"/>
      <c r="BU23" s="434"/>
      <c r="BV23" s="432">
        <v>11102915</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7410</v>
      </c>
      <c r="R24" s="386"/>
      <c r="S24" s="386"/>
      <c r="T24" s="386"/>
      <c r="U24" s="386"/>
      <c r="V24" s="387"/>
      <c r="W24" s="475"/>
      <c r="X24" s="412"/>
      <c r="Y24" s="413"/>
      <c r="Z24" s="388" t="s">
        <v>162</v>
      </c>
      <c r="AA24" s="389"/>
      <c r="AB24" s="389"/>
      <c r="AC24" s="389"/>
      <c r="AD24" s="389"/>
      <c r="AE24" s="389"/>
      <c r="AF24" s="389"/>
      <c r="AG24" s="390"/>
      <c r="AH24" s="385">
        <v>232</v>
      </c>
      <c r="AI24" s="386"/>
      <c r="AJ24" s="386"/>
      <c r="AK24" s="386"/>
      <c r="AL24" s="387"/>
      <c r="AM24" s="385">
        <v>721056</v>
      </c>
      <c r="AN24" s="386"/>
      <c r="AO24" s="386"/>
      <c r="AP24" s="386"/>
      <c r="AQ24" s="386"/>
      <c r="AR24" s="387"/>
      <c r="AS24" s="385">
        <v>3108</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8481413</v>
      </c>
      <c r="BO24" s="433"/>
      <c r="BP24" s="433"/>
      <c r="BQ24" s="433"/>
      <c r="BR24" s="433"/>
      <c r="BS24" s="433"/>
      <c r="BT24" s="433"/>
      <c r="BU24" s="434"/>
      <c r="BV24" s="432">
        <v>7981649</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5940</v>
      </c>
      <c r="R25" s="386"/>
      <c r="S25" s="386"/>
      <c r="T25" s="386"/>
      <c r="U25" s="386"/>
      <c r="V25" s="387"/>
      <c r="W25" s="475"/>
      <c r="X25" s="412"/>
      <c r="Y25" s="413"/>
      <c r="Z25" s="388" t="s">
        <v>165</v>
      </c>
      <c r="AA25" s="389"/>
      <c r="AB25" s="389"/>
      <c r="AC25" s="389"/>
      <c r="AD25" s="389"/>
      <c r="AE25" s="389"/>
      <c r="AF25" s="389"/>
      <c r="AG25" s="390"/>
      <c r="AH25" s="385">
        <v>34</v>
      </c>
      <c r="AI25" s="386"/>
      <c r="AJ25" s="386"/>
      <c r="AK25" s="386"/>
      <c r="AL25" s="387"/>
      <c r="AM25" s="385">
        <v>95948</v>
      </c>
      <c r="AN25" s="386"/>
      <c r="AO25" s="386"/>
      <c r="AP25" s="386"/>
      <c r="AQ25" s="386"/>
      <c r="AR25" s="387"/>
      <c r="AS25" s="385">
        <v>2822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1474979</v>
      </c>
      <c r="BO25" s="462"/>
      <c r="BP25" s="462"/>
      <c r="BQ25" s="462"/>
      <c r="BR25" s="462"/>
      <c r="BS25" s="462"/>
      <c r="BT25" s="462"/>
      <c r="BU25" s="463"/>
      <c r="BV25" s="461">
        <v>810804</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5200</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3650</v>
      </c>
      <c r="R27" s="386"/>
      <c r="S27" s="386"/>
      <c r="T27" s="386"/>
      <c r="U27" s="386"/>
      <c r="V27" s="387"/>
      <c r="W27" s="475"/>
      <c r="X27" s="412"/>
      <c r="Y27" s="413"/>
      <c r="Z27" s="388" t="s">
        <v>171</v>
      </c>
      <c r="AA27" s="389"/>
      <c r="AB27" s="389"/>
      <c r="AC27" s="389"/>
      <c r="AD27" s="389"/>
      <c r="AE27" s="389"/>
      <c r="AF27" s="389"/>
      <c r="AG27" s="390"/>
      <c r="AH27" s="385">
        <v>2</v>
      </c>
      <c r="AI27" s="386"/>
      <c r="AJ27" s="386"/>
      <c r="AK27" s="386"/>
      <c r="AL27" s="387"/>
      <c r="AM27" s="385" t="s">
        <v>172</v>
      </c>
      <c r="AN27" s="386"/>
      <c r="AO27" s="386"/>
      <c r="AP27" s="386"/>
      <c r="AQ27" s="386"/>
      <c r="AR27" s="387"/>
      <c r="AS27" s="385" t="s">
        <v>172</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v>245000</v>
      </c>
      <c r="BO27" s="467"/>
      <c r="BP27" s="467"/>
      <c r="BQ27" s="467"/>
      <c r="BR27" s="467"/>
      <c r="BS27" s="467"/>
      <c r="BT27" s="467"/>
      <c r="BU27" s="468"/>
      <c r="BV27" s="466">
        <v>245000</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174</v>
      </c>
      <c r="F28" s="389"/>
      <c r="G28" s="389"/>
      <c r="H28" s="389"/>
      <c r="I28" s="389"/>
      <c r="J28" s="389"/>
      <c r="K28" s="390"/>
      <c r="L28" s="385">
        <v>1</v>
      </c>
      <c r="M28" s="386"/>
      <c r="N28" s="386"/>
      <c r="O28" s="386"/>
      <c r="P28" s="387"/>
      <c r="Q28" s="385">
        <v>3220</v>
      </c>
      <c r="R28" s="386"/>
      <c r="S28" s="386"/>
      <c r="T28" s="386"/>
      <c r="U28" s="386"/>
      <c r="V28" s="387"/>
      <c r="W28" s="475"/>
      <c r="X28" s="412"/>
      <c r="Y28" s="413"/>
      <c r="Z28" s="388" t="s">
        <v>175</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723721</v>
      </c>
      <c r="BO28" s="462"/>
      <c r="BP28" s="462"/>
      <c r="BQ28" s="462"/>
      <c r="BR28" s="462"/>
      <c r="BS28" s="462"/>
      <c r="BT28" s="462"/>
      <c r="BU28" s="463"/>
      <c r="BV28" s="461">
        <v>814127</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177</v>
      </c>
      <c r="F29" s="389"/>
      <c r="G29" s="389"/>
      <c r="H29" s="389"/>
      <c r="I29" s="389"/>
      <c r="J29" s="389"/>
      <c r="K29" s="390"/>
      <c r="L29" s="385">
        <v>11</v>
      </c>
      <c r="M29" s="386"/>
      <c r="N29" s="386"/>
      <c r="O29" s="386"/>
      <c r="P29" s="387"/>
      <c r="Q29" s="385">
        <v>3100</v>
      </c>
      <c r="R29" s="386"/>
      <c r="S29" s="386"/>
      <c r="T29" s="386"/>
      <c r="U29" s="386"/>
      <c r="V29" s="387"/>
      <c r="W29" s="476"/>
      <c r="X29" s="477"/>
      <c r="Y29" s="478"/>
      <c r="Z29" s="388" t="s">
        <v>178</v>
      </c>
      <c r="AA29" s="389"/>
      <c r="AB29" s="389"/>
      <c r="AC29" s="389"/>
      <c r="AD29" s="389"/>
      <c r="AE29" s="389"/>
      <c r="AF29" s="389"/>
      <c r="AG29" s="390"/>
      <c r="AH29" s="385">
        <v>234</v>
      </c>
      <c r="AI29" s="386"/>
      <c r="AJ29" s="386"/>
      <c r="AK29" s="386"/>
      <c r="AL29" s="387"/>
      <c r="AM29" s="385">
        <v>728560</v>
      </c>
      <c r="AN29" s="386"/>
      <c r="AO29" s="386"/>
      <c r="AP29" s="386"/>
      <c r="AQ29" s="386"/>
      <c r="AR29" s="387"/>
      <c r="AS29" s="385">
        <v>3114</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252450</v>
      </c>
      <c r="BO29" s="433"/>
      <c r="BP29" s="433"/>
      <c r="BQ29" s="433"/>
      <c r="BR29" s="433"/>
      <c r="BS29" s="433"/>
      <c r="BT29" s="433"/>
      <c r="BU29" s="434"/>
      <c r="BV29" s="432">
        <v>227552</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97.9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2124634</v>
      </c>
      <c r="BO30" s="467"/>
      <c r="BP30" s="467"/>
      <c r="BQ30" s="467"/>
      <c r="BR30" s="467"/>
      <c r="BS30" s="467"/>
      <c r="BT30" s="467"/>
      <c r="BU30" s="468"/>
      <c r="BV30" s="466">
        <v>1831174</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187</v>
      </c>
      <c r="D33" s="384"/>
      <c r="E33" s="383" t="s">
        <v>188</v>
      </c>
      <c r="F33" s="383"/>
      <c r="G33" s="383"/>
      <c r="H33" s="383"/>
      <c r="I33" s="383"/>
      <c r="J33" s="383"/>
      <c r="K33" s="383"/>
      <c r="L33" s="383"/>
      <c r="M33" s="383"/>
      <c r="N33" s="383"/>
      <c r="O33" s="383"/>
      <c r="P33" s="383"/>
      <c r="Q33" s="383"/>
      <c r="R33" s="383"/>
      <c r="S33" s="383"/>
      <c r="T33" s="179"/>
      <c r="U33" s="384" t="s">
        <v>187</v>
      </c>
      <c r="V33" s="384"/>
      <c r="W33" s="383" t="s">
        <v>188</v>
      </c>
      <c r="X33" s="383"/>
      <c r="Y33" s="383"/>
      <c r="Z33" s="383"/>
      <c r="AA33" s="383"/>
      <c r="AB33" s="383"/>
      <c r="AC33" s="383"/>
      <c r="AD33" s="383"/>
      <c r="AE33" s="383"/>
      <c r="AF33" s="383"/>
      <c r="AG33" s="383"/>
      <c r="AH33" s="383"/>
      <c r="AI33" s="383"/>
      <c r="AJ33" s="383"/>
      <c r="AK33" s="383"/>
      <c r="AL33" s="179"/>
      <c r="AM33" s="384" t="s">
        <v>187</v>
      </c>
      <c r="AN33" s="384"/>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384" t="s">
        <v>189</v>
      </c>
      <c r="BX33" s="384"/>
      <c r="BY33" s="383" t="s">
        <v>191</v>
      </c>
      <c r="BZ33" s="383"/>
      <c r="CA33" s="383"/>
      <c r="CB33" s="383"/>
      <c r="CC33" s="383"/>
      <c r="CD33" s="383"/>
      <c r="CE33" s="383"/>
      <c r="CF33" s="383"/>
      <c r="CG33" s="383"/>
      <c r="CH33" s="383"/>
      <c r="CI33" s="383"/>
      <c r="CJ33" s="383"/>
      <c r="CK33" s="383"/>
      <c r="CL33" s="383"/>
      <c r="CM33" s="383"/>
      <c r="CN33" s="179"/>
      <c r="CO33" s="384" t="s">
        <v>187</v>
      </c>
      <c r="CP33" s="384"/>
      <c r="CQ33" s="383" t="s">
        <v>192</v>
      </c>
      <c r="CR33" s="383"/>
      <c r="CS33" s="383"/>
      <c r="CT33" s="383"/>
      <c r="CU33" s="383"/>
      <c r="CV33" s="383"/>
      <c r="CW33" s="383"/>
      <c r="CX33" s="383"/>
      <c r="CY33" s="383"/>
      <c r="CZ33" s="383"/>
      <c r="DA33" s="383"/>
      <c r="DB33" s="383"/>
      <c r="DC33" s="383"/>
      <c r="DD33" s="383"/>
      <c r="DE33" s="383"/>
      <c r="DF33" s="179"/>
      <c r="DG33" s="382" t="s">
        <v>193</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国民健康保険特別会計（事業勘定）</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f>IF(BG34="","",MAX(C34:D43,U34:V43,AM34:AN43)+1)</f>
        <v>8</v>
      </c>
      <c r="BF34" s="380"/>
      <c r="BG34" s="381" t="str">
        <f>IF('各会計、関係団体の財政状況及び健全化判断比率'!B33="","",'各会計、関係団体の財政状況及び健全化判断比率'!B33)</f>
        <v>農業集落排水事業特別会計</v>
      </c>
      <c r="BH34" s="381"/>
      <c r="BI34" s="381"/>
      <c r="BJ34" s="381"/>
      <c r="BK34" s="381"/>
      <c r="BL34" s="381"/>
      <c r="BM34" s="381"/>
      <c r="BN34" s="381"/>
      <c r="BO34" s="381"/>
      <c r="BP34" s="381"/>
      <c r="BQ34" s="381"/>
      <c r="BR34" s="381"/>
      <c r="BS34" s="381"/>
      <c r="BT34" s="381"/>
      <c r="BU34" s="381"/>
      <c r="BV34" s="175"/>
      <c r="BW34" s="380">
        <f>IF(BY34="","",MAX(C34:D43,U34:V43,AM34:AN43,BE34:BF43)+1)</f>
        <v>11</v>
      </c>
      <c r="BX34" s="380"/>
      <c r="BY34" s="381" t="str">
        <f>IF('各会計、関係団体の財政状況及び健全化判断比率'!B68="","",'各会計、関係団体の財政状況及び健全化判断比率'!B68)</f>
        <v>宮崎県市町村総合事務組合　一般会計</v>
      </c>
      <c r="BZ34" s="381"/>
      <c r="CA34" s="381"/>
      <c r="CB34" s="381"/>
      <c r="CC34" s="381"/>
      <c r="CD34" s="381"/>
      <c r="CE34" s="381"/>
      <c r="CF34" s="381"/>
      <c r="CG34" s="381"/>
      <c r="CH34" s="381"/>
      <c r="CI34" s="381"/>
      <c r="CJ34" s="381"/>
      <c r="CK34" s="381"/>
      <c r="CL34" s="381"/>
      <c r="CM34" s="381"/>
      <c r="CN34" s="175"/>
      <c r="CO34" s="380">
        <f>IF(CQ34="","",MAX(C34:D43,U34:V43,AM34:AN43,BE34:BF43,BW34:BX43)+1)</f>
        <v>16</v>
      </c>
      <c r="CP34" s="380"/>
      <c r="CQ34" s="381" t="str">
        <f>IF('各会計、関係団体の財政状況及び健全化判断比率'!BS7="","",'各会計、関係団体の財政状況及び健全化判断比率'!BS7)</f>
        <v>串間市土地開発公社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市木診療所特別会計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後期高齢者医療特別会計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IF('各会計、関係団体の財政状況及び健全化判断比率'!B32="","",'各会計、関係団体の財政状況及び健全化判断比率'!B32)</f>
        <v>病院事業会計</v>
      </c>
      <c r="AP35" s="381"/>
      <c r="AQ35" s="381"/>
      <c r="AR35" s="381"/>
      <c r="AS35" s="381"/>
      <c r="AT35" s="381"/>
      <c r="AU35" s="381"/>
      <c r="AV35" s="381"/>
      <c r="AW35" s="381"/>
      <c r="AX35" s="381"/>
      <c r="AY35" s="381"/>
      <c r="AZ35" s="381"/>
      <c r="BA35" s="381"/>
      <c r="BB35" s="381"/>
      <c r="BC35" s="381"/>
      <c r="BD35" s="175"/>
      <c r="BE35" s="380">
        <f t="shared" ref="BE35:BE43" si="1">IF(BG35="","",BE34+1)</f>
        <v>9</v>
      </c>
      <c r="BF35" s="380"/>
      <c r="BG35" s="381" t="str">
        <f>IF('各会計、関係団体の財政状況及び健全化判断比率'!B34="","",'各会計、関係団体の財政状況及び健全化判断比率'!B34)</f>
        <v>公共下水道事業特別会計</v>
      </c>
      <c r="BH35" s="381"/>
      <c r="BI35" s="381"/>
      <c r="BJ35" s="381"/>
      <c r="BK35" s="381"/>
      <c r="BL35" s="381"/>
      <c r="BM35" s="381"/>
      <c r="BN35" s="381"/>
      <c r="BO35" s="381"/>
      <c r="BP35" s="381"/>
      <c r="BQ35" s="381"/>
      <c r="BR35" s="381"/>
      <c r="BS35" s="381"/>
      <c r="BT35" s="381"/>
      <c r="BU35" s="381"/>
      <c r="BV35" s="175"/>
      <c r="BW35" s="380">
        <f t="shared" ref="BW35:BW43" si="2">IF(BY35="","",BW34+1)</f>
        <v>12</v>
      </c>
      <c r="BX35" s="380"/>
      <c r="BY35" s="381" t="str">
        <f>IF('各会計、関係団体の財政状況及び健全化判断比率'!B69="","",'各会計、関係団体の財政状況及び健全化判断比率'!B69)</f>
        <v>宮崎県市町村総合事務組合　自治会館管理運営特別会計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介護保険特別会計（事業勘定）</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10</v>
      </c>
      <c r="BF36" s="380"/>
      <c r="BG36" s="381" t="str">
        <f>IF('各会計、関係団体の財政状況及び健全化判断比率'!B35="","",'各会計、関係団体の財政状況及び健全化判断比率'!B35)</f>
        <v>漁業集落排水事業特別会計</v>
      </c>
      <c r="BH36" s="381"/>
      <c r="BI36" s="381"/>
      <c r="BJ36" s="381"/>
      <c r="BK36" s="381"/>
      <c r="BL36" s="381"/>
      <c r="BM36" s="381"/>
      <c r="BN36" s="381"/>
      <c r="BO36" s="381"/>
      <c r="BP36" s="381"/>
      <c r="BQ36" s="381"/>
      <c r="BR36" s="381"/>
      <c r="BS36" s="381"/>
      <c r="BT36" s="381"/>
      <c r="BU36" s="381"/>
      <c r="BV36" s="175"/>
      <c r="BW36" s="380">
        <f t="shared" si="2"/>
        <v>13</v>
      </c>
      <c r="BX36" s="380"/>
      <c r="BY36" s="381" t="str">
        <f>IF('各会計、関係団体の財政状況及び健全化判断比率'!B70="","",'各会計、関係団体の財政状況及び健全化判断比率'!B70)</f>
        <v>宮崎県後期高齢者医療広域連合　一般会計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14</v>
      </c>
      <c r="BX37" s="380"/>
      <c r="BY37" s="381" t="str">
        <f>IF('各会計、関係団体の財政状況及び健全化判断比率'!B71="","",'各会計、関係団体の財政状況及び健全化判断比率'!B71)</f>
        <v>宮崎県後期高齢者医療広域連合　後期高齢者医療特別会計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15</v>
      </c>
      <c r="BX38" s="380"/>
      <c r="BY38" s="381" t="str">
        <f>IF('各会計、関係団体の財政状況及び健全化判断比率'!B72="","",'各会計、関係団体の財政状況及び健全化判断比率'!B72)</f>
        <v>日南串間広域不燃物処理組合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QnQmXQdmbKQ5D3w392oAGY0lrlmiY+I7DDrJNBbqrfgzJUXtswpLK5zTqhD/Amr5cgqetJZuEFQjOD0AI621kA==" saltValue="9hRzp04w4++/yRLiTc+n/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62" t="s">
        <v>539</v>
      </c>
      <c r="D34" s="1162"/>
      <c r="E34" s="1163"/>
      <c r="F34" s="32">
        <v>7.18</v>
      </c>
      <c r="G34" s="33">
        <v>7.23</v>
      </c>
      <c r="H34" s="33">
        <v>6.55</v>
      </c>
      <c r="I34" s="33">
        <v>8.3800000000000008</v>
      </c>
      <c r="J34" s="34">
        <v>9</v>
      </c>
      <c r="K34" s="22"/>
      <c r="L34" s="22"/>
      <c r="M34" s="22"/>
      <c r="N34" s="22"/>
      <c r="O34" s="22"/>
      <c r="P34" s="22"/>
    </row>
    <row r="35" spans="1:16" ht="39" customHeight="1" x14ac:dyDescent="0.2">
      <c r="A35" s="22"/>
      <c r="B35" s="35"/>
      <c r="C35" s="1158" t="s">
        <v>540</v>
      </c>
      <c r="D35" s="1158"/>
      <c r="E35" s="1159"/>
      <c r="F35" s="36">
        <v>4.54</v>
      </c>
      <c r="G35" s="37">
        <v>3.95</v>
      </c>
      <c r="H35" s="37">
        <v>7.62</v>
      </c>
      <c r="I35" s="37">
        <v>9.19</v>
      </c>
      <c r="J35" s="38">
        <v>6.5</v>
      </c>
      <c r="K35" s="22"/>
      <c r="L35" s="22"/>
      <c r="M35" s="22"/>
      <c r="N35" s="22"/>
      <c r="O35" s="22"/>
      <c r="P35" s="22"/>
    </row>
    <row r="36" spans="1:16" ht="39" customHeight="1" x14ac:dyDescent="0.2">
      <c r="A36" s="22"/>
      <c r="B36" s="35"/>
      <c r="C36" s="1158" t="s">
        <v>541</v>
      </c>
      <c r="D36" s="1158"/>
      <c r="E36" s="1159"/>
      <c r="F36" s="36">
        <v>1.18</v>
      </c>
      <c r="G36" s="37">
        <v>0.56000000000000005</v>
      </c>
      <c r="H36" s="37">
        <v>0.77</v>
      </c>
      <c r="I36" s="37">
        <v>2.0299999999999998</v>
      </c>
      <c r="J36" s="38">
        <v>2.2200000000000002</v>
      </c>
      <c r="K36" s="22"/>
      <c r="L36" s="22"/>
      <c r="M36" s="22"/>
      <c r="N36" s="22"/>
      <c r="O36" s="22"/>
      <c r="P36" s="22"/>
    </row>
    <row r="37" spans="1:16" ht="39" customHeight="1" x14ac:dyDescent="0.2">
      <c r="A37" s="22"/>
      <c r="B37" s="35"/>
      <c r="C37" s="1158" t="s">
        <v>542</v>
      </c>
      <c r="D37" s="1158"/>
      <c r="E37" s="1159"/>
      <c r="F37" s="36" t="s">
        <v>543</v>
      </c>
      <c r="G37" s="37" t="s">
        <v>544</v>
      </c>
      <c r="H37" s="37" t="s">
        <v>545</v>
      </c>
      <c r="I37" s="37" t="s">
        <v>546</v>
      </c>
      <c r="J37" s="38">
        <v>1.37</v>
      </c>
      <c r="K37" s="22"/>
      <c r="L37" s="22"/>
      <c r="M37" s="22"/>
      <c r="N37" s="22"/>
      <c r="O37" s="22"/>
      <c r="P37" s="22"/>
    </row>
    <row r="38" spans="1:16" ht="39" customHeight="1" x14ac:dyDescent="0.2">
      <c r="A38" s="22"/>
      <c r="B38" s="35"/>
      <c r="C38" s="1158" t="s">
        <v>547</v>
      </c>
      <c r="D38" s="1158"/>
      <c r="E38" s="1159"/>
      <c r="F38" s="36">
        <v>0.9</v>
      </c>
      <c r="G38" s="37">
        <v>0.59</v>
      </c>
      <c r="H38" s="37">
        <v>1.5</v>
      </c>
      <c r="I38" s="37">
        <v>1.68</v>
      </c>
      <c r="J38" s="38">
        <v>0.7</v>
      </c>
      <c r="K38" s="22"/>
      <c r="L38" s="22"/>
      <c r="M38" s="22"/>
      <c r="N38" s="22"/>
      <c r="O38" s="22"/>
      <c r="P38" s="22"/>
    </row>
    <row r="39" spans="1:16" ht="39" customHeight="1" x14ac:dyDescent="0.2">
      <c r="A39" s="22"/>
      <c r="B39" s="35"/>
      <c r="C39" s="1158" t="s">
        <v>548</v>
      </c>
      <c r="D39" s="1158"/>
      <c r="E39" s="1159"/>
      <c r="F39" s="36">
        <v>0.03</v>
      </c>
      <c r="G39" s="37">
        <v>0.03</v>
      </c>
      <c r="H39" s="37">
        <v>0.02</v>
      </c>
      <c r="I39" s="37">
        <v>0.02</v>
      </c>
      <c r="J39" s="38">
        <v>0.19</v>
      </c>
      <c r="K39" s="22"/>
      <c r="L39" s="22"/>
      <c r="M39" s="22"/>
      <c r="N39" s="22"/>
      <c r="O39" s="22"/>
      <c r="P39" s="22"/>
    </row>
    <row r="40" spans="1:16" ht="39" customHeight="1" x14ac:dyDescent="0.2">
      <c r="A40" s="22"/>
      <c r="B40" s="35"/>
      <c r="C40" s="1158" t="s">
        <v>549</v>
      </c>
      <c r="D40" s="1158"/>
      <c r="E40" s="1159"/>
      <c r="F40" s="36">
        <v>0.01</v>
      </c>
      <c r="G40" s="37">
        <v>0</v>
      </c>
      <c r="H40" s="37">
        <v>0</v>
      </c>
      <c r="I40" s="37">
        <v>0.03</v>
      </c>
      <c r="J40" s="38">
        <v>0.1</v>
      </c>
      <c r="K40" s="22"/>
      <c r="L40" s="22"/>
      <c r="M40" s="22"/>
      <c r="N40" s="22"/>
      <c r="O40" s="22"/>
      <c r="P40" s="22"/>
    </row>
    <row r="41" spans="1:16" ht="39" customHeight="1" x14ac:dyDescent="0.2">
      <c r="A41" s="22"/>
      <c r="B41" s="35"/>
      <c r="C41" s="1158" t="s">
        <v>550</v>
      </c>
      <c r="D41" s="1158"/>
      <c r="E41" s="1159"/>
      <c r="F41" s="36">
        <v>0.03</v>
      </c>
      <c r="G41" s="37">
        <v>0.03</v>
      </c>
      <c r="H41" s="37">
        <v>0.09</v>
      </c>
      <c r="I41" s="37">
        <v>0.05</v>
      </c>
      <c r="J41" s="38">
        <v>0.03</v>
      </c>
      <c r="K41" s="22"/>
      <c r="L41" s="22"/>
      <c r="M41" s="22"/>
      <c r="N41" s="22"/>
      <c r="O41" s="22"/>
      <c r="P41" s="22"/>
    </row>
    <row r="42" spans="1:16" ht="39" customHeight="1" x14ac:dyDescent="0.2">
      <c r="A42" s="22"/>
      <c r="B42" s="39"/>
      <c r="C42" s="1158" t="s">
        <v>551</v>
      </c>
      <c r="D42" s="1158"/>
      <c r="E42" s="1159"/>
      <c r="F42" s="36" t="s">
        <v>491</v>
      </c>
      <c r="G42" s="37" t="s">
        <v>491</v>
      </c>
      <c r="H42" s="37" t="s">
        <v>491</v>
      </c>
      <c r="I42" s="37" t="s">
        <v>491</v>
      </c>
      <c r="J42" s="38" t="s">
        <v>491</v>
      </c>
      <c r="K42" s="22"/>
      <c r="L42" s="22"/>
      <c r="M42" s="22"/>
      <c r="N42" s="22"/>
      <c r="O42" s="22"/>
      <c r="P42" s="22"/>
    </row>
    <row r="43" spans="1:16" ht="39" customHeight="1" thickBot="1" x14ac:dyDescent="0.25">
      <c r="A43" s="22"/>
      <c r="B43" s="40"/>
      <c r="C43" s="1160" t="s">
        <v>552</v>
      </c>
      <c r="D43" s="1160"/>
      <c r="E43" s="1161"/>
      <c r="F43" s="41">
        <v>0</v>
      </c>
      <c r="G43" s="42">
        <v>0.01</v>
      </c>
      <c r="H43" s="42">
        <v>0</v>
      </c>
      <c r="I43" s="42">
        <v>0.01</v>
      </c>
      <c r="J43" s="43">
        <v>0.02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qt+mHcrnLNvDQLkpFeeHteQi4uPml6zB4SRVGTILC42071fOOyd+9BYCeF2H4BpattCmEp7Kz6Fhy6v6/gE1A==" saltValue="JQC+GYPNK52yQWo6ENaQ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904</v>
      </c>
      <c r="L45" s="58">
        <v>917</v>
      </c>
      <c r="M45" s="58">
        <v>893</v>
      </c>
      <c r="N45" s="58">
        <v>909</v>
      </c>
      <c r="O45" s="59">
        <v>1000</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491</v>
      </c>
      <c r="L46" s="62" t="s">
        <v>491</v>
      </c>
      <c r="M46" s="62" t="s">
        <v>491</v>
      </c>
      <c r="N46" s="62" t="s">
        <v>491</v>
      </c>
      <c r="O46" s="63" t="s">
        <v>491</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491</v>
      </c>
      <c r="L47" s="62" t="s">
        <v>491</v>
      </c>
      <c r="M47" s="62" t="s">
        <v>491</v>
      </c>
      <c r="N47" s="62" t="s">
        <v>491</v>
      </c>
      <c r="O47" s="63" t="s">
        <v>491</v>
      </c>
      <c r="P47" s="46"/>
      <c r="Q47" s="46"/>
      <c r="R47" s="46"/>
      <c r="S47" s="46"/>
      <c r="T47" s="46"/>
      <c r="U47" s="46"/>
    </row>
    <row r="48" spans="1:21" ht="30.75" customHeight="1" x14ac:dyDescent="0.2">
      <c r="A48" s="46"/>
      <c r="B48" s="1189"/>
      <c r="C48" s="1190"/>
      <c r="D48" s="60"/>
      <c r="E48" s="1166" t="s">
        <v>13</v>
      </c>
      <c r="F48" s="1166"/>
      <c r="G48" s="1166"/>
      <c r="H48" s="1166"/>
      <c r="I48" s="1166"/>
      <c r="J48" s="1167"/>
      <c r="K48" s="61">
        <v>296</v>
      </c>
      <c r="L48" s="62">
        <v>277</v>
      </c>
      <c r="M48" s="62">
        <v>332</v>
      </c>
      <c r="N48" s="62">
        <v>376</v>
      </c>
      <c r="O48" s="63">
        <v>315</v>
      </c>
      <c r="P48" s="46"/>
      <c r="Q48" s="46"/>
      <c r="R48" s="46"/>
      <c r="S48" s="46"/>
      <c r="T48" s="46"/>
      <c r="U48" s="46"/>
    </row>
    <row r="49" spans="1:21" ht="30.75" customHeight="1" x14ac:dyDescent="0.2">
      <c r="A49" s="46"/>
      <c r="B49" s="1189"/>
      <c r="C49" s="1190"/>
      <c r="D49" s="60"/>
      <c r="E49" s="1166" t="s">
        <v>14</v>
      </c>
      <c r="F49" s="1166"/>
      <c r="G49" s="1166"/>
      <c r="H49" s="1166"/>
      <c r="I49" s="1166"/>
      <c r="J49" s="1167"/>
      <c r="K49" s="61" t="s">
        <v>491</v>
      </c>
      <c r="L49" s="62" t="s">
        <v>491</v>
      </c>
      <c r="M49" s="62" t="s">
        <v>491</v>
      </c>
      <c r="N49" s="62" t="s">
        <v>491</v>
      </c>
      <c r="O49" s="63" t="s">
        <v>491</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491</v>
      </c>
      <c r="L50" s="62" t="s">
        <v>491</v>
      </c>
      <c r="M50" s="62" t="s">
        <v>491</v>
      </c>
      <c r="N50" s="62" t="s">
        <v>491</v>
      </c>
      <c r="O50" s="63" t="s">
        <v>491</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491</v>
      </c>
      <c r="L51" s="62" t="s">
        <v>491</v>
      </c>
      <c r="M51" s="62" t="s">
        <v>491</v>
      </c>
      <c r="N51" s="62" t="s">
        <v>491</v>
      </c>
      <c r="O51" s="63" t="s">
        <v>491</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839</v>
      </c>
      <c r="L52" s="62">
        <v>823</v>
      </c>
      <c r="M52" s="62">
        <v>786</v>
      </c>
      <c r="N52" s="62">
        <v>820</v>
      </c>
      <c r="O52" s="63">
        <v>856</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361</v>
      </c>
      <c r="L53" s="67">
        <v>371</v>
      </c>
      <c r="M53" s="67">
        <v>439</v>
      </c>
      <c r="N53" s="67">
        <v>465</v>
      </c>
      <c r="O53" s="68">
        <v>459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553</v>
      </c>
      <c r="L57" s="79" t="s">
        <v>554</v>
      </c>
      <c r="M57" s="79" t="s">
        <v>555</v>
      </c>
      <c r="N57" s="79" t="s">
        <v>556</v>
      </c>
      <c r="O57" s="80" t="s">
        <v>557</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GCRVNevqg9ugaIO++cRl/+rtxS01Rfp6c3uruwY7q8yNYpfSUE6m3Tj2WE/Nv+nRjiIBwiK8epRUln3zEvfA==" saltValue="bTOevWiDNf79hjHQEKHwJ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530</v>
      </c>
      <c r="J40" s="101" t="s">
        <v>531</v>
      </c>
      <c r="K40" s="101" t="s">
        <v>532</v>
      </c>
      <c r="L40" s="101" t="s">
        <v>533</v>
      </c>
      <c r="M40" s="102" t="s">
        <v>534</v>
      </c>
    </row>
    <row r="41" spans="2:13" ht="27.75" customHeight="1" x14ac:dyDescent="0.2">
      <c r="B41" s="1207" t="s">
        <v>30</v>
      </c>
      <c r="C41" s="1208"/>
      <c r="D41" s="103"/>
      <c r="E41" s="1209" t="s">
        <v>31</v>
      </c>
      <c r="F41" s="1209"/>
      <c r="G41" s="1209"/>
      <c r="H41" s="1210"/>
      <c r="I41" s="342">
        <v>10650</v>
      </c>
      <c r="J41" s="343">
        <v>11278</v>
      </c>
      <c r="K41" s="343">
        <v>11500</v>
      </c>
      <c r="L41" s="343">
        <v>11432</v>
      </c>
      <c r="M41" s="344">
        <v>11617</v>
      </c>
    </row>
    <row r="42" spans="2:13" ht="27.75" customHeight="1" x14ac:dyDescent="0.2">
      <c r="B42" s="1197"/>
      <c r="C42" s="1198"/>
      <c r="D42" s="104"/>
      <c r="E42" s="1201" t="s">
        <v>32</v>
      </c>
      <c r="F42" s="1201"/>
      <c r="G42" s="1201"/>
      <c r="H42" s="1202"/>
      <c r="I42" s="345" t="s">
        <v>491</v>
      </c>
      <c r="J42" s="346" t="s">
        <v>491</v>
      </c>
      <c r="K42" s="346" t="s">
        <v>491</v>
      </c>
      <c r="L42" s="346">
        <v>15</v>
      </c>
      <c r="M42" s="347" t="s">
        <v>491</v>
      </c>
    </row>
    <row r="43" spans="2:13" ht="27.75" customHeight="1" x14ac:dyDescent="0.2">
      <c r="B43" s="1197"/>
      <c r="C43" s="1198"/>
      <c r="D43" s="104"/>
      <c r="E43" s="1201" t="s">
        <v>33</v>
      </c>
      <c r="F43" s="1201"/>
      <c r="G43" s="1201"/>
      <c r="H43" s="1202"/>
      <c r="I43" s="345">
        <v>2836</v>
      </c>
      <c r="J43" s="346">
        <v>3135</v>
      </c>
      <c r="K43" s="346">
        <v>3077</v>
      </c>
      <c r="L43" s="346">
        <v>2140</v>
      </c>
      <c r="M43" s="347">
        <v>2148</v>
      </c>
    </row>
    <row r="44" spans="2:13" ht="27.75" customHeight="1" x14ac:dyDescent="0.2">
      <c r="B44" s="1197"/>
      <c r="C44" s="1198"/>
      <c r="D44" s="104"/>
      <c r="E44" s="1201" t="s">
        <v>34</v>
      </c>
      <c r="F44" s="1201"/>
      <c r="G44" s="1201"/>
      <c r="H44" s="1202"/>
      <c r="I44" s="345" t="s">
        <v>491</v>
      </c>
      <c r="J44" s="346" t="s">
        <v>491</v>
      </c>
      <c r="K44" s="346" t="s">
        <v>491</v>
      </c>
      <c r="L44" s="346" t="s">
        <v>491</v>
      </c>
      <c r="M44" s="347" t="s">
        <v>491</v>
      </c>
    </row>
    <row r="45" spans="2:13" ht="27.75" customHeight="1" x14ac:dyDescent="0.2">
      <c r="B45" s="1197"/>
      <c r="C45" s="1198"/>
      <c r="D45" s="104"/>
      <c r="E45" s="1201" t="s">
        <v>35</v>
      </c>
      <c r="F45" s="1201"/>
      <c r="G45" s="1201"/>
      <c r="H45" s="1202"/>
      <c r="I45" s="345">
        <v>1606</v>
      </c>
      <c r="J45" s="346">
        <v>1665</v>
      </c>
      <c r="K45" s="346">
        <v>1690</v>
      </c>
      <c r="L45" s="346">
        <v>1703</v>
      </c>
      <c r="M45" s="347">
        <v>1785</v>
      </c>
    </row>
    <row r="46" spans="2:13" ht="27.75" customHeight="1" x14ac:dyDescent="0.2">
      <c r="B46" s="1197"/>
      <c r="C46" s="1198"/>
      <c r="D46" s="105"/>
      <c r="E46" s="1201" t="s">
        <v>36</v>
      </c>
      <c r="F46" s="1201"/>
      <c r="G46" s="1201"/>
      <c r="H46" s="1202"/>
      <c r="I46" s="345">
        <v>3</v>
      </c>
      <c r="J46" s="346">
        <v>3</v>
      </c>
      <c r="K46" s="346">
        <v>3</v>
      </c>
      <c r="L46" s="346">
        <v>3</v>
      </c>
      <c r="M46" s="347" t="s">
        <v>491</v>
      </c>
    </row>
    <row r="47" spans="2:13" ht="27.75" customHeight="1" x14ac:dyDescent="0.2">
      <c r="B47" s="1197"/>
      <c r="C47" s="1198"/>
      <c r="D47" s="106"/>
      <c r="E47" s="1211" t="s">
        <v>37</v>
      </c>
      <c r="F47" s="1212"/>
      <c r="G47" s="1212"/>
      <c r="H47" s="1213"/>
      <c r="I47" s="345" t="s">
        <v>491</v>
      </c>
      <c r="J47" s="346" t="s">
        <v>491</v>
      </c>
      <c r="K47" s="346" t="s">
        <v>491</v>
      </c>
      <c r="L47" s="346" t="s">
        <v>491</v>
      </c>
      <c r="M47" s="347" t="s">
        <v>491</v>
      </c>
    </row>
    <row r="48" spans="2:13" ht="27.75" customHeight="1" x14ac:dyDescent="0.2">
      <c r="B48" s="1197"/>
      <c r="C48" s="1198"/>
      <c r="D48" s="104"/>
      <c r="E48" s="1201" t="s">
        <v>38</v>
      </c>
      <c r="F48" s="1201"/>
      <c r="G48" s="1201"/>
      <c r="H48" s="1202"/>
      <c r="I48" s="345" t="s">
        <v>491</v>
      </c>
      <c r="J48" s="346">
        <v>215</v>
      </c>
      <c r="K48" s="346" t="s">
        <v>491</v>
      </c>
      <c r="L48" s="346" t="s">
        <v>491</v>
      </c>
      <c r="M48" s="347" t="s">
        <v>491</v>
      </c>
    </row>
    <row r="49" spans="2:13" ht="27.75" customHeight="1" x14ac:dyDescent="0.2">
      <c r="B49" s="1199"/>
      <c r="C49" s="1200"/>
      <c r="D49" s="104"/>
      <c r="E49" s="1201" t="s">
        <v>39</v>
      </c>
      <c r="F49" s="1201"/>
      <c r="G49" s="1201"/>
      <c r="H49" s="1202"/>
      <c r="I49" s="345" t="s">
        <v>491</v>
      </c>
      <c r="J49" s="346" t="s">
        <v>491</v>
      </c>
      <c r="K49" s="346" t="s">
        <v>491</v>
      </c>
      <c r="L49" s="346" t="s">
        <v>491</v>
      </c>
      <c r="M49" s="347" t="s">
        <v>491</v>
      </c>
    </row>
    <row r="50" spans="2:13" ht="27.75" customHeight="1" x14ac:dyDescent="0.2">
      <c r="B50" s="1195" t="s">
        <v>40</v>
      </c>
      <c r="C50" s="1196"/>
      <c r="D50" s="107"/>
      <c r="E50" s="1201" t="s">
        <v>41</v>
      </c>
      <c r="F50" s="1201"/>
      <c r="G50" s="1201"/>
      <c r="H50" s="1202"/>
      <c r="I50" s="345">
        <v>3469</v>
      </c>
      <c r="J50" s="346">
        <v>3525</v>
      </c>
      <c r="K50" s="346">
        <v>3930</v>
      </c>
      <c r="L50" s="346">
        <v>3408</v>
      </c>
      <c r="M50" s="347">
        <v>3787</v>
      </c>
    </row>
    <row r="51" spans="2:13" ht="27.75" customHeight="1" x14ac:dyDescent="0.2">
      <c r="B51" s="1197"/>
      <c r="C51" s="1198"/>
      <c r="D51" s="104"/>
      <c r="E51" s="1201" t="s">
        <v>42</v>
      </c>
      <c r="F51" s="1201"/>
      <c r="G51" s="1201"/>
      <c r="H51" s="1202"/>
      <c r="I51" s="345">
        <v>453</v>
      </c>
      <c r="J51" s="346">
        <v>361</v>
      </c>
      <c r="K51" s="346">
        <v>250</v>
      </c>
      <c r="L51" s="346">
        <v>262</v>
      </c>
      <c r="M51" s="347">
        <v>428</v>
      </c>
    </row>
    <row r="52" spans="2:13" ht="27.75" customHeight="1" x14ac:dyDescent="0.2">
      <c r="B52" s="1199"/>
      <c r="C52" s="1200"/>
      <c r="D52" s="104"/>
      <c r="E52" s="1201" t="s">
        <v>43</v>
      </c>
      <c r="F52" s="1201"/>
      <c r="G52" s="1201"/>
      <c r="H52" s="1202"/>
      <c r="I52" s="345">
        <v>8534</v>
      </c>
      <c r="J52" s="346">
        <v>8712</v>
      </c>
      <c r="K52" s="346">
        <v>8887</v>
      </c>
      <c r="L52" s="346">
        <v>8962</v>
      </c>
      <c r="M52" s="347">
        <v>9001</v>
      </c>
    </row>
    <row r="53" spans="2:13" ht="27.75" customHeight="1" thickBot="1" x14ac:dyDescent="0.25">
      <c r="B53" s="1203" t="s">
        <v>19</v>
      </c>
      <c r="C53" s="1204"/>
      <c r="D53" s="108"/>
      <c r="E53" s="1205" t="s">
        <v>44</v>
      </c>
      <c r="F53" s="1205"/>
      <c r="G53" s="1205"/>
      <c r="H53" s="1206"/>
      <c r="I53" s="348">
        <v>2640</v>
      </c>
      <c r="J53" s="349">
        <v>3696</v>
      </c>
      <c r="K53" s="349">
        <v>3202</v>
      </c>
      <c r="L53" s="349">
        <v>2662</v>
      </c>
      <c r="M53" s="350">
        <v>2333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HZMZce1yS9K5LsrDli9gvKjOSw7LC3CZ5ayqKtvjL8+K0FS2DGnYhGYyENyFEA5GlZU7Od5t/EXyQ9+rGi2X+A==" saltValue="2ijNEKREzWi6QK52WUCC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532</v>
      </c>
      <c r="G54" s="117" t="s">
        <v>533</v>
      </c>
      <c r="H54" s="118" t="s">
        <v>534</v>
      </c>
    </row>
    <row r="55" spans="2:8" ht="52.5" customHeight="1" x14ac:dyDescent="0.2">
      <c r="B55" s="119"/>
      <c r="C55" s="1222" t="s">
        <v>46</v>
      </c>
      <c r="D55" s="1222"/>
      <c r="E55" s="1223"/>
      <c r="F55" s="120">
        <v>1628</v>
      </c>
      <c r="G55" s="120">
        <v>814</v>
      </c>
      <c r="H55" s="121">
        <v>724</v>
      </c>
    </row>
    <row r="56" spans="2:8" ht="52.5" customHeight="1" x14ac:dyDescent="0.2">
      <c r="B56" s="122"/>
      <c r="C56" s="1224" t="s">
        <v>47</v>
      </c>
      <c r="D56" s="1224"/>
      <c r="E56" s="1225"/>
      <c r="F56" s="123">
        <v>227</v>
      </c>
      <c r="G56" s="123">
        <v>228</v>
      </c>
      <c r="H56" s="124">
        <v>252</v>
      </c>
    </row>
    <row r="57" spans="2:8" ht="53.25" customHeight="1" x14ac:dyDescent="0.2">
      <c r="B57" s="122"/>
      <c r="C57" s="1226" t="s">
        <v>48</v>
      </c>
      <c r="D57" s="1226"/>
      <c r="E57" s="1227"/>
      <c r="F57" s="125">
        <v>1585</v>
      </c>
      <c r="G57" s="125">
        <v>1831</v>
      </c>
      <c r="H57" s="126">
        <v>2125</v>
      </c>
    </row>
    <row r="58" spans="2:8" ht="45.75" customHeight="1" x14ac:dyDescent="0.2">
      <c r="B58" s="127"/>
      <c r="C58" s="1214" t="s">
        <v>560</v>
      </c>
      <c r="D58" s="1215"/>
      <c r="E58" s="1216"/>
      <c r="F58" s="128">
        <v>384</v>
      </c>
      <c r="G58" s="128">
        <v>587</v>
      </c>
      <c r="H58" s="129">
        <v>879</v>
      </c>
    </row>
    <row r="59" spans="2:8" ht="45.75" customHeight="1" x14ac:dyDescent="0.2">
      <c r="B59" s="127"/>
      <c r="C59" s="1214" t="s">
        <v>558</v>
      </c>
      <c r="D59" s="1215"/>
      <c r="E59" s="1216"/>
      <c r="F59" s="128">
        <v>549</v>
      </c>
      <c r="G59" s="128">
        <v>550</v>
      </c>
      <c r="H59" s="129">
        <v>557</v>
      </c>
    </row>
    <row r="60" spans="2:8" ht="45.75" customHeight="1" x14ac:dyDescent="0.2">
      <c r="B60" s="127"/>
      <c r="C60" s="1214" t="s">
        <v>559</v>
      </c>
      <c r="D60" s="1215"/>
      <c r="E60" s="1216"/>
      <c r="F60" s="128">
        <v>272</v>
      </c>
      <c r="G60" s="128">
        <v>269</v>
      </c>
      <c r="H60" s="129">
        <v>332</v>
      </c>
    </row>
    <row r="61" spans="2:8" ht="45.75" customHeight="1" x14ac:dyDescent="0.2">
      <c r="B61" s="127"/>
      <c r="C61" s="1214" t="s">
        <v>561</v>
      </c>
      <c r="D61" s="1215"/>
      <c r="E61" s="1216"/>
      <c r="F61" s="128">
        <v>147</v>
      </c>
      <c r="G61" s="128">
        <v>137</v>
      </c>
      <c r="H61" s="129">
        <v>128</v>
      </c>
    </row>
    <row r="62" spans="2:8" ht="45.75" customHeight="1" thickBot="1" x14ac:dyDescent="0.25">
      <c r="B62" s="130"/>
      <c r="C62" s="1217" t="s">
        <v>562</v>
      </c>
      <c r="D62" s="1218"/>
      <c r="E62" s="1219"/>
      <c r="F62" s="131">
        <v>74</v>
      </c>
      <c r="G62" s="131">
        <v>74</v>
      </c>
      <c r="H62" s="132">
        <v>74</v>
      </c>
    </row>
    <row r="63" spans="2:8" ht="52.5" customHeight="1" thickBot="1" x14ac:dyDescent="0.25">
      <c r="B63" s="133"/>
      <c r="C63" s="1220" t="s">
        <v>49</v>
      </c>
      <c r="D63" s="1220"/>
      <c r="E63" s="1221"/>
      <c r="F63" s="134">
        <v>3441</v>
      </c>
      <c r="G63" s="134">
        <v>2873</v>
      </c>
      <c r="H63" s="135">
        <v>3101</v>
      </c>
    </row>
    <row r="64" spans="2:8" ht="13.2" x14ac:dyDescent="0.2"/>
  </sheetData>
  <sheetProtection algorithmName="SHA-512" hashValue="zZlv/fTycCvmCuIGcDDD+B6tH3rNRFt7bNDbUw7EgnU4fta/WtexBgLPUs+7jwf02yiT+nQk/Pw7icPM8iopzw==" saltValue="+Yb8WY7z7cOa0XWzn7t2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4A552-1FFE-4007-95E6-BD4941C11005}">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2"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2"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2"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2"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2"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2"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2"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2"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2"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2"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2"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2"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2"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2"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2"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2" x14ac:dyDescent="0.2">
      <c r="DD19" s="255"/>
      <c r="DE19" s="255"/>
    </row>
    <row r="20" spans="1:109" ht="13.2"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64"/>
      <c r="DD40" s="364"/>
      <c r="DE40" s="255"/>
    </row>
    <row r="41" spans="2:109" ht="16.2" x14ac:dyDescent="0.2">
      <c r="B41" s="256" t="s">
        <v>580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61"/>
      <c r="I42" s="360"/>
      <c r="J42" s="360"/>
      <c r="K42" s="360"/>
      <c r="AM42" s="361"/>
      <c r="AN42" s="361" t="s">
        <v>576</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40" t="s">
        <v>579</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2" x14ac:dyDescent="0.2">
      <c r="B49" s="259"/>
      <c r="AN49" s="255" t="s">
        <v>574</v>
      </c>
    </row>
    <row r="50" spans="1:109" ht="13.2" x14ac:dyDescent="0.2">
      <c r="B50" s="259"/>
      <c r="G50" s="1234"/>
      <c r="H50" s="1234"/>
      <c r="I50" s="1234"/>
      <c r="J50" s="1234"/>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0" t="s">
        <v>530</v>
      </c>
      <c r="BQ50" s="1230"/>
      <c r="BR50" s="1230"/>
      <c r="BS50" s="1230"/>
      <c r="BT50" s="1230"/>
      <c r="BU50" s="1230"/>
      <c r="BV50" s="1230"/>
      <c r="BW50" s="1230"/>
      <c r="BX50" s="1230" t="s">
        <v>531</v>
      </c>
      <c r="BY50" s="1230"/>
      <c r="BZ50" s="1230"/>
      <c r="CA50" s="1230"/>
      <c r="CB50" s="1230"/>
      <c r="CC50" s="1230"/>
      <c r="CD50" s="1230"/>
      <c r="CE50" s="1230"/>
      <c r="CF50" s="1230" t="s">
        <v>532</v>
      </c>
      <c r="CG50" s="1230"/>
      <c r="CH50" s="1230"/>
      <c r="CI50" s="1230"/>
      <c r="CJ50" s="1230"/>
      <c r="CK50" s="1230"/>
      <c r="CL50" s="1230"/>
      <c r="CM50" s="1230"/>
      <c r="CN50" s="1230" t="s">
        <v>533</v>
      </c>
      <c r="CO50" s="1230"/>
      <c r="CP50" s="1230"/>
      <c r="CQ50" s="1230"/>
      <c r="CR50" s="1230"/>
      <c r="CS50" s="1230"/>
      <c r="CT50" s="1230"/>
      <c r="CU50" s="1230"/>
      <c r="CV50" s="1230" t="s">
        <v>534</v>
      </c>
      <c r="CW50" s="1230"/>
      <c r="CX50" s="1230"/>
      <c r="CY50" s="1230"/>
      <c r="CZ50" s="1230"/>
      <c r="DA50" s="1230"/>
      <c r="DB50" s="1230"/>
      <c r="DC50" s="1230"/>
    </row>
    <row r="51" spans="1:109" ht="13.5" customHeight="1" x14ac:dyDescent="0.2">
      <c r="B51" s="259"/>
      <c r="G51" s="1239"/>
      <c r="H51" s="1239"/>
      <c r="I51" s="1249"/>
      <c r="J51" s="1249"/>
      <c r="K51" s="1235"/>
      <c r="L51" s="1235"/>
      <c r="M51" s="1235"/>
      <c r="N51" s="1235"/>
      <c r="AM51" s="352"/>
      <c r="AN51" s="1231" t="s">
        <v>573</v>
      </c>
      <c r="AO51" s="1231"/>
      <c r="AP51" s="1231"/>
      <c r="AQ51" s="1231"/>
      <c r="AR51" s="1231"/>
      <c r="AS51" s="1231"/>
      <c r="AT51" s="1231"/>
      <c r="AU51" s="1231"/>
      <c r="AV51" s="1231"/>
      <c r="AW51" s="1231"/>
      <c r="AX51" s="1231"/>
      <c r="AY51" s="1231"/>
      <c r="AZ51" s="1231"/>
      <c r="BA51" s="1231"/>
      <c r="BB51" s="1231" t="s">
        <v>571</v>
      </c>
      <c r="BC51" s="1231"/>
      <c r="BD51" s="1231"/>
      <c r="BE51" s="1231"/>
      <c r="BF51" s="1231"/>
      <c r="BG51" s="1231"/>
      <c r="BH51" s="1231"/>
      <c r="BI51" s="1231"/>
      <c r="BJ51" s="1231"/>
      <c r="BK51" s="1231"/>
      <c r="BL51" s="1231"/>
      <c r="BM51" s="1231"/>
      <c r="BN51" s="1231"/>
      <c r="BO51" s="1231"/>
      <c r="BP51" s="1228">
        <v>46.5</v>
      </c>
      <c r="BQ51" s="1228"/>
      <c r="BR51" s="1228"/>
      <c r="BS51" s="1228"/>
      <c r="BT51" s="1228"/>
      <c r="BU51" s="1228"/>
      <c r="BV51" s="1228"/>
      <c r="BW51" s="1228"/>
      <c r="BX51" s="1228">
        <v>62.8</v>
      </c>
      <c r="BY51" s="1228"/>
      <c r="BZ51" s="1228"/>
      <c r="CA51" s="1228"/>
      <c r="CB51" s="1228"/>
      <c r="CC51" s="1228"/>
      <c r="CD51" s="1228"/>
      <c r="CE51" s="1228"/>
      <c r="CF51" s="1228">
        <v>51.3</v>
      </c>
      <c r="CG51" s="1228"/>
      <c r="CH51" s="1228"/>
      <c r="CI51" s="1228"/>
      <c r="CJ51" s="1228"/>
      <c r="CK51" s="1228"/>
      <c r="CL51" s="1228"/>
      <c r="CM51" s="1228"/>
      <c r="CN51" s="1228">
        <v>44.1</v>
      </c>
      <c r="CO51" s="1228"/>
      <c r="CP51" s="1228"/>
      <c r="CQ51" s="1228"/>
      <c r="CR51" s="1228"/>
      <c r="CS51" s="1228"/>
      <c r="CT51" s="1228"/>
      <c r="CU51" s="1228"/>
      <c r="CV51" s="1228">
        <v>38.6</v>
      </c>
      <c r="CW51" s="1228"/>
      <c r="CX51" s="1228"/>
      <c r="CY51" s="1228"/>
      <c r="CZ51" s="1228"/>
      <c r="DA51" s="1228"/>
      <c r="DB51" s="1228"/>
      <c r="DC51" s="1228"/>
    </row>
    <row r="52" spans="1:109" ht="13.2" x14ac:dyDescent="0.2">
      <c r="B52" s="259"/>
      <c r="G52" s="1239"/>
      <c r="H52" s="1239"/>
      <c r="I52" s="1249"/>
      <c r="J52" s="1249"/>
      <c r="K52" s="1235"/>
      <c r="L52" s="1235"/>
      <c r="M52" s="1235"/>
      <c r="N52" s="1235"/>
      <c r="AM52" s="352"/>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60"/>
      <c r="B53" s="259"/>
      <c r="G53" s="1239"/>
      <c r="H53" s="1239"/>
      <c r="I53" s="1234"/>
      <c r="J53" s="1234"/>
      <c r="K53" s="1235"/>
      <c r="L53" s="1235"/>
      <c r="M53" s="1235"/>
      <c r="N53" s="1235"/>
      <c r="AM53" s="352"/>
      <c r="AN53" s="1231"/>
      <c r="AO53" s="1231"/>
      <c r="AP53" s="1231"/>
      <c r="AQ53" s="1231"/>
      <c r="AR53" s="1231"/>
      <c r="AS53" s="1231"/>
      <c r="AT53" s="1231"/>
      <c r="AU53" s="1231"/>
      <c r="AV53" s="1231"/>
      <c r="AW53" s="1231"/>
      <c r="AX53" s="1231"/>
      <c r="AY53" s="1231"/>
      <c r="AZ53" s="1231"/>
      <c r="BA53" s="1231"/>
      <c r="BB53" s="1231" t="s">
        <v>578</v>
      </c>
      <c r="BC53" s="1231"/>
      <c r="BD53" s="1231"/>
      <c r="BE53" s="1231"/>
      <c r="BF53" s="1231"/>
      <c r="BG53" s="1231"/>
      <c r="BH53" s="1231"/>
      <c r="BI53" s="1231"/>
      <c r="BJ53" s="1231"/>
      <c r="BK53" s="1231"/>
      <c r="BL53" s="1231"/>
      <c r="BM53" s="1231"/>
      <c r="BN53" s="1231"/>
      <c r="BO53" s="1231"/>
      <c r="BP53" s="1228">
        <v>56.6</v>
      </c>
      <c r="BQ53" s="1228"/>
      <c r="BR53" s="1228"/>
      <c r="BS53" s="1228"/>
      <c r="BT53" s="1228"/>
      <c r="BU53" s="1228"/>
      <c r="BV53" s="1228"/>
      <c r="BW53" s="1228"/>
      <c r="BX53" s="1228">
        <v>57.8</v>
      </c>
      <c r="BY53" s="1228"/>
      <c r="BZ53" s="1228"/>
      <c r="CA53" s="1228"/>
      <c r="CB53" s="1228"/>
      <c r="CC53" s="1228"/>
      <c r="CD53" s="1228"/>
      <c r="CE53" s="1228"/>
      <c r="CF53" s="1228">
        <v>59.1</v>
      </c>
      <c r="CG53" s="1228"/>
      <c r="CH53" s="1228"/>
      <c r="CI53" s="1228"/>
      <c r="CJ53" s="1228"/>
      <c r="CK53" s="1228"/>
      <c r="CL53" s="1228"/>
      <c r="CM53" s="1228"/>
      <c r="CN53" s="1228">
        <v>60.6</v>
      </c>
      <c r="CO53" s="1228"/>
      <c r="CP53" s="1228"/>
      <c r="CQ53" s="1228"/>
      <c r="CR53" s="1228"/>
      <c r="CS53" s="1228"/>
      <c r="CT53" s="1228"/>
      <c r="CU53" s="1228"/>
      <c r="CV53" s="1228">
        <v>62.1</v>
      </c>
      <c r="CW53" s="1228"/>
      <c r="CX53" s="1228"/>
      <c r="CY53" s="1228"/>
      <c r="CZ53" s="1228"/>
      <c r="DA53" s="1228"/>
      <c r="DB53" s="1228"/>
      <c r="DC53" s="1228"/>
    </row>
    <row r="54" spans="1:109" ht="13.2" x14ac:dyDescent="0.2">
      <c r="A54" s="360"/>
      <c r="B54" s="259"/>
      <c r="G54" s="1239"/>
      <c r="H54" s="1239"/>
      <c r="I54" s="1234"/>
      <c r="J54" s="1234"/>
      <c r="K54" s="1235"/>
      <c r="L54" s="1235"/>
      <c r="M54" s="1235"/>
      <c r="N54" s="1235"/>
      <c r="AM54" s="352"/>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60"/>
      <c r="B55" s="259"/>
      <c r="G55" s="1234"/>
      <c r="H55" s="1234"/>
      <c r="I55" s="1234"/>
      <c r="J55" s="1234"/>
      <c r="K55" s="1235"/>
      <c r="L55" s="1235"/>
      <c r="M55" s="1235"/>
      <c r="N55" s="1235"/>
      <c r="AN55" s="1230" t="s">
        <v>572</v>
      </c>
      <c r="AO55" s="1230"/>
      <c r="AP55" s="1230"/>
      <c r="AQ55" s="1230"/>
      <c r="AR55" s="1230"/>
      <c r="AS55" s="1230"/>
      <c r="AT55" s="1230"/>
      <c r="AU55" s="1230"/>
      <c r="AV55" s="1230"/>
      <c r="AW55" s="1230"/>
      <c r="AX55" s="1230"/>
      <c r="AY55" s="1230"/>
      <c r="AZ55" s="1230"/>
      <c r="BA55" s="1230"/>
      <c r="BB55" s="1231" t="s">
        <v>571</v>
      </c>
      <c r="BC55" s="1231"/>
      <c r="BD55" s="1231"/>
      <c r="BE55" s="1231"/>
      <c r="BF55" s="1231"/>
      <c r="BG55" s="1231"/>
      <c r="BH55" s="1231"/>
      <c r="BI55" s="1231"/>
      <c r="BJ55" s="1231"/>
      <c r="BK55" s="1231"/>
      <c r="BL55" s="1231"/>
      <c r="BM55" s="1231"/>
      <c r="BN55" s="1231"/>
      <c r="BO55" s="1231"/>
      <c r="BP55" s="1228">
        <v>49.1</v>
      </c>
      <c r="BQ55" s="1228"/>
      <c r="BR55" s="1228"/>
      <c r="BS55" s="1228"/>
      <c r="BT55" s="1228"/>
      <c r="BU55" s="1228"/>
      <c r="BV55" s="1228"/>
      <c r="BW55" s="1228"/>
      <c r="BX55" s="1228">
        <v>41.5</v>
      </c>
      <c r="BY55" s="1228"/>
      <c r="BZ55" s="1228"/>
      <c r="CA55" s="1228"/>
      <c r="CB55" s="1228"/>
      <c r="CC55" s="1228"/>
      <c r="CD55" s="1228"/>
      <c r="CE55" s="1228"/>
      <c r="CF55" s="1228">
        <v>25.2</v>
      </c>
      <c r="CG55" s="1228"/>
      <c r="CH55" s="1228"/>
      <c r="CI55" s="1228"/>
      <c r="CJ55" s="1228"/>
      <c r="CK55" s="1228"/>
      <c r="CL55" s="1228"/>
      <c r="CM55" s="1228"/>
      <c r="CN55" s="1228">
        <v>15.7</v>
      </c>
      <c r="CO55" s="1228"/>
      <c r="CP55" s="1228"/>
      <c r="CQ55" s="1228"/>
      <c r="CR55" s="1228"/>
      <c r="CS55" s="1228"/>
      <c r="CT55" s="1228"/>
      <c r="CU55" s="1228"/>
      <c r="CV55" s="1228">
        <v>10.199999999999999</v>
      </c>
      <c r="CW55" s="1228"/>
      <c r="CX55" s="1228"/>
      <c r="CY55" s="1228"/>
      <c r="CZ55" s="1228"/>
      <c r="DA55" s="1228"/>
      <c r="DB55" s="1228"/>
      <c r="DC55" s="1228"/>
    </row>
    <row r="56" spans="1:109" ht="13.2" x14ac:dyDescent="0.2">
      <c r="A56" s="360"/>
      <c r="B56" s="259"/>
      <c r="G56" s="1234"/>
      <c r="H56" s="1234"/>
      <c r="I56" s="1234"/>
      <c r="J56" s="1234"/>
      <c r="K56" s="1235"/>
      <c r="L56" s="1235"/>
      <c r="M56" s="1235"/>
      <c r="N56" s="1235"/>
      <c r="AN56" s="1230"/>
      <c r="AO56" s="1230"/>
      <c r="AP56" s="1230"/>
      <c r="AQ56" s="1230"/>
      <c r="AR56" s="1230"/>
      <c r="AS56" s="1230"/>
      <c r="AT56" s="1230"/>
      <c r="AU56" s="1230"/>
      <c r="AV56" s="1230"/>
      <c r="AW56" s="1230"/>
      <c r="AX56" s="1230"/>
      <c r="AY56" s="1230"/>
      <c r="AZ56" s="1230"/>
      <c r="BA56" s="1230"/>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2" x14ac:dyDescent="0.2">
      <c r="B57" s="365"/>
      <c r="G57" s="1234"/>
      <c r="H57" s="1234"/>
      <c r="I57" s="1232"/>
      <c r="J57" s="1232"/>
      <c r="K57" s="1235"/>
      <c r="L57" s="1235"/>
      <c r="M57" s="1235"/>
      <c r="N57" s="1235"/>
      <c r="AM57" s="255"/>
      <c r="AN57" s="1230"/>
      <c r="AO57" s="1230"/>
      <c r="AP57" s="1230"/>
      <c r="AQ57" s="1230"/>
      <c r="AR57" s="1230"/>
      <c r="AS57" s="1230"/>
      <c r="AT57" s="1230"/>
      <c r="AU57" s="1230"/>
      <c r="AV57" s="1230"/>
      <c r="AW57" s="1230"/>
      <c r="AX57" s="1230"/>
      <c r="AY57" s="1230"/>
      <c r="AZ57" s="1230"/>
      <c r="BA57" s="1230"/>
      <c r="BB57" s="1231" t="s">
        <v>578</v>
      </c>
      <c r="BC57" s="1231"/>
      <c r="BD57" s="1231"/>
      <c r="BE57" s="1231"/>
      <c r="BF57" s="1231"/>
      <c r="BG57" s="1231"/>
      <c r="BH57" s="1231"/>
      <c r="BI57" s="1231"/>
      <c r="BJ57" s="1231"/>
      <c r="BK57" s="1231"/>
      <c r="BL57" s="1231"/>
      <c r="BM57" s="1231"/>
      <c r="BN57" s="1231"/>
      <c r="BO57" s="1231"/>
      <c r="BP57" s="1228">
        <v>61</v>
      </c>
      <c r="BQ57" s="1228"/>
      <c r="BR57" s="1228"/>
      <c r="BS57" s="1228"/>
      <c r="BT57" s="1228"/>
      <c r="BU57" s="1228"/>
      <c r="BV57" s="1228"/>
      <c r="BW57" s="1228"/>
      <c r="BX57" s="1228">
        <v>61.7</v>
      </c>
      <c r="BY57" s="1228"/>
      <c r="BZ57" s="1228"/>
      <c r="CA57" s="1228"/>
      <c r="CB57" s="1228"/>
      <c r="CC57" s="1228"/>
      <c r="CD57" s="1228"/>
      <c r="CE57" s="1228"/>
      <c r="CF57" s="1228">
        <v>62.5</v>
      </c>
      <c r="CG57" s="1228"/>
      <c r="CH57" s="1228"/>
      <c r="CI57" s="1228"/>
      <c r="CJ57" s="1228"/>
      <c r="CK57" s="1228"/>
      <c r="CL57" s="1228"/>
      <c r="CM57" s="1228"/>
      <c r="CN57" s="1228">
        <v>64.3</v>
      </c>
      <c r="CO57" s="1228"/>
      <c r="CP57" s="1228"/>
      <c r="CQ57" s="1228"/>
      <c r="CR57" s="1228"/>
      <c r="CS57" s="1228"/>
      <c r="CT57" s="1228"/>
      <c r="CU57" s="1228"/>
      <c r="CV57" s="1228">
        <v>64.7</v>
      </c>
      <c r="CW57" s="1228"/>
      <c r="CX57" s="1228"/>
      <c r="CY57" s="1228"/>
      <c r="CZ57" s="1228"/>
      <c r="DA57" s="1228"/>
      <c r="DB57" s="1228"/>
      <c r="DC57" s="1228"/>
      <c r="DD57" s="370"/>
      <c r="DE57" s="365"/>
    </row>
    <row r="58" spans="1:109" s="360" customFormat="1" ht="13.2" x14ac:dyDescent="0.2">
      <c r="A58" s="255"/>
      <c r="B58" s="365"/>
      <c r="G58" s="1234"/>
      <c r="H58" s="1234"/>
      <c r="I58" s="1232"/>
      <c r="J58" s="1232"/>
      <c r="K58" s="1235"/>
      <c r="L58" s="1235"/>
      <c r="M58" s="1235"/>
      <c r="N58" s="1235"/>
      <c r="AM58" s="255"/>
      <c r="AN58" s="1230"/>
      <c r="AO58" s="1230"/>
      <c r="AP58" s="1230"/>
      <c r="AQ58" s="1230"/>
      <c r="AR58" s="1230"/>
      <c r="AS58" s="1230"/>
      <c r="AT58" s="1230"/>
      <c r="AU58" s="1230"/>
      <c r="AV58" s="1230"/>
      <c r="AW58" s="1230"/>
      <c r="AX58" s="1230"/>
      <c r="AY58" s="1230"/>
      <c r="AZ58" s="1230"/>
      <c r="BA58" s="1230"/>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2"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2"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2"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2"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2" x14ac:dyDescent="0.2">
      <c r="B63" s="312" t="s">
        <v>577</v>
      </c>
    </row>
    <row r="64" spans="1:109" ht="13.2" x14ac:dyDescent="0.2">
      <c r="B64" s="259"/>
      <c r="G64" s="361"/>
      <c r="I64" s="363"/>
      <c r="J64" s="363"/>
      <c r="K64" s="363"/>
      <c r="L64" s="363"/>
      <c r="M64" s="363"/>
      <c r="N64" s="362"/>
      <c r="AM64" s="361"/>
      <c r="AN64" s="361" t="s">
        <v>576</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2" x14ac:dyDescent="0.2">
      <c r="B65" s="259"/>
      <c r="AN65" s="1240" t="s">
        <v>575</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2" x14ac:dyDescent="0.2">
      <c r="B71" s="259"/>
      <c r="G71" s="355"/>
      <c r="I71" s="358"/>
      <c r="J71" s="357"/>
      <c r="K71" s="357"/>
      <c r="L71" s="356"/>
      <c r="M71" s="357"/>
      <c r="N71" s="356"/>
      <c r="AM71" s="355"/>
      <c r="AN71" s="255" t="s">
        <v>574</v>
      </c>
    </row>
    <row r="72" spans="2:107" ht="13.2" x14ac:dyDescent="0.2">
      <c r="B72" s="259"/>
      <c r="G72" s="1234"/>
      <c r="H72" s="1234"/>
      <c r="I72" s="1234"/>
      <c r="J72" s="1234"/>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0" t="s">
        <v>530</v>
      </c>
      <c r="BQ72" s="1230"/>
      <c r="BR72" s="1230"/>
      <c r="BS72" s="1230"/>
      <c r="BT72" s="1230"/>
      <c r="BU72" s="1230"/>
      <c r="BV72" s="1230"/>
      <c r="BW72" s="1230"/>
      <c r="BX72" s="1230" t="s">
        <v>531</v>
      </c>
      <c r="BY72" s="1230"/>
      <c r="BZ72" s="1230"/>
      <c r="CA72" s="1230"/>
      <c r="CB72" s="1230"/>
      <c r="CC72" s="1230"/>
      <c r="CD72" s="1230"/>
      <c r="CE72" s="1230"/>
      <c r="CF72" s="1230" t="s">
        <v>532</v>
      </c>
      <c r="CG72" s="1230"/>
      <c r="CH72" s="1230"/>
      <c r="CI72" s="1230"/>
      <c r="CJ72" s="1230"/>
      <c r="CK72" s="1230"/>
      <c r="CL72" s="1230"/>
      <c r="CM72" s="1230"/>
      <c r="CN72" s="1230" t="s">
        <v>533</v>
      </c>
      <c r="CO72" s="1230"/>
      <c r="CP72" s="1230"/>
      <c r="CQ72" s="1230"/>
      <c r="CR72" s="1230"/>
      <c r="CS72" s="1230"/>
      <c r="CT72" s="1230"/>
      <c r="CU72" s="1230"/>
      <c r="CV72" s="1230" t="s">
        <v>534</v>
      </c>
      <c r="CW72" s="1230"/>
      <c r="CX72" s="1230"/>
      <c r="CY72" s="1230"/>
      <c r="CZ72" s="1230"/>
      <c r="DA72" s="1230"/>
      <c r="DB72" s="1230"/>
      <c r="DC72" s="1230"/>
    </row>
    <row r="73" spans="2:107" ht="13.2" x14ac:dyDescent="0.2">
      <c r="B73" s="259"/>
      <c r="G73" s="1239"/>
      <c r="H73" s="1239"/>
      <c r="I73" s="1239"/>
      <c r="J73" s="1239"/>
      <c r="K73" s="1229"/>
      <c r="L73" s="1229"/>
      <c r="M73" s="1229"/>
      <c r="N73" s="1229"/>
      <c r="AM73" s="352"/>
      <c r="AN73" s="1231" t="s">
        <v>573</v>
      </c>
      <c r="AO73" s="1231"/>
      <c r="AP73" s="1231"/>
      <c r="AQ73" s="1231"/>
      <c r="AR73" s="1231"/>
      <c r="AS73" s="1231"/>
      <c r="AT73" s="1231"/>
      <c r="AU73" s="1231"/>
      <c r="AV73" s="1231"/>
      <c r="AW73" s="1231"/>
      <c r="AX73" s="1231"/>
      <c r="AY73" s="1231"/>
      <c r="AZ73" s="1231"/>
      <c r="BA73" s="1231"/>
      <c r="BB73" s="1231" t="s">
        <v>571</v>
      </c>
      <c r="BC73" s="1231"/>
      <c r="BD73" s="1231"/>
      <c r="BE73" s="1231"/>
      <c r="BF73" s="1231"/>
      <c r="BG73" s="1231"/>
      <c r="BH73" s="1231"/>
      <c r="BI73" s="1231"/>
      <c r="BJ73" s="1231"/>
      <c r="BK73" s="1231"/>
      <c r="BL73" s="1231"/>
      <c r="BM73" s="1231"/>
      <c r="BN73" s="1231"/>
      <c r="BO73" s="1231"/>
      <c r="BP73" s="1228">
        <v>46.5</v>
      </c>
      <c r="BQ73" s="1228"/>
      <c r="BR73" s="1228"/>
      <c r="BS73" s="1228"/>
      <c r="BT73" s="1228"/>
      <c r="BU73" s="1228"/>
      <c r="BV73" s="1228"/>
      <c r="BW73" s="1228"/>
      <c r="BX73" s="1228">
        <v>62.8</v>
      </c>
      <c r="BY73" s="1228"/>
      <c r="BZ73" s="1228"/>
      <c r="CA73" s="1228"/>
      <c r="CB73" s="1228"/>
      <c r="CC73" s="1228"/>
      <c r="CD73" s="1228"/>
      <c r="CE73" s="1228"/>
      <c r="CF73" s="1228">
        <v>51.3</v>
      </c>
      <c r="CG73" s="1228"/>
      <c r="CH73" s="1228"/>
      <c r="CI73" s="1228"/>
      <c r="CJ73" s="1228"/>
      <c r="CK73" s="1228"/>
      <c r="CL73" s="1228"/>
      <c r="CM73" s="1228"/>
      <c r="CN73" s="1228">
        <v>44.1</v>
      </c>
      <c r="CO73" s="1228"/>
      <c r="CP73" s="1228"/>
      <c r="CQ73" s="1228"/>
      <c r="CR73" s="1228"/>
      <c r="CS73" s="1228"/>
      <c r="CT73" s="1228"/>
      <c r="CU73" s="1228"/>
      <c r="CV73" s="1228">
        <v>38.6</v>
      </c>
      <c r="CW73" s="1228"/>
      <c r="CX73" s="1228"/>
      <c r="CY73" s="1228"/>
      <c r="CZ73" s="1228"/>
      <c r="DA73" s="1228"/>
      <c r="DB73" s="1228"/>
      <c r="DC73" s="1228"/>
    </row>
    <row r="74" spans="2:107" ht="13.2" x14ac:dyDescent="0.2">
      <c r="B74" s="259"/>
      <c r="G74" s="1239"/>
      <c r="H74" s="1239"/>
      <c r="I74" s="1239"/>
      <c r="J74" s="1239"/>
      <c r="K74" s="1229"/>
      <c r="L74" s="1229"/>
      <c r="M74" s="1229"/>
      <c r="N74" s="1229"/>
      <c r="AM74" s="352"/>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9"/>
      <c r="H75" s="1239"/>
      <c r="I75" s="1234"/>
      <c r="J75" s="1234"/>
      <c r="K75" s="1235"/>
      <c r="L75" s="1235"/>
      <c r="M75" s="1235"/>
      <c r="N75" s="1235"/>
      <c r="AM75" s="352"/>
      <c r="AN75" s="1231"/>
      <c r="AO75" s="1231"/>
      <c r="AP75" s="1231"/>
      <c r="AQ75" s="1231"/>
      <c r="AR75" s="1231"/>
      <c r="AS75" s="1231"/>
      <c r="AT75" s="1231"/>
      <c r="AU75" s="1231"/>
      <c r="AV75" s="1231"/>
      <c r="AW75" s="1231"/>
      <c r="AX75" s="1231"/>
      <c r="AY75" s="1231"/>
      <c r="AZ75" s="1231"/>
      <c r="BA75" s="1231"/>
      <c r="BB75" s="1231" t="s">
        <v>570</v>
      </c>
      <c r="BC75" s="1231"/>
      <c r="BD75" s="1231"/>
      <c r="BE75" s="1231"/>
      <c r="BF75" s="1231"/>
      <c r="BG75" s="1231"/>
      <c r="BH75" s="1231"/>
      <c r="BI75" s="1231"/>
      <c r="BJ75" s="1231"/>
      <c r="BK75" s="1231"/>
      <c r="BL75" s="1231"/>
      <c r="BM75" s="1231"/>
      <c r="BN75" s="1231"/>
      <c r="BO75" s="1231"/>
      <c r="BP75" s="1228">
        <v>5.8</v>
      </c>
      <c r="BQ75" s="1228"/>
      <c r="BR75" s="1228"/>
      <c r="BS75" s="1228"/>
      <c r="BT75" s="1228"/>
      <c r="BU75" s="1228"/>
      <c r="BV75" s="1228"/>
      <c r="BW75" s="1228"/>
      <c r="BX75" s="1228">
        <v>6.1</v>
      </c>
      <c r="BY75" s="1228"/>
      <c r="BZ75" s="1228"/>
      <c r="CA75" s="1228"/>
      <c r="CB75" s="1228"/>
      <c r="CC75" s="1228"/>
      <c r="CD75" s="1228"/>
      <c r="CE75" s="1228"/>
      <c r="CF75" s="1228">
        <v>6.5</v>
      </c>
      <c r="CG75" s="1228"/>
      <c r="CH75" s="1228"/>
      <c r="CI75" s="1228"/>
      <c r="CJ75" s="1228"/>
      <c r="CK75" s="1228"/>
      <c r="CL75" s="1228"/>
      <c r="CM75" s="1228"/>
      <c r="CN75" s="1228">
        <v>7</v>
      </c>
      <c r="CO75" s="1228"/>
      <c r="CP75" s="1228"/>
      <c r="CQ75" s="1228"/>
      <c r="CR75" s="1228"/>
      <c r="CS75" s="1228"/>
      <c r="CT75" s="1228"/>
      <c r="CU75" s="1228"/>
      <c r="CV75" s="1228">
        <v>7.4</v>
      </c>
      <c r="CW75" s="1228"/>
      <c r="CX75" s="1228"/>
      <c r="CY75" s="1228"/>
      <c r="CZ75" s="1228"/>
      <c r="DA75" s="1228"/>
      <c r="DB75" s="1228"/>
      <c r="DC75" s="1228"/>
    </row>
    <row r="76" spans="2:107" ht="13.2" x14ac:dyDescent="0.2">
      <c r="B76" s="259"/>
      <c r="G76" s="1239"/>
      <c r="H76" s="1239"/>
      <c r="I76" s="1234"/>
      <c r="J76" s="1234"/>
      <c r="K76" s="1235"/>
      <c r="L76" s="1235"/>
      <c r="M76" s="1235"/>
      <c r="N76" s="1235"/>
      <c r="AM76" s="352"/>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29"/>
      <c r="L77" s="1229"/>
      <c r="M77" s="1229"/>
      <c r="N77" s="1229"/>
      <c r="AN77" s="1230" t="s">
        <v>572</v>
      </c>
      <c r="AO77" s="1230"/>
      <c r="AP77" s="1230"/>
      <c r="AQ77" s="1230"/>
      <c r="AR77" s="1230"/>
      <c r="AS77" s="1230"/>
      <c r="AT77" s="1230"/>
      <c r="AU77" s="1230"/>
      <c r="AV77" s="1230"/>
      <c r="AW77" s="1230"/>
      <c r="AX77" s="1230"/>
      <c r="AY77" s="1230"/>
      <c r="AZ77" s="1230"/>
      <c r="BA77" s="1230"/>
      <c r="BB77" s="1231" t="s">
        <v>571</v>
      </c>
      <c r="BC77" s="1231"/>
      <c r="BD77" s="1231"/>
      <c r="BE77" s="1231"/>
      <c r="BF77" s="1231"/>
      <c r="BG77" s="1231"/>
      <c r="BH77" s="1231"/>
      <c r="BI77" s="1231"/>
      <c r="BJ77" s="1231"/>
      <c r="BK77" s="1231"/>
      <c r="BL77" s="1231"/>
      <c r="BM77" s="1231"/>
      <c r="BN77" s="1231"/>
      <c r="BO77" s="1231"/>
      <c r="BP77" s="1228">
        <v>49.1</v>
      </c>
      <c r="BQ77" s="1228"/>
      <c r="BR77" s="1228"/>
      <c r="BS77" s="1228"/>
      <c r="BT77" s="1228"/>
      <c r="BU77" s="1228"/>
      <c r="BV77" s="1228"/>
      <c r="BW77" s="1228"/>
      <c r="BX77" s="1228">
        <v>41.5</v>
      </c>
      <c r="BY77" s="1228"/>
      <c r="BZ77" s="1228"/>
      <c r="CA77" s="1228"/>
      <c r="CB77" s="1228"/>
      <c r="CC77" s="1228"/>
      <c r="CD77" s="1228"/>
      <c r="CE77" s="1228"/>
      <c r="CF77" s="1228">
        <v>25.2</v>
      </c>
      <c r="CG77" s="1228"/>
      <c r="CH77" s="1228"/>
      <c r="CI77" s="1228"/>
      <c r="CJ77" s="1228"/>
      <c r="CK77" s="1228"/>
      <c r="CL77" s="1228"/>
      <c r="CM77" s="1228"/>
      <c r="CN77" s="1228">
        <v>15.7</v>
      </c>
      <c r="CO77" s="1228"/>
      <c r="CP77" s="1228"/>
      <c r="CQ77" s="1228"/>
      <c r="CR77" s="1228"/>
      <c r="CS77" s="1228"/>
      <c r="CT77" s="1228"/>
      <c r="CU77" s="1228"/>
      <c r="CV77" s="1228">
        <v>10.199999999999999</v>
      </c>
      <c r="CW77" s="1228"/>
      <c r="CX77" s="1228"/>
      <c r="CY77" s="1228"/>
      <c r="CZ77" s="1228"/>
      <c r="DA77" s="1228"/>
      <c r="DB77" s="1228"/>
      <c r="DC77" s="1228"/>
    </row>
    <row r="78" spans="2:107" ht="13.2" x14ac:dyDescent="0.2">
      <c r="B78" s="259"/>
      <c r="G78" s="1234"/>
      <c r="H78" s="1234"/>
      <c r="I78" s="1234"/>
      <c r="J78" s="1234"/>
      <c r="K78" s="1229"/>
      <c r="L78" s="1229"/>
      <c r="M78" s="1229"/>
      <c r="N78" s="1229"/>
      <c r="AN78" s="1230"/>
      <c r="AO78" s="1230"/>
      <c r="AP78" s="1230"/>
      <c r="AQ78" s="1230"/>
      <c r="AR78" s="1230"/>
      <c r="AS78" s="1230"/>
      <c r="AT78" s="1230"/>
      <c r="AU78" s="1230"/>
      <c r="AV78" s="1230"/>
      <c r="AW78" s="1230"/>
      <c r="AX78" s="1230"/>
      <c r="AY78" s="1230"/>
      <c r="AZ78" s="1230"/>
      <c r="BA78" s="1230"/>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32"/>
      <c r="J79" s="1232"/>
      <c r="K79" s="1233"/>
      <c r="L79" s="1233"/>
      <c r="M79" s="1233"/>
      <c r="N79" s="1233"/>
      <c r="AN79" s="1230"/>
      <c r="AO79" s="1230"/>
      <c r="AP79" s="1230"/>
      <c r="AQ79" s="1230"/>
      <c r="AR79" s="1230"/>
      <c r="AS79" s="1230"/>
      <c r="AT79" s="1230"/>
      <c r="AU79" s="1230"/>
      <c r="AV79" s="1230"/>
      <c r="AW79" s="1230"/>
      <c r="AX79" s="1230"/>
      <c r="AY79" s="1230"/>
      <c r="AZ79" s="1230"/>
      <c r="BA79" s="1230"/>
      <c r="BB79" s="1231" t="s">
        <v>570</v>
      </c>
      <c r="BC79" s="1231"/>
      <c r="BD79" s="1231"/>
      <c r="BE79" s="1231"/>
      <c r="BF79" s="1231"/>
      <c r="BG79" s="1231"/>
      <c r="BH79" s="1231"/>
      <c r="BI79" s="1231"/>
      <c r="BJ79" s="1231"/>
      <c r="BK79" s="1231"/>
      <c r="BL79" s="1231"/>
      <c r="BM79" s="1231"/>
      <c r="BN79" s="1231"/>
      <c r="BO79" s="1231"/>
      <c r="BP79" s="1228">
        <v>9.5</v>
      </c>
      <c r="BQ79" s="1228"/>
      <c r="BR79" s="1228"/>
      <c r="BS79" s="1228"/>
      <c r="BT79" s="1228"/>
      <c r="BU79" s="1228"/>
      <c r="BV79" s="1228"/>
      <c r="BW79" s="1228"/>
      <c r="BX79" s="1228">
        <v>9.1999999999999993</v>
      </c>
      <c r="BY79" s="1228"/>
      <c r="BZ79" s="1228"/>
      <c r="CA79" s="1228"/>
      <c r="CB79" s="1228"/>
      <c r="CC79" s="1228"/>
      <c r="CD79" s="1228"/>
      <c r="CE79" s="1228"/>
      <c r="CF79" s="1228">
        <v>8.9</v>
      </c>
      <c r="CG79" s="1228"/>
      <c r="CH79" s="1228"/>
      <c r="CI79" s="1228"/>
      <c r="CJ79" s="1228"/>
      <c r="CK79" s="1228"/>
      <c r="CL79" s="1228"/>
      <c r="CM79" s="1228"/>
      <c r="CN79" s="1228">
        <v>8.9</v>
      </c>
      <c r="CO79" s="1228"/>
      <c r="CP79" s="1228"/>
      <c r="CQ79" s="1228"/>
      <c r="CR79" s="1228"/>
      <c r="CS79" s="1228"/>
      <c r="CT79" s="1228"/>
      <c r="CU79" s="1228"/>
      <c r="CV79" s="1228">
        <v>9</v>
      </c>
      <c r="CW79" s="1228"/>
      <c r="CX79" s="1228"/>
      <c r="CY79" s="1228"/>
      <c r="CZ79" s="1228"/>
      <c r="DA79" s="1228"/>
      <c r="DB79" s="1228"/>
      <c r="DC79" s="1228"/>
    </row>
    <row r="80" spans="2:107" ht="13.2" x14ac:dyDescent="0.2">
      <c r="B80" s="259"/>
      <c r="G80" s="1234"/>
      <c r="H80" s="1234"/>
      <c r="I80" s="1232"/>
      <c r="J80" s="1232"/>
      <c r="K80" s="1233"/>
      <c r="L80" s="1233"/>
      <c r="M80" s="1233"/>
      <c r="N80" s="1233"/>
      <c r="AN80" s="1230"/>
      <c r="AO80" s="1230"/>
      <c r="AP80" s="1230"/>
      <c r="AQ80" s="1230"/>
      <c r="AR80" s="1230"/>
      <c r="AS80" s="1230"/>
      <c r="AT80" s="1230"/>
      <c r="AU80" s="1230"/>
      <c r="AV80" s="1230"/>
      <c r="AW80" s="1230"/>
      <c r="AX80" s="1230"/>
      <c r="AY80" s="1230"/>
      <c r="AZ80" s="1230"/>
      <c r="BA80" s="1230"/>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lSAvPVidtX586IX2iZIWtIO67d/rPjPkZdZVsco18ZL1zeNrPAGeI2rmimQjjL/R/5XHRDfxPLOff0/fUoaPsQ==" saltValue="CKOqD95J/i/EaqQQHZt5Iw=="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1DCE5-8F6A-4D5F-9929-59D13B09D0EC}">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vMMsxU+LvPiR9BxLV01Thmh9R3ssQLIE6Ti+Z5p5Tu3PnX0JWTz50u1Td3v41lp6E6DG3pjdCTuiWm07z1xQuA==" saltValue="L6Yb5EnSgz63ZVhOlUZa6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F215B-B777-4250-8448-2ED614DCD67C}">
  <sheetPr>
    <pageSetUpPr fitToPage="1"/>
  </sheetPr>
  <dimension ref="A1:DR125"/>
  <sheetViews>
    <sheetView showGridLines="0" zoomScale="85" zoomScaleNormal="85"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kRzzpcBO8d2w3iVowNZuNsBHMaO0s0XrYRQ4bD8VCxRotoTtBoV+YveoUaH2+IgC/Iw8kgX827LFfAYtmFBNUQ==" saltValue="HB9a2WlRX5+d0ogCI4AN7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529</v>
      </c>
      <c r="G2" s="149"/>
      <c r="H2" s="150"/>
    </row>
    <row r="3" spans="1:8" x14ac:dyDescent="0.2">
      <c r="A3" s="146" t="s">
        <v>522</v>
      </c>
      <c r="B3" s="151"/>
      <c r="C3" s="152"/>
      <c r="D3" s="153">
        <v>144301</v>
      </c>
      <c r="E3" s="154"/>
      <c r="F3" s="155">
        <v>94081</v>
      </c>
      <c r="G3" s="156"/>
      <c r="H3" s="157"/>
    </row>
    <row r="4" spans="1:8" x14ac:dyDescent="0.2">
      <c r="A4" s="158"/>
      <c r="B4" s="159"/>
      <c r="C4" s="160"/>
      <c r="D4" s="161">
        <v>33751</v>
      </c>
      <c r="E4" s="162"/>
      <c r="F4" s="163">
        <v>48949</v>
      </c>
      <c r="G4" s="164"/>
      <c r="H4" s="165"/>
    </row>
    <row r="5" spans="1:8" x14ac:dyDescent="0.2">
      <c r="A5" s="146" t="s">
        <v>524</v>
      </c>
      <c r="B5" s="151"/>
      <c r="C5" s="152"/>
      <c r="D5" s="153">
        <v>125566</v>
      </c>
      <c r="E5" s="154"/>
      <c r="F5" s="155">
        <v>92632</v>
      </c>
      <c r="G5" s="156"/>
      <c r="H5" s="157"/>
    </row>
    <row r="6" spans="1:8" x14ac:dyDescent="0.2">
      <c r="A6" s="158"/>
      <c r="B6" s="159"/>
      <c r="C6" s="160"/>
      <c r="D6" s="161">
        <v>23558</v>
      </c>
      <c r="E6" s="162"/>
      <c r="F6" s="163">
        <v>47978</v>
      </c>
      <c r="G6" s="164"/>
      <c r="H6" s="165"/>
    </row>
    <row r="7" spans="1:8" x14ac:dyDescent="0.2">
      <c r="A7" s="146" t="s">
        <v>525</v>
      </c>
      <c r="B7" s="151"/>
      <c r="C7" s="152"/>
      <c r="D7" s="153">
        <v>93259</v>
      </c>
      <c r="E7" s="154"/>
      <c r="F7" s="155">
        <v>96469</v>
      </c>
      <c r="G7" s="156"/>
      <c r="H7" s="157"/>
    </row>
    <row r="8" spans="1:8" x14ac:dyDescent="0.2">
      <c r="A8" s="158"/>
      <c r="B8" s="159"/>
      <c r="C8" s="160"/>
      <c r="D8" s="161">
        <v>35260</v>
      </c>
      <c r="E8" s="162"/>
      <c r="F8" s="163">
        <v>49775</v>
      </c>
      <c r="G8" s="164"/>
      <c r="H8" s="165"/>
    </row>
    <row r="9" spans="1:8" x14ac:dyDescent="0.2">
      <c r="A9" s="146" t="s">
        <v>526</v>
      </c>
      <c r="B9" s="151"/>
      <c r="C9" s="152"/>
      <c r="D9" s="153">
        <v>88431</v>
      </c>
      <c r="E9" s="154"/>
      <c r="F9" s="155">
        <v>85743</v>
      </c>
      <c r="G9" s="156"/>
      <c r="H9" s="157"/>
    </row>
    <row r="10" spans="1:8" x14ac:dyDescent="0.2">
      <c r="A10" s="158"/>
      <c r="B10" s="159"/>
      <c r="C10" s="160"/>
      <c r="D10" s="161">
        <v>40260</v>
      </c>
      <c r="E10" s="162"/>
      <c r="F10" s="163">
        <v>45231</v>
      </c>
      <c r="G10" s="164"/>
      <c r="H10" s="165"/>
    </row>
    <row r="11" spans="1:8" x14ac:dyDescent="0.2">
      <c r="A11" s="146" t="s">
        <v>527</v>
      </c>
      <c r="B11" s="151"/>
      <c r="C11" s="152"/>
      <c r="D11" s="153">
        <v>105784</v>
      </c>
      <c r="E11" s="154"/>
      <c r="F11" s="155">
        <v>92509</v>
      </c>
      <c r="G11" s="156"/>
      <c r="H11" s="157"/>
    </row>
    <row r="12" spans="1:8" x14ac:dyDescent="0.2">
      <c r="A12" s="158"/>
      <c r="B12" s="159"/>
      <c r="C12" s="166"/>
      <c r="D12" s="161">
        <v>61886</v>
      </c>
      <c r="E12" s="162"/>
      <c r="F12" s="163">
        <v>52274</v>
      </c>
      <c r="G12" s="164"/>
      <c r="H12" s="165"/>
    </row>
    <row r="13" spans="1:8" x14ac:dyDescent="0.2">
      <c r="A13" s="146"/>
      <c r="B13" s="151"/>
      <c r="C13" s="152"/>
      <c r="D13" s="153">
        <v>111468</v>
      </c>
      <c r="E13" s="154"/>
      <c r="F13" s="155">
        <v>92287</v>
      </c>
      <c r="G13" s="167"/>
      <c r="H13" s="157"/>
    </row>
    <row r="14" spans="1:8" x14ac:dyDescent="0.2">
      <c r="A14" s="158"/>
      <c r="B14" s="159"/>
      <c r="C14" s="160"/>
      <c r="D14" s="161">
        <v>38943</v>
      </c>
      <c r="E14" s="162"/>
      <c r="F14" s="163">
        <v>48841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4.58</v>
      </c>
      <c r="C19" s="168">
        <f>ROUND(VALUE(SUBSTITUTE(実質収支比率等に係る経年分析!G$48,"▲","-")),2)</f>
        <v>3.99</v>
      </c>
      <c r="D19" s="168">
        <f>ROUND(VALUE(SUBSTITUTE(実質収支比率等に係る経年分析!H$48,"▲","-")),2)</f>
        <v>7.71</v>
      </c>
      <c r="E19" s="168">
        <f>ROUND(VALUE(SUBSTITUTE(実質収支比率等に係る経年分析!I$48,"▲","-")),2)</f>
        <v>9.25</v>
      </c>
      <c r="F19" s="168">
        <f>ROUND(VALUE(SUBSTITUTE(実質収支比率等に係る経年分析!J$48,"▲","-")),2)</f>
        <v>6.54</v>
      </c>
    </row>
    <row r="20" spans="1:11" x14ac:dyDescent="0.2">
      <c r="A20" s="168" t="s">
        <v>53</v>
      </c>
      <c r="B20" s="168">
        <f>ROUND(VALUE(SUBSTITUTE(実質収支比率等に係る経年分析!F$47,"▲","-")),2)</f>
        <v>22.56</v>
      </c>
      <c r="C20" s="168">
        <f>ROUND(VALUE(SUBSTITUTE(実質収支比率等に係る経年分析!G$47,"▲","-")),2)</f>
        <v>22.3</v>
      </c>
      <c r="D20" s="168">
        <f>ROUND(VALUE(SUBSTITUTE(実質収支比率等に係る経年分析!H$47,"▲","-")),2)</f>
        <v>23.25</v>
      </c>
      <c r="E20" s="168">
        <f>ROUND(VALUE(SUBSTITUTE(実質収支比率等に係る経年分析!I$47,"▲","-")),2)</f>
        <v>11.92</v>
      </c>
      <c r="F20" s="168">
        <f>ROUND(VALUE(SUBSTITUTE(実質収支比率等に係る経年分析!J$47,"▲","-")),2)</f>
        <v>10.53</v>
      </c>
    </row>
    <row r="21" spans="1:11" x14ac:dyDescent="0.2">
      <c r="A21" s="168" t="s">
        <v>54</v>
      </c>
      <c r="B21" s="168">
        <f>IF(ISNUMBER(VALUE(SUBSTITUTE(実質収支比率等に係る経年分析!F$49,"▲","-"))),ROUND(VALUE(SUBSTITUTE(実質収支比率等に係る経年分析!F$49,"▲","-")),2),NA())</f>
        <v>-2.46</v>
      </c>
      <c r="C21" s="168">
        <f>IF(ISNUMBER(VALUE(SUBSTITUTE(実質収支比率等に係る経年分析!G$49,"▲","-"))),ROUND(VALUE(SUBSTITUTE(実質収支比率等に係る経年分析!G$49,"▲","-")),2),NA())</f>
        <v>-0.06</v>
      </c>
      <c r="D21" s="168">
        <f>IF(ISNUMBER(VALUE(SUBSTITUTE(実質収支比率等に係る経年分析!H$49,"▲","-"))),ROUND(VALUE(SUBSTITUTE(実質収支比率等に係る経年分析!H$49,"▲","-")),2),NA())</f>
        <v>5.87</v>
      </c>
      <c r="E21" s="168">
        <f>IF(ISNUMBER(VALUE(SUBSTITUTE(実質収支比率等に係る経年分析!I$49,"▲","-"))),ROUND(VALUE(SUBSTITUTE(実質収支比率等に係る経年分析!I$49,"▲","-")),2),NA())</f>
        <v>-10.58</v>
      </c>
      <c r="F21" s="168">
        <f>IF(ISNUMBER(VALUE(SUBSTITUTE(実質収支比率等に係る経年分析!J$49,"▲","-"))),ROUND(VALUE(SUBSTITUTE(実質収支比率等に係る経年分析!J$49,"▲","-")),2),NA())</f>
        <v>-3.97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0.02</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市木診療所特別会計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0.09</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0.05</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0.03</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v>
      </c>
    </row>
    <row r="31" spans="1:11" x14ac:dyDescent="0.2">
      <c r="A31" s="169" t="str">
        <f>IF(連結実質赤字比率に係る赤字・黒字の構成分析!C$39="",NA(),連結実質赤字比率に係る赤字・黒字の構成分析!C$39)</f>
        <v>公共下水道事業特別会計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0.19</v>
      </c>
    </row>
    <row r="32" spans="1:11" x14ac:dyDescent="0.2">
      <c r="A32" s="169" t="str">
        <f>IF(連結実質赤字比率に係る赤字・黒字の構成分析!C$38="",NA(),連結実質赤字比率に係る赤字・黒字の構成分析!C$38)</f>
        <v>国民健康保険特別会計（事業勘定）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1.68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v>
      </c>
    </row>
    <row r="33" spans="1:16" x14ac:dyDescent="0.2">
      <c r="A33" s="169" t="str">
        <f>IF(連結実質赤字比率に係る赤字・黒字の構成分析!C$37="",NA(),連結実質赤字比率に係る赤字・黒字の構成分析!C$37)</f>
        <v>病院事業会計</v>
      </c>
      <c r="B33" s="169">
        <f>IF(ROUND(VALUE(SUBSTITUTE(連結実質赤字比率に係る赤字・黒字の構成分析!F$37,"▲", "-")), 2) &lt; 0, ABS(ROUND(VALUE(SUBSTITUTE(連結実質赤字比率に係る赤字・黒字の構成分析!F$37,"▲", "-")), 2)), NA())</f>
        <v>11.96</v>
      </c>
      <c r="C33" s="169" t="e">
        <f>IF(ROUND(VALUE(SUBSTITUTE(連結実質赤字比率に係る赤字・黒字の構成分析!F$37,"▲", "-")), 2) &gt;= 0, ABS(ROUND(VALUE(SUBSTITUTE(連結実質赤字比率に係る赤字・黒字の構成分析!F$37,"▲", "-")), 2)), NA())</f>
        <v>#N/A</v>
      </c>
      <c r="D33" s="169">
        <f>IF(ROUND(VALUE(SUBSTITUTE(連結実質赤字比率に係る赤字・黒字の構成分析!G$37,"▲", "-")), 2) &lt; 0, ABS(ROUND(VALUE(SUBSTITUTE(連結実質赤字比率に係る赤字・黒字の構成分析!G$37,"▲", "-")), 2)), NA())</f>
        <v>15.64</v>
      </c>
      <c r="E33" s="169" t="e">
        <f>IF(ROUND(VALUE(SUBSTITUTE(連結実質赤字比率に係る赤字・黒字の構成分析!G$37,"▲", "-")), 2) &gt;= 0, ABS(ROUND(VALUE(SUBSTITUTE(連結実質赤字比率に係る赤字・黒字の構成分析!G$37,"▲", "-")), 2)), NA())</f>
        <v>#N/A</v>
      </c>
      <c r="F33" s="169">
        <f>IF(ROUND(VALUE(SUBSTITUTE(連結実質赤字比率に係る赤字・黒字の構成分析!H$37,"▲", "-")), 2) &lt; 0, ABS(ROUND(VALUE(SUBSTITUTE(連結実質赤字比率に係る赤字・黒字の構成分析!H$37,"▲", "-")), 2)), NA())</f>
        <v>15.16</v>
      </c>
      <c r="G33" s="169" t="e">
        <f>IF(ROUND(VALUE(SUBSTITUTE(連結実質赤字比率に係る赤字・黒字の構成分析!H$37,"▲", "-")), 2) &gt;= 0, ABS(ROUND(VALUE(SUBSTITUTE(連結実質赤字比率に係る赤字・黒字の構成分析!H$37,"▲", "-")), 2)), NA())</f>
        <v>#N/A</v>
      </c>
      <c r="H33" s="169">
        <f>IF(ROUND(VALUE(SUBSTITUTE(連結実質赤字比率に係る赤字・黒字の構成分析!I$37,"▲", "-")), 2) &lt; 0, ABS(ROUND(VALUE(SUBSTITUTE(連結実質赤字比率に係る赤字・黒字の構成分析!I$37,"▲", "-")), 2)), NA())</f>
        <v>4.1900000000000004</v>
      </c>
      <c r="I33" s="169" t="e">
        <f>IF(ROUND(VALUE(SUBSTITUTE(連結実質赤字比率に係る赤字・黒字の構成分析!I$37,"▲", "-")), 2) &gt;= 0, ABS(ROUND(VALUE(SUBSTITUTE(連結実質赤字比率に係る赤字・黒字の構成分析!I$37,"▲", "-")), 2)), NA())</f>
        <v>#N/A</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1.37</v>
      </c>
    </row>
    <row r="34" spans="1:16" x14ac:dyDescent="0.2">
      <c r="A34" s="169" t="str">
        <f>IF(連結実質赤字比率に係る赤字・黒字の構成分析!C$36="",NA(),連結実質赤字比率に係る赤字・黒字の構成分析!C$36)</f>
        <v>介護保険特別会計（事業勘定）</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1.18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0.56000000000000005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0.77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2.0299999999999998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2.2200000000000002</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4.54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3.95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7.62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9.19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6.5</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7.18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7.23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6.55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8.3800000000000008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839</v>
      </c>
      <c r="E42" s="170"/>
      <c r="F42" s="170"/>
      <c r="G42" s="170">
        <f>'実質公債費比率（分子）の構造'!L$52</f>
        <v>823</v>
      </c>
      <c r="H42" s="170"/>
      <c r="I42" s="170"/>
      <c r="J42" s="170">
        <f>'実質公債費比率（分子）の構造'!M$52</f>
        <v>786</v>
      </c>
      <c r="K42" s="170"/>
      <c r="L42" s="170"/>
      <c r="M42" s="170">
        <f>'実質公債費比率（分子）の構造'!N$52</f>
        <v>820</v>
      </c>
      <c r="N42" s="170"/>
      <c r="O42" s="170"/>
      <c r="P42" s="170">
        <f>'実質公債費比率（分子）の構造'!O$52</f>
        <v>856</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296</v>
      </c>
      <c r="C46" s="170"/>
      <c r="D46" s="170"/>
      <c r="E46" s="170">
        <f>'実質公債費比率（分子）の構造'!L$48</f>
        <v>277</v>
      </c>
      <c r="F46" s="170"/>
      <c r="G46" s="170"/>
      <c r="H46" s="170">
        <f>'実質公債費比率（分子）の構造'!M$48</f>
        <v>332</v>
      </c>
      <c r="I46" s="170"/>
      <c r="J46" s="170"/>
      <c r="K46" s="170">
        <f>'実質公債費比率（分子）の構造'!N$48</f>
        <v>376</v>
      </c>
      <c r="L46" s="170"/>
      <c r="M46" s="170"/>
      <c r="N46" s="170">
        <f>'実質公債費比率（分子）の構造'!O$48</f>
        <v>315</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904</v>
      </c>
      <c r="C49" s="170"/>
      <c r="D49" s="170"/>
      <c r="E49" s="170">
        <f>'実質公債費比率（分子）の構造'!L$45</f>
        <v>917</v>
      </c>
      <c r="F49" s="170"/>
      <c r="G49" s="170"/>
      <c r="H49" s="170">
        <f>'実質公債費比率（分子）の構造'!M$45</f>
        <v>893</v>
      </c>
      <c r="I49" s="170"/>
      <c r="J49" s="170"/>
      <c r="K49" s="170">
        <f>'実質公債費比率（分子）の構造'!N$45</f>
        <v>909</v>
      </c>
      <c r="L49" s="170"/>
      <c r="M49" s="170"/>
      <c r="N49" s="170">
        <f>'実質公債費比率（分子）の構造'!O$45</f>
        <v>1000</v>
      </c>
      <c r="O49" s="170"/>
      <c r="P49" s="170"/>
    </row>
    <row r="50" spans="1:16" x14ac:dyDescent="0.2">
      <c r="A50" s="170" t="s">
        <v>67</v>
      </c>
      <c r="B50" s="170" t="e">
        <f>NA()</f>
        <v>#N/A</v>
      </c>
      <c r="C50" s="170">
        <f>IF(ISNUMBER('実質公債費比率（分子）の構造'!K$53),'実質公債費比率（分子）の構造'!K$53,NA())</f>
        <v>361</v>
      </c>
      <c r="D50" s="170" t="e">
        <f>NA()</f>
        <v>#N/A</v>
      </c>
      <c r="E50" s="170" t="e">
        <f>NA()</f>
        <v>#N/A</v>
      </c>
      <c r="F50" s="170">
        <f>IF(ISNUMBER('実質公債費比率（分子）の構造'!L$53),'実質公債費比率（分子）の構造'!L$53,NA())</f>
        <v>371</v>
      </c>
      <c r="G50" s="170" t="e">
        <f>NA()</f>
        <v>#N/A</v>
      </c>
      <c r="H50" s="170" t="e">
        <f>NA()</f>
        <v>#N/A</v>
      </c>
      <c r="I50" s="170">
        <f>IF(ISNUMBER('実質公債費比率（分子）の構造'!M$53),'実質公債費比率（分子）の構造'!M$53,NA())</f>
        <v>439</v>
      </c>
      <c r="J50" s="170" t="e">
        <f>NA()</f>
        <v>#N/A</v>
      </c>
      <c r="K50" s="170" t="e">
        <f>NA()</f>
        <v>#N/A</v>
      </c>
      <c r="L50" s="170">
        <f>IF(ISNUMBER('実質公債費比率（分子）の構造'!N$53),'実質公債費比率（分子）の構造'!N$53,NA())</f>
        <v>465</v>
      </c>
      <c r="M50" s="170" t="e">
        <f>NA()</f>
        <v>#N/A</v>
      </c>
      <c r="N50" s="170" t="e">
        <f>NA()</f>
        <v>#N/A</v>
      </c>
      <c r="O50" s="170">
        <f>IF(ISNUMBER('実質公債費比率（分子）の構造'!O$53),'実質公債費比率（分子）の構造'!O$53,NA())</f>
        <v>459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8534</v>
      </c>
      <c r="E56" s="169"/>
      <c r="F56" s="169"/>
      <c r="G56" s="169">
        <f>'将来負担比率（分子）の構造'!J$52</f>
        <v>8712</v>
      </c>
      <c r="H56" s="169"/>
      <c r="I56" s="169"/>
      <c r="J56" s="169">
        <f>'将来負担比率（分子）の構造'!K$52</f>
        <v>8887</v>
      </c>
      <c r="K56" s="169"/>
      <c r="L56" s="169"/>
      <c r="M56" s="169">
        <f>'将来負担比率（分子）の構造'!L$52</f>
        <v>8962</v>
      </c>
      <c r="N56" s="169"/>
      <c r="O56" s="169"/>
      <c r="P56" s="169">
        <f>'将来負担比率（分子）の構造'!M$52</f>
        <v>9001</v>
      </c>
    </row>
    <row r="57" spans="1:16" x14ac:dyDescent="0.2">
      <c r="A57" s="169" t="s">
        <v>42</v>
      </c>
      <c r="B57" s="169"/>
      <c r="C57" s="169"/>
      <c r="D57" s="169">
        <f>'将来負担比率（分子）の構造'!I$51</f>
        <v>453</v>
      </c>
      <c r="E57" s="169"/>
      <c r="F57" s="169"/>
      <c r="G57" s="169">
        <f>'将来負担比率（分子）の構造'!J$51</f>
        <v>361</v>
      </c>
      <c r="H57" s="169"/>
      <c r="I57" s="169"/>
      <c r="J57" s="169">
        <f>'将来負担比率（分子）の構造'!K$51</f>
        <v>250</v>
      </c>
      <c r="K57" s="169"/>
      <c r="L57" s="169"/>
      <c r="M57" s="169">
        <f>'将来負担比率（分子）の構造'!L$51</f>
        <v>262</v>
      </c>
      <c r="N57" s="169"/>
      <c r="O57" s="169"/>
      <c r="P57" s="169">
        <f>'将来負担比率（分子）の構造'!M$51</f>
        <v>428</v>
      </c>
    </row>
    <row r="58" spans="1:16" x14ac:dyDescent="0.2">
      <c r="A58" s="169" t="s">
        <v>41</v>
      </c>
      <c r="B58" s="169"/>
      <c r="C58" s="169"/>
      <c r="D58" s="169">
        <f>'将来負担比率（分子）の構造'!I$50</f>
        <v>3469</v>
      </c>
      <c r="E58" s="169"/>
      <c r="F58" s="169"/>
      <c r="G58" s="169">
        <f>'将来負担比率（分子）の構造'!J$50</f>
        <v>3525</v>
      </c>
      <c r="H58" s="169"/>
      <c r="I58" s="169"/>
      <c r="J58" s="169">
        <f>'将来負担比率（分子）の構造'!K$50</f>
        <v>3930</v>
      </c>
      <c r="K58" s="169"/>
      <c r="L58" s="169"/>
      <c r="M58" s="169">
        <f>'将来負担比率（分子）の構造'!L$50</f>
        <v>3408</v>
      </c>
      <c r="N58" s="169"/>
      <c r="O58" s="169"/>
      <c r="P58" s="169">
        <f>'将来負担比率（分子）の構造'!M$50</f>
        <v>3787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f>'将来負担比率（分子）の構造'!J$48</f>
        <v>215</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3</v>
      </c>
      <c r="C61" s="169"/>
      <c r="D61" s="169"/>
      <c r="E61" s="169">
        <f>'将来負担比率（分子）の構造'!J$46</f>
        <v>3</v>
      </c>
      <c r="F61" s="169"/>
      <c r="G61" s="169"/>
      <c r="H61" s="169">
        <f>'将来負担比率（分子）の構造'!K$46</f>
        <v>3</v>
      </c>
      <c r="I61" s="169"/>
      <c r="J61" s="169"/>
      <c r="K61" s="169">
        <f>'将来負担比率（分子）の構造'!L$46</f>
        <v>3</v>
      </c>
      <c r="L61" s="169"/>
      <c r="M61" s="169"/>
      <c r="N61" s="169" t="str">
        <f>'将来負担比率（分子）の構造'!M$46</f>
        <v>-</v>
      </c>
      <c r="O61" s="169"/>
      <c r="P61" s="169"/>
    </row>
    <row r="62" spans="1:16" x14ac:dyDescent="0.2">
      <c r="A62" s="169" t="s">
        <v>35</v>
      </c>
      <c r="B62" s="169">
        <f>'将来負担比率（分子）の構造'!I$45</f>
        <v>1606</v>
      </c>
      <c r="C62" s="169"/>
      <c r="D62" s="169"/>
      <c r="E62" s="169">
        <f>'将来負担比率（分子）の構造'!J$45</f>
        <v>1665</v>
      </c>
      <c r="F62" s="169"/>
      <c r="G62" s="169"/>
      <c r="H62" s="169">
        <f>'将来負担比率（分子）の構造'!K$45</f>
        <v>1690</v>
      </c>
      <c r="I62" s="169"/>
      <c r="J62" s="169"/>
      <c r="K62" s="169">
        <f>'将来負担比率（分子）の構造'!L$45</f>
        <v>1703</v>
      </c>
      <c r="L62" s="169"/>
      <c r="M62" s="169"/>
      <c r="N62" s="169">
        <f>'将来負担比率（分子）の構造'!M$45</f>
        <v>1785</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2836</v>
      </c>
      <c r="C64" s="169"/>
      <c r="D64" s="169"/>
      <c r="E64" s="169">
        <f>'将来負担比率（分子）の構造'!J$43</f>
        <v>3135</v>
      </c>
      <c r="F64" s="169"/>
      <c r="G64" s="169"/>
      <c r="H64" s="169">
        <f>'将来負担比率（分子）の構造'!K$43</f>
        <v>3077</v>
      </c>
      <c r="I64" s="169"/>
      <c r="J64" s="169"/>
      <c r="K64" s="169">
        <f>'将来負担比率（分子）の構造'!L$43</f>
        <v>2140</v>
      </c>
      <c r="L64" s="169"/>
      <c r="M64" s="169"/>
      <c r="N64" s="169">
        <f>'将来負担比率（分子）の構造'!M$43</f>
        <v>2148</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f>'将来負担比率（分子）の構造'!L$42</f>
        <v>15</v>
      </c>
      <c r="L65" s="169"/>
      <c r="M65" s="169"/>
      <c r="N65" s="169" t="str">
        <f>'将来負担比率（分子）の構造'!M$42</f>
        <v>-</v>
      </c>
      <c r="O65" s="169"/>
      <c r="P65" s="169"/>
    </row>
    <row r="66" spans="1:16" x14ac:dyDescent="0.2">
      <c r="A66" s="169" t="s">
        <v>31</v>
      </c>
      <c r="B66" s="169">
        <f>'将来負担比率（分子）の構造'!I$41</f>
        <v>10650</v>
      </c>
      <c r="C66" s="169"/>
      <c r="D66" s="169"/>
      <c r="E66" s="169">
        <f>'将来負担比率（分子）の構造'!J$41</f>
        <v>11278</v>
      </c>
      <c r="F66" s="169"/>
      <c r="G66" s="169"/>
      <c r="H66" s="169">
        <f>'将来負担比率（分子）の構造'!K$41</f>
        <v>11500</v>
      </c>
      <c r="I66" s="169"/>
      <c r="J66" s="169"/>
      <c r="K66" s="169">
        <f>'将来負担比率（分子）の構造'!L$41</f>
        <v>11432</v>
      </c>
      <c r="L66" s="169"/>
      <c r="M66" s="169"/>
      <c r="N66" s="169">
        <f>'将来負担比率（分子）の構造'!M$41</f>
        <v>11617</v>
      </c>
      <c r="O66" s="169"/>
      <c r="P66" s="169"/>
    </row>
    <row r="67" spans="1:16" x14ac:dyDescent="0.2">
      <c r="A67" s="169" t="s">
        <v>71</v>
      </c>
      <c r="B67" s="169" t="e">
        <f>NA()</f>
        <v>#N/A</v>
      </c>
      <c r="C67" s="169">
        <f>IF(ISNUMBER('将来負担比率（分子）の構造'!I$53), IF('将来負担比率（分子）の構造'!I$53 &lt; 0, 0, '将来負担比率（分子）の構造'!I$53), NA())</f>
        <v>2640</v>
      </c>
      <c r="D67" s="169" t="e">
        <f>NA()</f>
        <v>#N/A</v>
      </c>
      <c r="E67" s="169" t="e">
        <f>NA()</f>
        <v>#N/A</v>
      </c>
      <c r="F67" s="169">
        <f>IF(ISNUMBER('将来負担比率（分子）の構造'!J$53), IF('将来負担比率（分子）の構造'!J$53 &lt; 0, 0, '将来負担比率（分子）の構造'!J$53), NA())</f>
        <v>3696</v>
      </c>
      <c r="G67" s="169" t="e">
        <f>NA()</f>
        <v>#N/A</v>
      </c>
      <c r="H67" s="169" t="e">
        <f>NA()</f>
        <v>#N/A</v>
      </c>
      <c r="I67" s="169">
        <f>IF(ISNUMBER('将来負担比率（分子）の構造'!K$53), IF('将来負担比率（分子）の構造'!K$53 &lt; 0, 0, '将来負担比率（分子）の構造'!K$53), NA())</f>
        <v>3202</v>
      </c>
      <c r="J67" s="169" t="e">
        <f>NA()</f>
        <v>#N/A</v>
      </c>
      <c r="K67" s="169" t="e">
        <f>NA()</f>
        <v>#N/A</v>
      </c>
      <c r="L67" s="169">
        <f>IF(ISNUMBER('将来負担比率（分子）の構造'!L$53), IF('将来負担比率（分子）の構造'!L$53 &lt; 0, 0, '将来負担比率（分子）の構造'!L$53), NA())</f>
        <v>2662</v>
      </c>
      <c r="M67" s="169" t="e">
        <f>NA()</f>
        <v>#N/A</v>
      </c>
      <c r="N67" s="169" t="e">
        <f>NA()</f>
        <v>#N/A</v>
      </c>
      <c r="O67" s="169">
        <f>IF(ISNUMBER('将来負担比率（分子）の構造'!M$53), IF('将来負担比率（分子）の構造'!M$53 &lt; 0, 0, '将来負担比率（分子）の構造'!M$53), NA())</f>
        <v>2333</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1628</v>
      </c>
      <c r="C72" s="173">
        <f>基金残高に係る経年分析!G55</f>
        <v>814</v>
      </c>
      <c r="D72" s="173">
        <f>基金残高に係る経年分析!H55</f>
        <v>724</v>
      </c>
    </row>
    <row r="73" spans="1:16" x14ac:dyDescent="0.2">
      <c r="A73" s="172" t="s">
        <v>74</v>
      </c>
      <c r="B73" s="173">
        <f>基金残高に係る経年分析!F56</f>
        <v>227</v>
      </c>
      <c r="C73" s="173">
        <f>基金残高に係る経年分析!G56</f>
        <v>228</v>
      </c>
      <c r="D73" s="173">
        <f>基金残高に係る経年分析!H56</f>
        <v>252</v>
      </c>
    </row>
    <row r="74" spans="1:16" x14ac:dyDescent="0.2">
      <c r="A74" s="172" t="s">
        <v>75</v>
      </c>
      <c r="B74" s="173">
        <f>基金残高に係る経年分析!F57</f>
        <v>1585</v>
      </c>
      <c r="C74" s="173">
        <f>基金残高に係る経年分析!G57</f>
        <v>1831</v>
      </c>
      <c r="D74" s="173">
        <f>基金残高に係る経年分析!H57</f>
        <v>2125</v>
      </c>
    </row>
  </sheetData>
  <sheetProtection algorithmName="SHA-512" hashValue="PAwc95dbMvnX41jeKJ3e0tK7vDl0be0vQC+6jb4wrJWsDXhUK2q/AJx3xoYXtfBEs0D/L3Y7NMhp7oIvubsKvw==" saltValue="RxmKnAEGmMUN1Xa89ABR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216</v>
      </c>
      <c r="C5" s="693"/>
      <c r="D5" s="693"/>
      <c r="E5" s="693"/>
      <c r="F5" s="693"/>
      <c r="G5" s="693"/>
      <c r="H5" s="693"/>
      <c r="I5" s="693"/>
      <c r="J5" s="693"/>
      <c r="K5" s="693"/>
      <c r="L5" s="693"/>
      <c r="M5" s="693"/>
      <c r="N5" s="693"/>
      <c r="O5" s="693"/>
      <c r="P5" s="693"/>
      <c r="Q5" s="694"/>
      <c r="R5" s="689">
        <v>1959208</v>
      </c>
      <c r="S5" s="690"/>
      <c r="T5" s="690"/>
      <c r="U5" s="690"/>
      <c r="V5" s="690"/>
      <c r="W5" s="690"/>
      <c r="X5" s="690"/>
      <c r="Y5" s="715"/>
      <c r="Z5" s="728">
        <v>11.8</v>
      </c>
      <c r="AA5" s="728"/>
      <c r="AB5" s="728"/>
      <c r="AC5" s="728"/>
      <c r="AD5" s="729">
        <v>1959208</v>
      </c>
      <c r="AE5" s="729"/>
      <c r="AF5" s="729"/>
      <c r="AG5" s="729"/>
      <c r="AH5" s="729"/>
      <c r="AI5" s="729"/>
      <c r="AJ5" s="729"/>
      <c r="AK5" s="729"/>
      <c r="AL5" s="716">
        <v>28.1</v>
      </c>
      <c r="AM5" s="698"/>
      <c r="AN5" s="698"/>
      <c r="AO5" s="717"/>
      <c r="AP5" s="692" t="s">
        <v>217</v>
      </c>
      <c r="AQ5" s="693"/>
      <c r="AR5" s="693"/>
      <c r="AS5" s="693"/>
      <c r="AT5" s="693"/>
      <c r="AU5" s="693"/>
      <c r="AV5" s="693"/>
      <c r="AW5" s="693"/>
      <c r="AX5" s="693"/>
      <c r="AY5" s="693"/>
      <c r="AZ5" s="693"/>
      <c r="BA5" s="693"/>
      <c r="BB5" s="693"/>
      <c r="BC5" s="693"/>
      <c r="BD5" s="693"/>
      <c r="BE5" s="693"/>
      <c r="BF5" s="694"/>
      <c r="BG5" s="634">
        <v>1959208</v>
      </c>
      <c r="BH5" s="635"/>
      <c r="BI5" s="635"/>
      <c r="BJ5" s="635"/>
      <c r="BK5" s="635"/>
      <c r="BL5" s="635"/>
      <c r="BM5" s="635"/>
      <c r="BN5" s="636"/>
      <c r="BO5" s="672">
        <v>100</v>
      </c>
      <c r="BP5" s="672"/>
      <c r="BQ5" s="672"/>
      <c r="BR5" s="672"/>
      <c r="BS5" s="673">
        <v>122903</v>
      </c>
      <c r="BT5" s="673"/>
      <c r="BU5" s="673"/>
      <c r="BV5" s="673"/>
      <c r="BW5" s="673"/>
      <c r="BX5" s="673"/>
      <c r="BY5" s="673"/>
      <c r="BZ5" s="673"/>
      <c r="CA5" s="673"/>
      <c r="CB5" s="713"/>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2">
      <c r="B6" s="631" t="s">
        <v>221</v>
      </c>
      <c r="C6" s="632"/>
      <c r="D6" s="632"/>
      <c r="E6" s="632"/>
      <c r="F6" s="632"/>
      <c r="G6" s="632"/>
      <c r="H6" s="632"/>
      <c r="I6" s="632"/>
      <c r="J6" s="632"/>
      <c r="K6" s="632"/>
      <c r="L6" s="632"/>
      <c r="M6" s="632"/>
      <c r="N6" s="632"/>
      <c r="O6" s="632"/>
      <c r="P6" s="632"/>
      <c r="Q6" s="633"/>
      <c r="R6" s="634">
        <v>170447</v>
      </c>
      <c r="S6" s="635"/>
      <c r="T6" s="635"/>
      <c r="U6" s="635"/>
      <c r="V6" s="635"/>
      <c r="W6" s="635"/>
      <c r="X6" s="635"/>
      <c r="Y6" s="636"/>
      <c r="Z6" s="672">
        <v>1</v>
      </c>
      <c r="AA6" s="672"/>
      <c r="AB6" s="672"/>
      <c r="AC6" s="672"/>
      <c r="AD6" s="673">
        <v>170447</v>
      </c>
      <c r="AE6" s="673"/>
      <c r="AF6" s="673"/>
      <c r="AG6" s="673"/>
      <c r="AH6" s="673"/>
      <c r="AI6" s="673"/>
      <c r="AJ6" s="673"/>
      <c r="AK6" s="673"/>
      <c r="AL6" s="637">
        <v>2.4</v>
      </c>
      <c r="AM6" s="638"/>
      <c r="AN6" s="638"/>
      <c r="AO6" s="674"/>
      <c r="AP6" s="631" t="s">
        <v>222</v>
      </c>
      <c r="AQ6" s="632"/>
      <c r="AR6" s="632"/>
      <c r="AS6" s="632"/>
      <c r="AT6" s="632"/>
      <c r="AU6" s="632"/>
      <c r="AV6" s="632"/>
      <c r="AW6" s="632"/>
      <c r="AX6" s="632"/>
      <c r="AY6" s="632"/>
      <c r="AZ6" s="632"/>
      <c r="BA6" s="632"/>
      <c r="BB6" s="632"/>
      <c r="BC6" s="632"/>
      <c r="BD6" s="632"/>
      <c r="BE6" s="632"/>
      <c r="BF6" s="633"/>
      <c r="BG6" s="634">
        <v>1959208</v>
      </c>
      <c r="BH6" s="635"/>
      <c r="BI6" s="635"/>
      <c r="BJ6" s="635"/>
      <c r="BK6" s="635"/>
      <c r="BL6" s="635"/>
      <c r="BM6" s="635"/>
      <c r="BN6" s="636"/>
      <c r="BO6" s="672">
        <v>100</v>
      </c>
      <c r="BP6" s="672"/>
      <c r="BQ6" s="672"/>
      <c r="BR6" s="672"/>
      <c r="BS6" s="673">
        <v>122903</v>
      </c>
      <c r="BT6" s="673"/>
      <c r="BU6" s="673"/>
      <c r="BV6" s="673"/>
      <c r="BW6" s="673"/>
      <c r="BX6" s="673"/>
      <c r="BY6" s="673"/>
      <c r="BZ6" s="673"/>
      <c r="CA6" s="673"/>
      <c r="CB6" s="713"/>
      <c r="CD6" s="692" t="s">
        <v>223</v>
      </c>
      <c r="CE6" s="693"/>
      <c r="CF6" s="693"/>
      <c r="CG6" s="693"/>
      <c r="CH6" s="693"/>
      <c r="CI6" s="693"/>
      <c r="CJ6" s="693"/>
      <c r="CK6" s="693"/>
      <c r="CL6" s="693"/>
      <c r="CM6" s="693"/>
      <c r="CN6" s="693"/>
      <c r="CO6" s="693"/>
      <c r="CP6" s="693"/>
      <c r="CQ6" s="694"/>
      <c r="CR6" s="634">
        <v>138231</v>
      </c>
      <c r="CS6" s="635"/>
      <c r="CT6" s="635"/>
      <c r="CU6" s="635"/>
      <c r="CV6" s="635"/>
      <c r="CW6" s="635"/>
      <c r="CX6" s="635"/>
      <c r="CY6" s="636"/>
      <c r="CZ6" s="716">
        <v>0.9</v>
      </c>
      <c r="DA6" s="698"/>
      <c r="DB6" s="698"/>
      <c r="DC6" s="718"/>
      <c r="DD6" s="640" t="s">
        <v>122</v>
      </c>
      <c r="DE6" s="635"/>
      <c r="DF6" s="635"/>
      <c r="DG6" s="635"/>
      <c r="DH6" s="635"/>
      <c r="DI6" s="635"/>
      <c r="DJ6" s="635"/>
      <c r="DK6" s="635"/>
      <c r="DL6" s="635"/>
      <c r="DM6" s="635"/>
      <c r="DN6" s="635"/>
      <c r="DO6" s="635"/>
      <c r="DP6" s="636"/>
      <c r="DQ6" s="640">
        <v>138231</v>
      </c>
      <c r="DR6" s="635"/>
      <c r="DS6" s="635"/>
      <c r="DT6" s="635"/>
      <c r="DU6" s="635"/>
      <c r="DV6" s="635"/>
      <c r="DW6" s="635"/>
      <c r="DX6" s="635"/>
      <c r="DY6" s="635"/>
      <c r="DZ6" s="635"/>
      <c r="EA6" s="635"/>
      <c r="EB6" s="635"/>
      <c r="EC6" s="671"/>
    </row>
    <row r="7" spans="2:143" ht="11.25" customHeight="1" x14ac:dyDescent="0.2">
      <c r="B7" s="631" t="s">
        <v>224</v>
      </c>
      <c r="C7" s="632"/>
      <c r="D7" s="632"/>
      <c r="E7" s="632"/>
      <c r="F7" s="632"/>
      <c r="G7" s="632"/>
      <c r="H7" s="632"/>
      <c r="I7" s="632"/>
      <c r="J7" s="632"/>
      <c r="K7" s="632"/>
      <c r="L7" s="632"/>
      <c r="M7" s="632"/>
      <c r="N7" s="632"/>
      <c r="O7" s="632"/>
      <c r="P7" s="632"/>
      <c r="Q7" s="633"/>
      <c r="R7" s="634">
        <v>254</v>
      </c>
      <c r="S7" s="635"/>
      <c r="T7" s="635"/>
      <c r="U7" s="635"/>
      <c r="V7" s="635"/>
      <c r="W7" s="635"/>
      <c r="X7" s="635"/>
      <c r="Y7" s="636"/>
      <c r="Z7" s="672">
        <v>0</v>
      </c>
      <c r="AA7" s="672"/>
      <c r="AB7" s="672"/>
      <c r="AC7" s="672"/>
      <c r="AD7" s="673">
        <v>254</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653058</v>
      </c>
      <c r="BH7" s="635"/>
      <c r="BI7" s="635"/>
      <c r="BJ7" s="635"/>
      <c r="BK7" s="635"/>
      <c r="BL7" s="635"/>
      <c r="BM7" s="635"/>
      <c r="BN7" s="636"/>
      <c r="BO7" s="672">
        <v>33.299999999999997</v>
      </c>
      <c r="BP7" s="672"/>
      <c r="BQ7" s="672"/>
      <c r="BR7" s="672"/>
      <c r="BS7" s="673">
        <v>18740</v>
      </c>
      <c r="BT7" s="673"/>
      <c r="BU7" s="673"/>
      <c r="BV7" s="673"/>
      <c r="BW7" s="673"/>
      <c r="BX7" s="673"/>
      <c r="BY7" s="673"/>
      <c r="BZ7" s="673"/>
      <c r="CA7" s="673"/>
      <c r="CB7" s="713"/>
      <c r="CD7" s="631" t="s">
        <v>226</v>
      </c>
      <c r="CE7" s="632"/>
      <c r="CF7" s="632"/>
      <c r="CG7" s="632"/>
      <c r="CH7" s="632"/>
      <c r="CI7" s="632"/>
      <c r="CJ7" s="632"/>
      <c r="CK7" s="632"/>
      <c r="CL7" s="632"/>
      <c r="CM7" s="632"/>
      <c r="CN7" s="632"/>
      <c r="CO7" s="632"/>
      <c r="CP7" s="632"/>
      <c r="CQ7" s="633"/>
      <c r="CR7" s="634">
        <v>3706474</v>
      </c>
      <c r="CS7" s="635"/>
      <c r="CT7" s="635"/>
      <c r="CU7" s="635"/>
      <c r="CV7" s="635"/>
      <c r="CW7" s="635"/>
      <c r="CX7" s="635"/>
      <c r="CY7" s="636"/>
      <c r="CZ7" s="672">
        <v>23</v>
      </c>
      <c r="DA7" s="672"/>
      <c r="DB7" s="672"/>
      <c r="DC7" s="672"/>
      <c r="DD7" s="640">
        <v>14886</v>
      </c>
      <c r="DE7" s="635"/>
      <c r="DF7" s="635"/>
      <c r="DG7" s="635"/>
      <c r="DH7" s="635"/>
      <c r="DI7" s="635"/>
      <c r="DJ7" s="635"/>
      <c r="DK7" s="635"/>
      <c r="DL7" s="635"/>
      <c r="DM7" s="635"/>
      <c r="DN7" s="635"/>
      <c r="DO7" s="635"/>
      <c r="DP7" s="636"/>
      <c r="DQ7" s="640">
        <v>1502491</v>
      </c>
      <c r="DR7" s="635"/>
      <c r="DS7" s="635"/>
      <c r="DT7" s="635"/>
      <c r="DU7" s="635"/>
      <c r="DV7" s="635"/>
      <c r="DW7" s="635"/>
      <c r="DX7" s="635"/>
      <c r="DY7" s="635"/>
      <c r="DZ7" s="635"/>
      <c r="EA7" s="635"/>
      <c r="EB7" s="635"/>
      <c r="EC7" s="671"/>
    </row>
    <row r="8" spans="2:143" ht="11.25" customHeight="1" x14ac:dyDescent="0.2">
      <c r="B8" s="631" t="s">
        <v>227</v>
      </c>
      <c r="C8" s="632"/>
      <c r="D8" s="632"/>
      <c r="E8" s="632"/>
      <c r="F8" s="632"/>
      <c r="G8" s="632"/>
      <c r="H8" s="632"/>
      <c r="I8" s="632"/>
      <c r="J8" s="632"/>
      <c r="K8" s="632"/>
      <c r="L8" s="632"/>
      <c r="M8" s="632"/>
      <c r="N8" s="632"/>
      <c r="O8" s="632"/>
      <c r="P8" s="632"/>
      <c r="Q8" s="633"/>
      <c r="R8" s="634">
        <v>5474</v>
      </c>
      <c r="S8" s="635"/>
      <c r="T8" s="635"/>
      <c r="U8" s="635"/>
      <c r="V8" s="635"/>
      <c r="W8" s="635"/>
      <c r="X8" s="635"/>
      <c r="Y8" s="636"/>
      <c r="Z8" s="672">
        <v>0</v>
      </c>
      <c r="AA8" s="672"/>
      <c r="AB8" s="672"/>
      <c r="AC8" s="672"/>
      <c r="AD8" s="673">
        <v>5474</v>
      </c>
      <c r="AE8" s="673"/>
      <c r="AF8" s="673"/>
      <c r="AG8" s="673"/>
      <c r="AH8" s="673"/>
      <c r="AI8" s="673"/>
      <c r="AJ8" s="673"/>
      <c r="AK8" s="673"/>
      <c r="AL8" s="637">
        <v>0.1</v>
      </c>
      <c r="AM8" s="638"/>
      <c r="AN8" s="638"/>
      <c r="AO8" s="674"/>
      <c r="AP8" s="631" t="s">
        <v>228</v>
      </c>
      <c r="AQ8" s="632"/>
      <c r="AR8" s="632"/>
      <c r="AS8" s="632"/>
      <c r="AT8" s="632"/>
      <c r="AU8" s="632"/>
      <c r="AV8" s="632"/>
      <c r="AW8" s="632"/>
      <c r="AX8" s="632"/>
      <c r="AY8" s="632"/>
      <c r="AZ8" s="632"/>
      <c r="BA8" s="632"/>
      <c r="BB8" s="632"/>
      <c r="BC8" s="632"/>
      <c r="BD8" s="632"/>
      <c r="BE8" s="632"/>
      <c r="BF8" s="633"/>
      <c r="BG8" s="634">
        <v>25611</v>
      </c>
      <c r="BH8" s="635"/>
      <c r="BI8" s="635"/>
      <c r="BJ8" s="635"/>
      <c r="BK8" s="635"/>
      <c r="BL8" s="635"/>
      <c r="BM8" s="635"/>
      <c r="BN8" s="636"/>
      <c r="BO8" s="672">
        <v>1.3</v>
      </c>
      <c r="BP8" s="672"/>
      <c r="BQ8" s="672"/>
      <c r="BR8" s="672"/>
      <c r="BS8" s="673" t="s">
        <v>122</v>
      </c>
      <c r="BT8" s="673"/>
      <c r="BU8" s="673"/>
      <c r="BV8" s="673"/>
      <c r="BW8" s="673"/>
      <c r="BX8" s="673"/>
      <c r="BY8" s="673"/>
      <c r="BZ8" s="673"/>
      <c r="CA8" s="673"/>
      <c r="CB8" s="713"/>
      <c r="CD8" s="631" t="s">
        <v>229</v>
      </c>
      <c r="CE8" s="632"/>
      <c r="CF8" s="632"/>
      <c r="CG8" s="632"/>
      <c r="CH8" s="632"/>
      <c r="CI8" s="632"/>
      <c r="CJ8" s="632"/>
      <c r="CK8" s="632"/>
      <c r="CL8" s="632"/>
      <c r="CM8" s="632"/>
      <c r="CN8" s="632"/>
      <c r="CO8" s="632"/>
      <c r="CP8" s="632"/>
      <c r="CQ8" s="633"/>
      <c r="CR8" s="634">
        <v>4980530</v>
      </c>
      <c r="CS8" s="635"/>
      <c r="CT8" s="635"/>
      <c r="CU8" s="635"/>
      <c r="CV8" s="635"/>
      <c r="CW8" s="635"/>
      <c r="CX8" s="635"/>
      <c r="CY8" s="636"/>
      <c r="CZ8" s="672">
        <v>30.9</v>
      </c>
      <c r="DA8" s="672"/>
      <c r="DB8" s="672"/>
      <c r="DC8" s="672"/>
      <c r="DD8" s="640">
        <v>2589</v>
      </c>
      <c r="DE8" s="635"/>
      <c r="DF8" s="635"/>
      <c r="DG8" s="635"/>
      <c r="DH8" s="635"/>
      <c r="DI8" s="635"/>
      <c r="DJ8" s="635"/>
      <c r="DK8" s="635"/>
      <c r="DL8" s="635"/>
      <c r="DM8" s="635"/>
      <c r="DN8" s="635"/>
      <c r="DO8" s="635"/>
      <c r="DP8" s="636"/>
      <c r="DQ8" s="640">
        <v>2819415</v>
      </c>
      <c r="DR8" s="635"/>
      <c r="DS8" s="635"/>
      <c r="DT8" s="635"/>
      <c r="DU8" s="635"/>
      <c r="DV8" s="635"/>
      <c r="DW8" s="635"/>
      <c r="DX8" s="635"/>
      <c r="DY8" s="635"/>
      <c r="DZ8" s="635"/>
      <c r="EA8" s="635"/>
      <c r="EB8" s="635"/>
      <c r="EC8" s="671"/>
    </row>
    <row r="9" spans="2:143" ht="11.25" customHeight="1" x14ac:dyDescent="0.2">
      <c r="B9" s="631" t="s">
        <v>230</v>
      </c>
      <c r="C9" s="632"/>
      <c r="D9" s="632"/>
      <c r="E9" s="632"/>
      <c r="F9" s="632"/>
      <c r="G9" s="632"/>
      <c r="H9" s="632"/>
      <c r="I9" s="632"/>
      <c r="J9" s="632"/>
      <c r="K9" s="632"/>
      <c r="L9" s="632"/>
      <c r="M9" s="632"/>
      <c r="N9" s="632"/>
      <c r="O9" s="632"/>
      <c r="P9" s="632"/>
      <c r="Q9" s="633"/>
      <c r="R9" s="634">
        <v>5980</v>
      </c>
      <c r="S9" s="635"/>
      <c r="T9" s="635"/>
      <c r="U9" s="635"/>
      <c r="V9" s="635"/>
      <c r="W9" s="635"/>
      <c r="X9" s="635"/>
      <c r="Y9" s="636"/>
      <c r="Z9" s="672">
        <v>0</v>
      </c>
      <c r="AA9" s="672"/>
      <c r="AB9" s="672"/>
      <c r="AC9" s="672"/>
      <c r="AD9" s="673">
        <v>5980</v>
      </c>
      <c r="AE9" s="673"/>
      <c r="AF9" s="673"/>
      <c r="AG9" s="673"/>
      <c r="AH9" s="673"/>
      <c r="AI9" s="673"/>
      <c r="AJ9" s="673"/>
      <c r="AK9" s="673"/>
      <c r="AL9" s="637">
        <v>0.1</v>
      </c>
      <c r="AM9" s="638"/>
      <c r="AN9" s="638"/>
      <c r="AO9" s="674"/>
      <c r="AP9" s="631" t="s">
        <v>231</v>
      </c>
      <c r="AQ9" s="632"/>
      <c r="AR9" s="632"/>
      <c r="AS9" s="632"/>
      <c r="AT9" s="632"/>
      <c r="AU9" s="632"/>
      <c r="AV9" s="632"/>
      <c r="AW9" s="632"/>
      <c r="AX9" s="632"/>
      <c r="AY9" s="632"/>
      <c r="AZ9" s="632"/>
      <c r="BA9" s="632"/>
      <c r="BB9" s="632"/>
      <c r="BC9" s="632"/>
      <c r="BD9" s="632"/>
      <c r="BE9" s="632"/>
      <c r="BF9" s="633"/>
      <c r="BG9" s="634">
        <v>526133</v>
      </c>
      <c r="BH9" s="635"/>
      <c r="BI9" s="635"/>
      <c r="BJ9" s="635"/>
      <c r="BK9" s="635"/>
      <c r="BL9" s="635"/>
      <c r="BM9" s="635"/>
      <c r="BN9" s="636"/>
      <c r="BO9" s="672">
        <v>26.9</v>
      </c>
      <c r="BP9" s="672"/>
      <c r="BQ9" s="672"/>
      <c r="BR9" s="672"/>
      <c r="BS9" s="673" t="s">
        <v>122</v>
      </c>
      <c r="BT9" s="673"/>
      <c r="BU9" s="673"/>
      <c r="BV9" s="673"/>
      <c r="BW9" s="673"/>
      <c r="BX9" s="673"/>
      <c r="BY9" s="673"/>
      <c r="BZ9" s="673"/>
      <c r="CA9" s="673"/>
      <c r="CB9" s="713"/>
      <c r="CD9" s="631" t="s">
        <v>232</v>
      </c>
      <c r="CE9" s="632"/>
      <c r="CF9" s="632"/>
      <c r="CG9" s="632"/>
      <c r="CH9" s="632"/>
      <c r="CI9" s="632"/>
      <c r="CJ9" s="632"/>
      <c r="CK9" s="632"/>
      <c r="CL9" s="632"/>
      <c r="CM9" s="632"/>
      <c r="CN9" s="632"/>
      <c r="CO9" s="632"/>
      <c r="CP9" s="632"/>
      <c r="CQ9" s="633"/>
      <c r="CR9" s="634">
        <v>1721185</v>
      </c>
      <c r="CS9" s="635"/>
      <c r="CT9" s="635"/>
      <c r="CU9" s="635"/>
      <c r="CV9" s="635"/>
      <c r="CW9" s="635"/>
      <c r="CX9" s="635"/>
      <c r="CY9" s="636"/>
      <c r="CZ9" s="672">
        <v>10.7</v>
      </c>
      <c r="DA9" s="672"/>
      <c r="DB9" s="672"/>
      <c r="DC9" s="672"/>
      <c r="DD9" s="640">
        <v>93345</v>
      </c>
      <c r="DE9" s="635"/>
      <c r="DF9" s="635"/>
      <c r="DG9" s="635"/>
      <c r="DH9" s="635"/>
      <c r="DI9" s="635"/>
      <c r="DJ9" s="635"/>
      <c r="DK9" s="635"/>
      <c r="DL9" s="635"/>
      <c r="DM9" s="635"/>
      <c r="DN9" s="635"/>
      <c r="DO9" s="635"/>
      <c r="DP9" s="636"/>
      <c r="DQ9" s="640">
        <v>1410184</v>
      </c>
      <c r="DR9" s="635"/>
      <c r="DS9" s="635"/>
      <c r="DT9" s="635"/>
      <c r="DU9" s="635"/>
      <c r="DV9" s="635"/>
      <c r="DW9" s="635"/>
      <c r="DX9" s="635"/>
      <c r="DY9" s="635"/>
      <c r="DZ9" s="635"/>
      <c r="EA9" s="635"/>
      <c r="EB9" s="635"/>
      <c r="EC9" s="671"/>
    </row>
    <row r="10" spans="2:143" ht="11.25" customHeight="1" x14ac:dyDescent="0.2">
      <c r="B10" s="631" t="s">
        <v>233</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35726</v>
      </c>
      <c r="BH10" s="635"/>
      <c r="BI10" s="635"/>
      <c r="BJ10" s="635"/>
      <c r="BK10" s="635"/>
      <c r="BL10" s="635"/>
      <c r="BM10" s="635"/>
      <c r="BN10" s="636"/>
      <c r="BO10" s="672">
        <v>1.8</v>
      </c>
      <c r="BP10" s="672"/>
      <c r="BQ10" s="672"/>
      <c r="BR10" s="672"/>
      <c r="BS10" s="673" t="s">
        <v>122</v>
      </c>
      <c r="BT10" s="673"/>
      <c r="BU10" s="673"/>
      <c r="BV10" s="673"/>
      <c r="BW10" s="673"/>
      <c r="BX10" s="673"/>
      <c r="BY10" s="673"/>
      <c r="BZ10" s="673"/>
      <c r="CA10" s="673"/>
      <c r="CB10" s="713"/>
      <c r="CD10" s="631" t="s">
        <v>235</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2">
      <c r="B11" s="631" t="s">
        <v>236</v>
      </c>
      <c r="C11" s="632"/>
      <c r="D11" s="632"/>
      <c r="E11" s="632"/>
      <c r="F11" s="632"/>
      <c r="G11" s="632"/>
      <c r="H11" s="632"/>
      <c r="I11" s="632"/>
      <c r="J11" s="632"/>
      <c r="K11" s="632"/>
      <c r="L11" s="632"/>
      <c r="M11" s="632"/>
      <c r="N11" s="632"/>
      <c r="O11" s="632"/>
      <c r="P11" s="632"/>
      <c r="Q11" s="633"/>
      <c r="R11" s="634">
        <v>410575</v>
      </c>
      <c r="S11" s="635"/>
      <c r="T11" s="635"/>
      <c r="U11" s="635"/>
      <c r="V11" s="635"/>
      <c r="W11" s="635"/>
      <c r="X11" s="635"/>
      <c r="Y11" s="636"/>
      <c r="Z11" s="637">
        <v>2.5</v>
      </c>
      <c r="AA11" s="638"/>
      <c r="AB11" s="638"/>
      <c r="AC11" s="639"/>
      <c r="AD11" s="640">
        <v>410575</v>
      </c>
      <c r="AE11" s="635"/>
      <c r="AF11" s="635"/>
      <c r="AG11" s="635"/>
      <c r="AH11" s="635"/>
      <c r="AI11" s="635"/>
      <c r="AJ11" s="635"/>
      <c r="AK11" s="636"/>
      <c r="AL11" s="637">
        <v>5.9</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65588</v>
      </c>
      <c r="BH11" s="635"/>
      <c r="BI11" s="635"/>
      <c r="BJ11" s="635"/>
      <c r="BK11" s="635"/>
      <c r="BL11" s="635"/>
      <c r="BM11" s="635"/>
      <c r="BN11" s="636"/>
      <c r="BO11" s="672">
        <v>3.3</v>
      </c>
      <c r="BP11" s="672"/>
      <c r="BQ11" s="672"/>
      <c r="BR11" s="672"/>
      <c r="BS11" s="673">
        <v>18740</v>
      </c>
      <c r="BT11" s="673"/>
      <c r="BU11" s="673"/>
      <c r="BV11" s="673"/>
      <c r="BW11" s="673"/>
      <c r="BX11" s="673"/>
      <c r="BY11" s="673"/>
      <c r="BZ11" s="673"/>
      <c r="CA11" s="673"/>
      <c r="CB11" s="713"/>
      <c r="CD11" s="631" t="s">
        <v>238</v>
      </c>
      <c r="CE11" s="632"/>
      <c r="CF11" s="632"/>
      <c r="CG11" s="632"/>
      <c r="CH11" s="632"/>
      <c r="CI11" s="632"/>
      <c r="CJ11" s="632"/>
      <c r="CK11" s="632"/>
      <c r="CL11" s="632"/>
      <c r="CM11" s="632"/>
      <c r="CN11" s="632"/>
      <c r="CO11" s="632"/>
      <c r="CP11" s="632"/>
      <c r="CQ11" s="633"/>
      <c r="CR11" s="634">
        <v>1056573</v>
      </c>
      <c r="CS11" s="635"/>
      <c r="CT11" s="635"/>
      <c r="CU11" s="635"/>
      <c r="CV11" s="635"/>
      <c r="CW11" s="635"/>
      <c r="CX11" s="635"/>
      <c r="CY11" s="636"/>
      <c r="CZ11" s="672">
        <v>6.6</v>
      </c>
      <c r="DA11" s="672"/>
      <c r="DB11" s="672"/>
      <c r="DC11" s="672"/>
      <c r="DD11" s="640">
        <v>302334</v>
      </c>
      <c r="DE11" s="635"/>
      <c r="DF11" s="635"/>
      <c r="DG11" s="635"/>
      <c r="DH11" s="635"/>
      <c r="DI11" s="635"/>
      <c r="DJ11" s="635"/>
      <c r="DK11" s="635"/>
      <c r="DL11" s="635"/>
      <c r="DM11" s="635"/>
      <c r="DN11" s="635"/>
      <c r="DO11" s="635"/>
      <c r="DP11" s="636"/>
      <c r="DQ11" s="640">
        <v>570508</v>
      </c>
      <c r="DR11" s="635"/>
      <c r="DS11" s="635"/>
      <c r="DT11" s="635"/>
      <c r="DU11" s="635"/>
      <c r="DV11" s="635"/>
      <c r="DW11" s="635"/>
      <c r="DX11" s="635"/>
      <c r="DY11" s="635"/>
      <c r="DZ11" s="635"/>
      <c r="EA11" s="635"/>
      <c r="EB11" s="635"/>
      <c r="EC11" s="671"/>
    </row>
    <row r="12" spans="2:143" ht="11.25" customHeight="1" x14ac:dyDescent="0.2">
      <c r="B12" s="631" t="s">
        <v>239</v>
      </c>
      <c r="C12" s="632"/>
      <c r="D12" s="632"/>
      <c r="E12" s="632"/>
      <c r="F12" s="632"/>
      <c r="G12" s="632"/>
      <c r="H12" s="632"/>
      <c r="I12" s="632"/>
      <c r="J12" s="632"/>
      <c r="K12" s="632"/>
      <c r="L12" s="632"/>
      <c r="M12" s="632"/>
      <c r="N12" s="632"/>
      <c r="O12" s="632"/>
      <c r="P12" s="632"/>
      <c r="Q12" s="633"/>
      <c r="R12" s="634">
        <v>5167</v>
      </c>
      <c r="S12" s="635"/>
      <c r="T12" s="635"/>
      <c r="U12" s="635"/>
      <c r="V12" s="635"/>
      <c r="W12" s="635"/>
      <c r="X12" s="635"/>
      <c r="Y12" s="636"/>
      <c r="Z12" s="672">
        <v>0</v>
      </c>
      <c r="AA12" s="672"/>
      <c r="AB12" s="672"/>
      <c r="AC12" s="672"/>
      <c r="AD12" s="673">
        <v>5167</v>
      </c>
      <c r="AE12" s="673"/>
      <c r="AF12" s="673"/>
      <c r="AG12" s="673"/>
      <c r="AH12" s="673"/>
      <c r="AI12" s="673"/>
      <c r="AJ12" s="673"/>
      <c r="AK12" s="673"/>
      <c r="AL12" s="637">
        <v>0.1</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1109379</v>
      </c>
      <c r="BH12" s="635"/>
      <c r="BI12" s="635"/>
      <c r="BJ12" s="635"/>
      <c r="BK12" s="635"/>
      <c r="BL12" s="635"/>
      <c r="BM12" s="635"/>
      <c r="BN12" s="636"/>
      <c r="BO12" s="672">
        <v>56.6</v>
      </c>
      <c r="BP12" s="672"/>
      <c r="BQ12" s="672"/>
      <c r="BR12" s="672"/>
      <c r="BS12" s="673">
        <v>104163</v>
      </c>
      <c r="BT12" s="673"/>
      <c r="BU12" s="673"/>
      <c r="BV12" s="673"/>
      <c r="BW12" s="673"/>
      <c r="BX12" s="673"/>
      <c r="BY12" s="673"/>
      <c r="BZ12" s="673"/>
      <c r="CA12" s="673"/>
      <c r="CB12" s="713"/>
      <c r="CD12" s="631" t="s">
        <v>241</v>
      </c>
      <c r="CE12" s="632"/>
      <c r="CF12" s="632"/>
      <c r="CG12" s="632"/>
      <c r="CH12" s="632"/>
      <c r="CI12" s="632"/>
      <c r="CJ12" s="632"/>
      <c r="CK12" s="632"/>
      <c r="CL12" s="632"/>
      <c r="CM12" s="632"/>
      <c r="CN12" s="632"/>
      <c r="CO12" s="632"/>
      <c r="CP12" s="632"/>
      <c r="CQ12" s="633"/>
      <c r="CR12" s="634">
        <v>463586</v>
      </c>
      <c r="CS12" s="635"/>
      <c r="CT12" s="635"/>
      <c r="CU12" s="635"/>
      <c r="CV12" s="635"/>
      <c r="CW12" s="635"/>
      <c r="CX12" s="635"/>
      <c r="CY12" s="636"/>
      <c r="CZ12" s="672">
        <v>2.9</v>
      </c>
      <c r="DA12" s="672"/>
      <c r="DB12" s="672"/>
      <c r="DC12" s="672"/>
      <c r="DD12" s="640">
        <v>155624</v>
      </c>
      <c r="DE12" s="635"/>
      <c r="DF12" s="635"/>
      <c r="DG12" s="635"/>
      <c r="DH12" s="635"/>
      <c r="DI12" s="635"/>
      <c r="DJ12" s="635"/>
      <c r="DK12" s="635"/>
      <c r="DL12" s="635"/>
      <c r="DM12" s="635"/>
      <c r="DN12" s="635"/>
      <c r="DO12" s="635"/>
      <c r="DP12" s="636"/>
      <c r="DQ12" s="640">
        <v>201727</v>
      </c>
      <c r="DR12" s="635"/>
      <c r="DS12" s="635"/>
      <c r="DT12" s="635"/>
      <c r="DU12" s="635"/>
      <c r="DV12" s="635"/>
      <c r="DW12" s="635"/>
      <c r="DX12" s="635"/>
      <c r="DY12" s="635"/>
      <c r="DZ12" s="635"/>
      <c r="EA12" s="635"/>
      <c r="EB12" s="635"/>
      <c r="EC12" s="671"/>
    </row>
    <row r="13" spans="2:143" ht="11.25" customHeight="1" x14ac:dyDescent="0.2">
      <c r="B13" s="631" t="s">
        <v>242</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1082419</v>
      </c>
      <c r="BH13" s="635"/>
      <c r="BI13" s="635"/>
      <c r="BJ13" s="635"/>
      <c r="BK13" s="635"/>
      <c r="BL13" s="635"/>
      <c r="BM13" s="635"/>
      <c r="BN13" s="636"/>
      <c r="BO13" s="672">
        <v>55.2</v>
      </c>
      <c r="BP13" s="672"/>
      <c r="BQ13" s="672"/>
      <c r="BR13" s="672"/>
      <c r="BS13" s="673">
        <v>104163</v>
      </c>
      <c r="BT13" s="673"/>
      <c r="BU13" s="673"/>
      <c r="BV13" s="673"/>
      <c r="BW13" s="673"/>
      <c r="BX13" s="673"/>
      <c r="BY13" s="673"/>
      <c r="BZ13" s="673"/>
      <c r="CA13" s="673"/>
      <c r="CB13" s="713"/>
      <c r="CD13" s="631" t="s">
        <v>244</v>
      </c>
      <c r="CE13" s="632"/>
      <c r="CF13" s="632"/>
      <c r="CG13" s="632"/>
      <c r="CH13" s="632"/>
      <c r="CI13" s="632"/>
      <c r="CJ13" s="632"/>
      <c r="CK13" s="632"/>
      <c r="CL13" s="632"/>
      <c r="CM13" s="632"/>
      <c r="CN13" s="632"/>
      <c r="CO13" s="632"/>
      <c r="CP13" s="632"/>
      <c r="CQ13" s="633"/>
      <c r="CR13" s="634">
        <v>1124231</v>
      </c>
      <c r="CS13" s="635"/>
      <c r="CT13" s="635"/>
      <c r="CU13" s="635"/>
      <c r="CV13" s="635"/>
      <c r="CW13" s="635"/>
      <c r="CX13" s="635"/>
      <c r="CY13" s="636"/>
      <c r="CZ13" s="672">
        <v>7</v>
      </c>
      <c r="DA13" s="672"/>
      <c r="DB13" s="672"/>
      <c r="DC13" s="672"/>
      <c r="DD13" s="640">
        <v>761103</v>
      </c>
      <c r="DE13" s="635"/>
      <c r="DF13" s="635"/>
      <c r="DG13" s="635"/>
      <c r="DH13" s="635"/>
      <c r="DI13" s="635"/>
      <c r="DJ13" s="635"/>
      <c r="DK13" s="635"/>
      <c r="DL13" s="635"/>
      <c r="DM13" s="635"/>
      <c r="DN13" s="635"/>
      <c r="DO13" s="635"/>
      <c r="DP13" s="636"/>
      <c r="DQ13" s="640">
        <v>348963</v>
      </c>
      <c r="DR13" s="635"/>
      <c r="DS13" s="635"/>
      <c r="DT13" s="635"/>
      <c r="DU13" s="635"/>
      <c r="DV13" s="635"/>
      <c r="DW13" s="635"/>
      <c r="DX13" s="635"/>
      <c r="DY13" s="635"/>
      <c r="DZ13" s="635"/>
      <c r="EA13" s="635"/>
      <c r="EB13" s="635"/>
      <c r="EC13" s="671"/>
    </row>
    <row r="14" spans="2:143" ht="11.25" customHeight="1" x14ac:dyDescent="0.2">
      <c r="B14" s="631" t="s">
        <v>245</v>
      </c>
      <c r="C14" s="632"/>
      <c r="D14" s="632"/>
      <c r="E14" s="632"/>
      <c r="F14" s="632"/>
      <c r="G14" s="632"/>
      <c r="H14" s="632"/>
      <c r="I14" s="632"/>
      <c r="J14" s="632"/>
      <c r="K14" s="632"/>
      <c r="L14" s="632"/>
      <c r="M14" s="632"/>
      <c r="N14" s="632"/>
      <c r="O14" s="632"/>
      <c r="P14" s="632"/>
      <c r="Q14" s="633"/>
      <c r="R14" s="634">
        <v>552</v>
      </c>
      <c r="S14" s="635"/>
      <c r="T14" s="635"/>
      <c r="U14" s="635"/>
      <c r="V14" s="635"/>
      <c r="W14" s="635"/>
      <c r="X14" s="635"/>
      <c r="Y14" s="636"/>
      <c r="Z14" s="672">
        <v>0</v>
      </c>
      <c r="AA14" s="672"/>
      <c r="AB14" s="672"/>
      <c r="AC14" s="672"/>
      <c r="AD14" s="673">
        <v>552</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78270</v>
      </c>
      <c r="BH14" s="635"/>
      <c r="BI14" s="635"/>
      <c r="BJ14" s="635"/>
      <c r="BK14" s="635"/>
      <c r="BL14" s="635"/>
      <c r="BM14" s="635"/>
      <c r="BN14" s="636"/>
      <c r="BO14" s="672">
        <v>4</v>
      </c>
      <c r="BP14" s="672"/>
      <c r="BQ14" s="672"/>
      <c r="BR14" s="672"/>
      <c r="BS14" s="673" t="s">
        <v>122</v>
      </c>
      <c r="BT14" s="673"/>
      <c r="BU14" s="673"/>
      <c r="BV14" s="673"/>
      <c r="BW14" s="673"/>
      <c r="BX14" s="673"/>
      <c r="BY14" s="673"/>
      <c r="BZ14" s="673"/>
      <c r="CA14" s="673"/>
      <c r="CB14" s="713"/>
      <c r="CD14" s="631" t="s">
        <v>247</v>
      </c>
      <c r="CE14" s="632"/>
      <c r="CF14" s="632"/>
      <c r="CG14" s="632"/>
      <c r="CH14" s="632"/>
      <c r="CI14" s="632"/>
      <c r="CJ14" s="632"/>
      <c r="CK14" s="632"/>
      <c r="CL14" s="632"/>
      <c r="CM14" s="632"/>
      <c r="CN14" s="632"/>
      <c r="CO14" s="632"/>
      <c r="CP14" s="632"/>
      <c r="CQ14" s="633"/>
      <c r="CR14" s="634">
        <v>721521</v>
      </c>
      <c r="CS14" s="635"/>
      <c r="CT14" s="635"/>
      <c r="CU14" s="635"/>
      <c r="CV14" s="635"/>
      <c r="CW14" s="635"/>
      <c r="CX14" s="635"/>
      <c r="CY14" s="636"/>
      <c r="CZ14" s="672">
        <v>4.5</v>
      </c>
      <c r="DA14" s="672"/>
      <c r="DB14" s="672"/>
      <c r="DC14" s="672"/>
      <c r="DD14" s="640">
        <v>366767</v>
      </c>
      <c r="DE14" s="635"/>
      <c r="DF14" s="635"/>
      <c r="DG14" s="635"/>
      <c r="DH14" s="635"/>
      <c r="DI14" s="635"/>
      <c r="DJ14" s="635"/>
      <c r="DK14" s="635"/>
      <c r="DL14" s="635"/>
      <c r="DM14" s="635"/>
      <c r="DN14" s="635"/>
      <c r="DO14" s="635"/>
      <c r="DP14" s="636"/>
      <c r="DQ14" s="640">
        <v>346487</v>
      </c>
      <c r="DR14" s="635"/>
      <c r="DS14" s="635"/>
      <c r="DT14" s="635"/>
      <c r="DU14" s="635"/>
      <c r="DV14" s="635"/>
      <c r="DW14" s="635"/>
      <c r="DX14" s="635"/>
      <c r="DY14" s="635"/>
      <c r="DZ14" s="635"/>
      <c r="EA14" s="635"/>
      <c r="EB14" s="635"/>
      <c r="EC14" s="671"/>
    </row>
    <row r="15" spans="2:143" ht="11.25" customHeight="1" x14ac:dyDescent="0.2">
      <c r="B15" s="631" t="s">
        <v>248</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118501</v>
      </c>
      <c r="BH15" s="635"/>
      <c r="BI15" s="635"/>
      <c r="BJ15" s="635"/>
      <c r="BK15" s="635"/>
      <c r="BL15" s="635"/>
      <c r="BM15" s="635"/>
      <c r="BN15" s="636"/>
      <c r="BO15" s="672">
        <v>6</v>
      </c>
      <c r="BP15" s="672"/>
      <c r="BQ15" s="672"/>
      <c r="BR15" s="672"/>
      <c r="BS15" s="673" t="s">
        <v>122</v>
      </c>
      <c r="BT15" s="673"/>
      <c r="BU15" s="673"/>
      <c r="BV15" s="673"/>
      <c r="BW15" s="673"/>
      <c r="BX15" s="673"/>
      <c r="BY15" s="673"/>
      <c r="BZ15" s="673"/>
      <c r="CA15" s="673"/>
      <c r="CB15" s="713"/>
      <c r="CD15" s="631" t="s">
        <v>250</v>
      </c>
      <c r="CE15" s="632"/>
      <c r="CF15" s="632"/>
      <c r="CG15" s="632"/>
      <c r="CH15" s="632"/>
      <c r="CI15" s="632"/>
      <c r="CJ15" s="632"/>
      <c r="CK15" s="632"/>
      <c r="CL15" s="632"/>
      <c r="CM15" s="632"/>
      <c r="CN15" s="632"/>
      <c r="CO15" s="632"/>
      <c r="CP15" s="632"/>
      <c r="CQ15" s="633"/>
      <c r="CR15" s="634">
        <v>981716</v>
      </c>
      <c r="CS15" s="635"/>
      <c r="CT15" s="635"/>
      <c r="CU15" s="635"/>
      <c r="CV15" s="635"/>
      <c r="CW15" s="635"/>
      <c r="CX15" s="635"/>
      <c r="CY15" s="636"/>
      <c r="CZ15" s="672">
        <v>6.1</v>
      </c>
      <c r="DA15" s="672"/>
      <c r="DB15" s="672"/>
      <c r="DC15" s="672"/>
      <c r="DD15" s="640">
        <v>50592</v>
      </c>
      <c r="DE15" s="635"/>
      <c r="DF15" s="635"/>
      <c r="DG15" s="635"/>
      <c r="DH15" s="635"/>
      <c r="DI15" s="635"/>
      <c r="DJ15" s="635"/>
      <c r="DK15" s="635"/>
      <c r="DL15" s="635"/>
      <c r="DM15" s="635"/>
      <c r="DN15" s="635"/>
      <c r="DO15" s="635"/>
      <c r="DP15" s="636"/>
      <c r="DQ15" s="640">
        <v>624515</v>
      </c>
      <c r="DR15" s="635"/>
      <c r="DS15" s="635"/>
      <c r="DT15" s="635"/>
      <c r="DU15" s="635"/>
      <c r="DV15" s="635"/>
      <c r="DW15" s="635"/>
      <c r="DX15" s="635"/>
      <c r="DY15" s="635"/>
      <c r="DZ15" s="635"/>
      <c r="EA15" s="635"/>
      <c r="EB15" s="635"/>
      <c r="EC15" s="671"/>
    </row>
    <row r="16" spans="2:143" ht="11.25" customHeight="1" x14ac:dyDescent="0.2">
      <c r="B16" s="631" t="s">
        <v>251</v>
      </c>
      <c r="C16" s="632"/>
      <c r="D16" s="632"/>
      <c r="E16" s="632"/>
      <c r="F16" s="632"/>
      <c r="G16" s="632"/>
      <c r="H16" s="632"/>
      <c r="I16" s="632"/>
      <c r="J16" s="632"/>
      <c r="K16" s="632"/>
      <c r="L16" s="632"/>
      <c r="M16" s="632"/>
      <c r="N16" s="632"/>
      <c r="O16" s="632"/>
      <c r="P16" s="632"/>
      <c r="Q16" s="633"/>
      <c r="R16" s="634">
        <v>7852</v>
      </c>
      <c r="S16" s="635"/>
      <c r="T16" s="635"/>
      <c r="U16" s="635"/>
      <c r="V16" s="635"/>
      <c r="W16" s="635"/>
      <c r="X16" s="635"/>
      <c r="Y16" s="636"/>
      <c r="Z16" s="672">
        <v>0</v>
      </c>
      <c r="AA16" s="672"/>
      <c r="AB16" s="672"/>
      <c r="AC16" s="672"/>
      <c r="AD16" s="673">
        <v>7852</v>
      </c>
      <c r="AE16" s="673"/>
      <c r="AF16" s="673"/>
      <c r="AG16" s="673"/>
      <c r="AH16" s="673"/>
      <c r="AI16" s="673"/>
      <c r="AJ16" s="673"/>
      <c r="AK16" s="673"/>
      <c r="AL16" s="637">
        <v>0.1</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253</v>
      </c>
      <c r="CE16" s="632"/>
      <c r="CF16" s="632"/>
      <c r="CG16" s="632"/>
      <c r="CH16" s="632"/>
      <c r="CI16" s="632"/>
      <c r="CJ16" s="632"/>
      <c r="CK16" s="632"/>
      <c r="CL16" s="632"/>
      <c r="CM16" s="632"/>
      <c r="CN16" s="632"/>
      <c r="CO16" s="632"/>
      <c r="CP16" s="632"/>
      <c r="CQ16" s="633"/>
      <c r="CR16" s="634">
        <v>210366</v>
      </c>
      <c r="CS16" s="635"/>
      <c r="CT16" s="635"/>
      <c r="CU16" s="635"/>
      <c r="CV16" s="635"/>
      <c r="CW16" s="635"/>
      <c r="CX16" s="635"/>
      <c r="CY16" s="636"/>
      <c r="CZ16" s="672">
        <v>1.3</v>
      </c>
      <c r="DA16" s="672"/>
      <c r="DB16" s="672"/>
      <c r="DC16" s="672"/>
      <c r="DD16" s="640" t="s">
        <v>122</v>
      </c>
      <c r="DE16" s="635"/>
      <c r="DF16" s="635"/>
      <c r="DG16" s="635"/>
      <c r="DH16" s="635"/>
      <c r="DI16" s="635"/>
      <c r="DJ16" s="635"/>
      <c r="DK16" s="635"/>
      <c r="DL16" s="635"/>
      <c r="DM16" s="635"/>
      <c r="DN16" s="635"/>
      <c r="DO16" s="635"/>
      <c r="DP16" s="636"/>
      <c r="DQ16" s="640">
        <v>119620</v>
      </c>
      <c r="DR16" s="635"/>
      <c r="DS16" s="635"/>
      <c r="DT16" s="635"/>
      <c r="DU16" s="635"/>
      <c r="DV16" s="635"/>
      <c r="DW16" s="635"/>
      <c r="DX16" s="635"/>
      <c r="DY16" s="635"/>
      <c r="DZ16" s="635"/>
      <c r="EA16" s="635"/>
      <c r="EB16" s="635"/>
      <c r="EC16" s="671"/>
    </row>
    <row r="17" spans="2:133" ht="11.25" customHeight="1" x14ac:dyDescent="0.2">
      <c r="B17" s="631" t="s">
        <v>254</v>
      </c>
      <c r="C17" s="632"/>
      <c r="D17" s="632"/>
      <c r="E17" s="632"/>
      <c r="F17" s="632"/>
      <c r="G17" s="632"/>
      <c r="H17" s="632"/>
      <c r="I17" s="632"/>
      <c r="J17" s="632"/>
      <c r="K17" s="632"/>
      <c r="L17" s="632"/>
      <c r="M17" s="632"/>
      <c r="N17" s="632"/>
      <c r="O17" s="632"/>
      <c r="P17" s="632"/>
      <c r="Q17" s="633"/>
      <c r="R17" s="634">
        <v>21647</v>
      </c>
      <c r="S17" s="635"/>
      <c r="T17" s="635"/>
      <c r="U17" s="635"/>
      <c r="V17" s="635"/>
      <c r="W17" s="635"/>
      <c r="X17" s="635"/>
      <c r="Y17" s="636"/>
      <c r="Z17" s="672">
        <v>0.1</v>
      </c>
      <c r="AA17" s="672"/>
      <c r="AB17" s="672"/>
      <c r="AC17" s="672"/>
      <c r="AD17" s="673">
        <v>21647</v>
      </c>
      <c r="AE17" s="673"/>
      <c r="AF17" s="673"/>
      <c r="AG17" s="673"/>
      <c r="AH17" s="673"/>
      <c r="AI17" s="673"/>
      <c r="AJ17" s="673"/>
      <c r="AK17" s="673"/>
      <c r="AL17" s="637">
        <v>0.3</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256</v>
      </c>
      <c r="CE17" s="632"/>
      <c r="CF17" s="632"/>
      <c r="CG17" s="632"/>
      <c r="CH17" s="632"/>
      <c r="CI17" s="632"/>
      <c r="CJ17" s="632"/>
      <c r="CK17" s="632"/>
      <c r="CL17" s="632"/>
      <c r="CM17" s="632"/>
      <c r="CN17" s="632"/>
      <c r="CO17" s="632"/>
      <c r="CP17" s="632"/>
      <c r="CQ17" s="633"/>
      <c r="CR17" s="634">
        <v>999815</v>
      </c>
      <c r="CS17" s="635"/>
      <c r="CT17" s="635"/>
      <c r="CU17" s="635"/>
      <c r="CV17" s="635"/>
      <c r="CW17" s="635"/>
      <c r="CX17" s="635"/>
      <c r="CY17" s="636"/>
      <c r="CZ17" s="672">
        <v>6.2</v>
      </c>
      <c r="DA17" s="672"/>
      <c r="DB17" s="672"/>
      <c r="DC17" s="672"/>
      <c r="DD17" s="640" t="s">
        <v>122</v>
      </c>
      <c r="DE17" s="635"/>
      <c r="DF17" s="635"/>
      <c r="DG17" s="635"/>
      <c r="DH17" s="635"/>
      <c r="DI17" s="635"/>
      <c r="DJ17" s="635"/>
      <c r="DK17" s="635"/>
      <c r="DL17" s="635"/>
      <c r="DM17" s="635"/>
      <c r="DN17" s="635"/>
      <c r="DO17" s="635"/>
      <c r="DP17" s="636"/>
      <c r="DQ17" s="640">
        <v>979012</v>
      </c>
      <c r="DR17" s="635"/>
      <c r="DS17" s="635"/>
      <c r="DT17" s="635"/>
      <c r="DU17" s="635"/>
      <c r="DV17" s="635"/>
      <c r="DW17" s="635"/>
      <c r="DX17" s="635"/>
      <c r="DY17" s="635"/>
      <c r="DZ17" s="635"/>
      <c r="EA17" s="635"/>
      <c r="EB17" s="635"/>
      <c r="EC17" s="671"/>
    </row>
    <row r="18" spans="2:133" ht="11.25" customHeight="1" x14ac:dyDescent="0.2">
      <c r="B18" s="631" t="s">
        <v>257</v>
      </c>
      <c r="C18" s="632"/>
      <c r="D18" s="632"/>
      <c r="E18" s="632"/>
      <c r="F18" s="632"/>
      <c r="G18" s="632"/>
      <c r="H18" s="632"/>
      <c r="I18" s="632"/>
      <c r="J18" s="632"/>
      <c r="K18" s="632"/>
      <c r="L18" s="632"/>
      <c r="M18" s="632"/>
      <c r="N18" s="632"/>
      <c r="O18" s="632"/>
      <c r="P18" s="632"/>
      <c r="Q18" s="633"/>
      <c r="R18" s="634">
        <v>9058</v>
      </c>
      <c r="S18" s="635"/>
      <c r="T18" s="635"/>
      <c r="U18" s="635"/>
      <c r="V18" s="635"/>
      <c r="W18" s="635"/>
      <c r="X18" s="635"/>
      <c r="Y18" s="636"/>
      <c r="Z18" s="672">
        <v>0.1</v>
      </c>
      <c r="AA18" s="672"/>
      <c r="AB18" s="672"/>
      <c r="AC18" s="672"/>
      <c r="AD18" s="673">
        <v>9058</v>
      </c>
      <c r="AE18" s="673"/>
      <c r="AF18" s="673"/>
      <c r="AG18" s="673"/>
      <c r="AH18" s="673"/>
      <c r="AI18" s="673"/>
      <c r="AJ18" s="673"/>
      <c r="AK18" s="673"/>
      <c r="AL18" s="637">
        <v>0.1</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259</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260</v>
      </c>
      <c r="C19" s="632"/>
      <c r="D19" s="632"/>
      <c r="E19" s="632"/>
      <c r="F19" s="632"/>
      <c r="G19" s="632"/>
      <c r="H19" s="632"/>
      <c r="I19" s="632"/>
      <c r="J19" s="632"/>
      <c r="K19" s="632"/>
      <c r="L19" s="632"/>
      <c r="M19" s="632"/>
      <c r="N19" s="632"/>
      <c r="O19" s="632"/>
      <c r="P19" s="632"/>
      <c r="Q19" s="633"/>
      <c r="R19" s="634">
        <v>8368</v>
      </c>
      <c r="S19" s="635"/>
      <c r="T19" s="635"/>
      <c r="U19" s="635"/>
      <c r="V19" s="635"/>
      <c r="W19" s="635"/>
      <c r="X19" s="635"/>
      <c r="Y19" s="636"/>
      <c r="Z19" s="672">
        <v>0.1</v>
      </c>
      <c r="AA19" s="672"/>
      <c r="AB19" s="672"/>
      <c r="AC19" s="672"/>
      <c r="AD19" s="673">
        <v>8368</v>
      </c>
      <c r="AE19" s="673"/>
      <c r="AF19" s="673"/>
      <c r="AG19" s="673"/>
      <c r="AH19" s="673"/>
      <c r="AI19" s="673"/>
      <c r="AJ19" s="673"/>
      <c r="AK19" s="673"/>
      <c r="AL19" s="637">
        <v>0.1</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3"/>
      <c r="CD19" s="631" t="s">
        <v>262</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263</v>
      </c>
      <c r="C20" s="702"/>
      <c r="D20" s="702"/>
      <c r="E20" s="702"/>
      <c r="F20" s="702"/>
      <c r="G20" s="702"/>
      <c r="H20" s="702"/>
      <c r="I20" s="702"/>
      <c r="J20" s="702"/>
      <c r="K20" s="702"/>
      <c r="L20" s="702"/>
      <c r="M20" s="702"/>
      <c r="N20" s="702"/>
      <c r="O20" s="702"/>
      <c r="P20" s="702"/>
      <c r="Q20" s="703"/>
      <c r="R20" s="634">
        <v>690</v>
      </c>
      <c r="S20" s="635"/>
      <c r="T20" s="635"/>
      <c r="U20" s="635"/>
      <c r="V20" s="635"/>
      <c r="W20" s="635"/>
      <c r="X20" s="635"/>
      <c r="Y20" s="636"/>
      <c r="Z20" s="672">
        <v>0</v>
      </c>
      <c r="AA20" s="672"/>
      <c r="AB20" s="672"/>
      <c r="AC20" s="672"/>
      <c r="AD20" s="673">
        <v>690</v>
      </c>
      <c r="AE20" s="673"/>
      <c r="AF20" s="673"/>
      <c r="AG20" s="673"/>
      <c r="AH20" s="673"/>
      <c r="AI20" s="673"/>
      <c r="AJ20" s="673"/>
      <c r="AK20" s="673"/>
      <c r="AL20" s="637">
        <v>0</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3"/>
      <c r="CD20" s="631" t="s">
        <v>265</v>
      </c>
      <c r="CE20" s="632"/>
      <c r="CF20" s="632"/>
      <c r="CG20" s="632"/>
      <c r="CH20" s="632"/>
      <c r="CI20" s="632"/>
      <c r="CJ20" s="632"/>
      <c r="CK20" s="632"/>
      <c r="CL20" s="632"/>
      <c r="CM20" s="632"/>
      <c r="CN20" s="632"/>
      <c r="CO20" s="632"/>
      <c r="CP20" s="632"/>
      <c r="CQ20" s="633"/>
      <c r="CR20" s="634">
        <v>16104228</v>
      </c>
      <c r="CS20" s="635"/>
      <c r="CT20" s="635"/>
      <c r="CU20" s="635"/>
      <c r="CV20" s="635"/>
      <c r="CW20" s="635"/>
      <c r="CX20" s="635"/>
      <c r="CY20" s="636"/>
      <c r="CZ20" s="672">
        <v>100</v>
      </c>
      <c r="DA20" s="672"/>
      <c r="DB20" s="672"/>
      <c r="DC20" s="672"/>
      <c r="DD20" s="640">
        <v>1747240</v>
      </c>
      <c r="DE20" s="635"/>
      <c r="DF20" s="635"/>
      <c r="DG20" s="635"/>
      <c r="DH20" s="635"/>
      <c r="DI20" s="635"/>
      <c r="DJ20" s="635"/>
      <c r="DK20" s="635"/>
      <c r="DL20" s="635"/>
      <c r="DM20" s="635"/>
      <c r="DN20" s="635"/>
      <c r="DO20" s="635"/>
      <c r="DP20" s="636"/>
      <c r="DQ20" s="640">
        <v>9061153</v>
      </c>
      <c r="DR20" s="635"/>
      <c r="DS20" s="635"/>
      <c r="DT20" s="635"/>
      <c r="DU20" s="635"/>
      <c r="DV20" s="635"/>
      <c r="DW20" s="635"/>
      <c r="DX20" s="635"/>
      <c r="DY20" s="635"/>
      <c r="DZ20" s="635"/>
      <c r="EA20" s="635"/>
      <c r="EB20" s="635"/>
      <c r="EC20" s="671"/>
    </row>
    <row r="21" spans="2:133" ht="11.25" customHeight="1" x14ac:dyDescent="0.2">
      <c r="B21" s="631" t="s">
        <v>266</v>
      </c>
      <c r="C21" s="632"/>
      <c r="D21" s="632"/>
      <c r="E21" s="632"/>
      <c r="F21" s="632"/>
      <c r="G21" s="632"/>
      <c r="H21" s="632"/>
      <c r="I21" s="632"/>
      <c r="J21" s="632"/>
      <c r="K21" s="632"/>
      <c r="L21" s="632"/>
      <c r="M21" s="632"/>
      <c r="N21" s="632"/>
      <c r="O21" s="632"/>
      <c r="P21" s="632"/>
      <c r="Q21" s="633"/>
      <c r="R21" s="634">
        <v>5019979</v>
      </c>
      <c r="S21" s="635"/>
      <c r="T21" s="635"/>
      <c r="U21" s="635"/>
      <c r="V21" s="635"/>
      <c r="W21" s="635"/>
      <c r="X21" s="635"/>
      <c r="Y21" s="636"/>
      <c r="Z21" s="672">
        <v>30.2</v>
      </c>
      <c r="AA21" s="672"/>
      <c r="AB21" s="672"/>
      <c r="AC21" s="672"/>
      <c r="AD21" s="673">
        <v>4321934</v>
      </c>
      <c r="AE21" s="673"/>
      <c r="AF21" s="673"/>
      <c r="AG21" s="673"/>
      <c r="AH21" s="673"/>
      <c r="AI21" s="673"/>
      <c r="AJ21" s="673"/>
      <c r="AK21" s="673"/>
      <c r="AL21" s="637">
        <v>61.9</v>
      </c>
      <c r="AM21" s="638"/>
      <c r="AN21" s="638"/>
      <c r="AO21" s="674"/>
      <c r="AP21" s="631" t="s">
        <v>267</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268</v>
      </c>
      <c r="C22" s="632"/>
      <c r="D22" s="632"/>
      <c r="E22" s="632"/>
      <c r="F22" s="632"/>
      <c r="G22" s="632"/>
      <c r="H22" s="632"/>
      <c r="I22" s="632"/>
      <c r="J22" s="632"/>
      <c r="K22" s="632"/>
      <c r="L22" s="632"/>
      <c r="M22" s="632"/>
      <c r="N22" s="632"/>
      <c r="O22" s="632"/>
      <c r="P22" s="632"/>
      <c r="Q22" s="633"/>
      <c r="R22" s="634">
        <v>4321934</v>
      </c>
      <c r="S22" s="635"/>
      <c r="T22" s="635"/>
      <c r="U22" s="635"/>
      <c r="V22" s="635"/>
      <c r="W22" s="635"/>
      <c r="X22" s="635"/>
      <c r="Y22" s="636"/>
      <c r="Z22" s="672">
        <v>26</v>
      </c>
      <c r="AA22" s="672"/>
      <c r="AB22" s="672"/>
      <c r="AC22" s="672"/>
      <c r="AD22" s="673">
        <v>4321934</v>
      </c>
      <c r="AE22" s="673"/>
      <c r="AF22" s="673"/>
      <c r="AG22" s="673"/>
      <c r="AH22" s="673"/>
      <c r="AI22" s="673"/>
      <c r="AJ22" s="673"/>
      <c r="AK22" s="673"/>
      <c r="AL22" s="637">
        <v>61.9</v>
      </c>
      <c r="AM22" s="638"/>
      <c r="AN22" s="638"/>
      <c r="AO22" s="674"/>
      <c r="AP22" s="631" t="s">
        <v>269</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271</v>
      </c>
      <c r="C23" s="632"/>
      <c r="D23" s="632"/>
      <c r="E23" s="632"/>
      <c r="F23" s="632"/>
      <c r="G23" s="632"/>
      <c r="H23" s="632"/>
      <c r="I23" s="632"/>
      <c r="J23" s="632"/>
      <c r="K23" s="632"/>
      <c r="L23" s="632"/>
      <c r="M23" s="632"/>
      <c r="N23" s="632"/>
      <c r="O23" s="632"/>
      <c r="P23" s="632"/>
      <c r="Q23" s="633"/>
      <c r="R23" s="634">
        <v>698045</v>
      </c>
      <c r="S23" s="635"/>
      <c r="T23" s="635"/>
      <c r="U23" s="635"/>
      <c r="V23" s="635"/>
      <c r="W23" s="635"/>
      <c r="X23" s="635"/>
      <c r="Y23" s="636"/>
      <c r="Z23" s="672">
        <v>4.2</v>
      </c>
      <c r="AA23" s="672"/>
      <c r="AB23" s="672"/>
      <c r="AC23" s="672"/>
      <c r="AD23" s="673" t="s">
        <v>122</v>
      </c>
      <c r="AE23" s="673"/>
      <c r="AF23" s="673"/>
      <c r="AG23" s="673"/>
      <c r="AH23" s="673"/>
      <c r="AI23" s="673"/>
      <c r="AJ23" s="673"/>
      <c r="AK23" s="673"/>
      <c r="AL23" s="637" t="s">
        <v>122</v>
      </c>
      <c r="AM23" s="638"/>
      <c r="AN23" s="638"/>
      <c r="AO23" s="674"/>
      <c r="AP23" s="631" t="s">
        <v>272</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2">
      <c r="B24" s="631" t="s">
        <v>278</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279</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280</v>
      </c>
      <c r="CE24" s="693"/>
      <c r="CF24" s="693"/>
      <c r="CG24" s="693"/>
      <c r="CH24" s="693"/>
      <c r="CI24" s="693"/>
      <c r="CJ24" s="693"/>
      <c r="CK24" s="693"/>
      <c r="CL24" s="693"/>
      <c r="CM24" s="693"/>
      <c r="CN24" s="693"/>
      <c r="CO24" s="693"/>
      <c r="CP24" s="693"/>
      <c r="CQ24" s="694"/>
      <c r="CR24" s="689">
        <v>5918712</v>
      </c>
      <c r="CS24" s="690"/>
      <c r="CT24" s="690"/>
      <c r="CU24" s="690"/>
      <c r="CV24" s="690"/>
      <c r="CW24" s="690"/>
      <c r="CX24" s="690"/>
      <c r="CY24" s="715"/>
      <c r="CZ24" s="716">
        <v>36.799999999999997</v>
      </c>
      <c r="DA24" s="698"/>
      <c r="DB24" s="698"/>
      <c r="DC24" s="718"/>
      <c r="DD24" s="714">
        <v>3903096</v>
      </c>
      <c r="DE24" s="690"/>
      <c r="DF24" s="690"/>
      <c r="DG24" s="690"/>
      <c r="DH24" s="690"/>
      <c r="DI24" s="690"/>
      <c r="DJ24" s="690"/>
      <c r="DK24" s="715"/>
      <c r="DL24" s="714">
        <v>3788283</v>
      </c>
      <c r="DM24" s="690"/>
      <c r="DN24" s="690"/>
      <c r="DO24" s="690"/>
      <c r="DP24" s="690"/>
      <c r="DQ24" s="690"/>
      <c r="DR24" s="690"/>
      <c r="DS24" s="690"/>
      <c r="DT24" s="690"/>
      <c r="DU24" s="690"/>
      <c r="DV24" s="715"/>
      <c r="DW24" s="716">
        <v>54.1</v>
      </c>
      <c r="DX24" s="698"/>
      <c r="DY24" s="698"/>
      <c r="DZ24" s="698"/>
      <c r="EA24" s="698"/>
      <c r="EB24" s="698"/>
      <c r="EC24" s="717"/>
    </row>
    <row r="25" spans="2:133" ht="11.25" customHeight="1" x14ac:dyDescent="0.2">
      <c r="B25" s="631" t="s">
        <v>281</v>
      </c>
      <c r="C25" s="632"/>
      <c r="D25" s="632"/>
      <c r="E25" s="632"/>
      <c r="F25" s="632"/>
      <c r="G25" s="632"/>
      <c r="H25" s="632"/>
      <c r="I25" s="632"/>
      <c r="J25" s="632"/>
      <c r="K25" s="632"/>
      <c r="L25" s="632"/>
      <c r="M25" s="632"/>
      <c r="N25" s="632"/>
      <c r="O25" s="632"/>
      <c r="P25" s="632"/>
      <c r="Q25" s="633"/>
      <c r="R25" s="634">
        <v>7616193</v>
      </c>
      <c r="S25" s="635"/>
      <c r="T25" s="635"/>
      <c r="U25" s="635"/>
      <c r="V25" s="635"/>
      <c r="W25" s="635"/>
      <c r="X25" s="635"/>
      <c r="Y25" s="636"/>
      <c r="Z25" s="672">
        <v>45.8</v>
      </c>
      <c r="AA25" s="672"/>
      <c r="AB25" s="672"/>
      <c r="AC25" s="672"/>
      <c r="AD25" s="673">
        <v>6918148</v>
      </c>
      <c r="AE25" s="673"/>
      <c r="AF25" s="673"/>
      <c r="AG25" s="673"/>
      <c r="AH25" s="673"/>
      <c r="AI25" s="673"/>
      <c r="AJ25" s="673"/>
      <c r="AK25" s="673"/>
      <c r="AL25" s="637">
        <v>99.2</v>
      </c>
      <c r="AM25" s="638"/>
      <c r="AN25" s="638"/>
      <c r="AO25" s="674"/>
      <c r="AP25" s="631" t="s">
        <v>282</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283</v>
      </c>
      <c r="CE25" s="632"/>
      <c r="CF25" s="632"/>
      <c r="CG25" s="632"/>
      <c r="CH25" s="632"/>
      <c r="CI25" s="632"/>
      <c r="CJ25" s="632"/>
      <c r="CK25" s="632"/>
      <c r="CL25" s="632"/>
      <c r="CM25" s="632"/>
      <c r="CN25" s="632"/>
      <c r="CO25" s="632"/>
      <c r="CP25" s="632"/>
      <c r="CQ25" s="633"/>
      <c r="CR25" s="634">
        <v>2174726</v>
      </c>
      <c r="CS25" s="647"/>
      <c r="CT25" s="647"/>
      <c r="CU25" s="647"/>
      <c r="CV25" s="647"/>
      <c r="CW25" s="647"/>
      <c r="CX25" s="647"/>
      <c r="CY25" s="648"/>
      <c r="CZ25" s="637">
        <v>13.5</v>
      </c>
      <c r="DA25" s="649"/>
      <c r="DB25" s="649"/>
      <c r="DC25" s="650"/>
      <c r="DD25" s="640">
        <v>1944184</v>
      </c>
      <c r="DE25" s="647"/>
      <c r="DF25" s="647"/>
      <c r="DG25" s="647"/>
      <c r="DH25" s="647"/>
      <c r="DI25" s="647"/>
      <c r="DJ25" s="647"/>
      <c r="DK25" s="648"/>
      <c r="DL25" s="640">
        <v>1889466</v>
      </c>
      <c r="DM25" s="647"/>
      <c r="DN25" s="647"/>
      <c r="DO25" s="647"/>
      <c r="DP25" s="647"/>
      <c r="DQ25" s="647"/>
      <c r="DR25" s="647"/>
      <c r="DS25" s="647"/>
      <c r="DT25" s="647"/>
      <c r="DU25" s="647"/>
      <c r="DV25" s="648"/>
      <c r="DW25" s="637">
        <v>27</v>
      </c>
      <c r="DX25" s="649"/>
      <c r="DY25" s="649"/>
      <c r="DZ25" s="649"/>
      <c r="EA25" s="649"/>
      <c r="EB25" s="649"/>
      <c r="EC25" s="661"/>
    </row>
    <row r="26" spans="2:133" ht="11.25" customHeight="1" x14ac:dyDescent="0.2">
      <c r="B26" s="631" t="s">
        <v>284</v>
      </c>
      <c r="C26" s="632"/>
      <c r="D26" s="632"/>
      <c r="E26" s="632"/>
      <c r="F26" s="632"/>
      <c r="G26" s="632"/>
      <c r="H26" s="632"/>
      <c r="I26" s="632"/>
      <c r="J26" s="632"/>
      <c r="K26" s="632"/>
      <c r="L26" s="632"/>
      <c r="M26" s="632"/>
      <c r="N26" s="632"/>
      <c r="O26" s="632"/>
      <c r="P26" s="632"/>
      <c r="Q26" s="633"/>
      <c r="R26" s="634">
        <v>1350</v>
      </c>
      <c r="S26" s="635"/>
      <c r="T26" s="635"/>
      <c r="U26" s="635"/>
      <c r="V26" s="635"/>
      <c r="W26" s="635"/>
      <c r="X26" s="635"/>
      <c r="Y26" s="636"/>
      <c r="Z26" s="672">
        <v>0</v>
      </c>
      <c r="AA26" s="672"/>
      <c r="AB26" s="672"/>
      <c r="AC26" s="672"/>
      <c r="AD26" s="673">
        <v>1350</v>
      </c>
      <c r="AE26" s="673"/>
      <c r="AF26" s="673"/>
      <c r="AG26" s="673"/>
      <c r="AH26" s="673"/>
      <c r="AI26" s="673"/>
      <c r="AJ26" s="673"/>
      <c r="AK26" s="673"/>
      <c r="AL26" s="637">
        <v>0</v>
      </c>
      <c r="AM26" s="638"/>
      <c r="AN26" s="638"/>
      <c r="AO26" s="674"/>
      <c r="AP26" s="631" t="s">
        <v>285</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286</v>
      </c>
      <c r="CE26" s="632"/>
      <c r="CF26" s="632"/>
      <c r="CG26" s="632"/>
      <c r="CH26" s="632"/>
      <c r="CI26" s="632"/>
      <c r="CJ26" s="632"/>
      <c r="CK26" s="632"/>
      <c r="CL26" s="632"/>
      <c r="CM26" s="632"/>
      <c r="CN26" s="632"/>
      <c r="CO26" s="632"/>
      <c r="CP26" s="632"/>
      <c r="CQ26" s="633"/>
      <c r="CR26" s="634">
        <v>1334114</v>
      </c>
      <c r="CS26" s="635"/>
      <c r="CT26" s="635"/>
      <c r="CU26" s="635"/>
      <c r="CV26" s="635"/>
      <c r="CW26" s="635"/>
      <c r="CX26" s="635"/>
      <c r="CY26" s="636"/>
      <c r="CZ26" s="637">
        <v>8.3000000000000007</v>
      </c>
      <c r="DA26" s="649"/>
      <c r="DB26" s="649"/>
      <c r="DC26" s="650"/>
      <c r="DD26" s="640">
        <v>1226024</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287</v>
      </c>
      <c r="C27" s="632"/>
      <c r="D27" s="632"/>
      <c r="E27" s="632"/>
      <c r="F27" s="632"/>
      <c r="G27" s="632"/>
      <c r="H27" s="632"/>
      <c r="I27" s="632"/>
      <c r="J27" s="632"/>
      <c r="K27" s="632"/>
      <c r="L27" s="632"/>
      <c r="M27" s="632"/>
      <c r="N27" s="632"/>
      <c r="O27" s="632"/>
      <c r="P27" s="632"/>
      <c r="Q27" s="633"/>
      <c r="R27" s="634">
        <v>95215</v>
      </c>
      <c r="S27" s="635"/>
      <c r="T27" s="635"/>
      <c r="U27" s="635"/>
      <c r="V27" s="635"/>
      <c r="W27" s="635"/>
      <c r="X27" s="635"/>
      <c r="Y27" s="636"/>
      <c r="Z27" s="672">
        <v>0.6</v>
      </c>
      <c r="AA27" s="672"/>
      <c r="AB27" s="672"/>
      <c r="AC27" s="672"/>
      <c r="AD27" s="673">
        <v>20766</v>
      </c>
      <c r="AE27" s="673"/>
      <c r="AF27" s="673"/>
      <c r="AG27" s="673"/>
      <c r="AH27" s="673"/>
      <c r="AI27" s="673"/>
      <c r="AJ27" s="673"/>
      <c r="AK27" s="673"/>
      <c r="AL27" s="637">
        <v>0.3</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1959208</v>
      </c>
      <c r="BH27" s="635"/>
      <c r="BI27" s="635"/>
      <c r="BJ27" s="635"/>
      <c r="BK27" s="635"/>
      <c r="BL27" s="635"/>
      <c r="BM27" s="635"/>
      <c r="BN27" s="636"/>
      <c r="BO27" s="672">
        <v>100</v>
      </c>
      <c r="BP27" s="672"/>
      <c r="BQ27" s="672"/>
      <c r="BR27" s="672"/>
      <c r="BS27" s="673">
        <v>122903</v>
      </c>
      <c r="BT27" s="673"/>
      <c r="BU27" s="673"/>
      <c r="BV27" s="673"/>
      <c r="BW27" s="673"/>
      <c r="BX27" s="673"/>
      <c r="BY27" s="673"/>
      <c r="BZ27" s="673"/>
      <c r="CA27" s="673"/>
      <c r="CB27" s="713"/>
      <c r="CD27" s="631" t="s">
        <v>289</v>
      </c>
      <c r="CE27" s="632"/>
      <c r="CF27" s="632"/>
      <c r="CG27" s="632"/>
      <c r="CH27" s="632"/>
      <c r="CI27" s="632"/>
      <c r="CJ27" s="632"/>
      <c r="CK27" s="632"/>
      <c r="CL27" s="632"/>
      <c r="CM27" s="632"/>
      <c r="CN27" s="632"/>
      <c r="CO27" s="632"/>
      <c r="CP27" s="632"/>
      <c r="CQ27" s="633"/>
      <c r="CR27" s="634">
        <v>2744171</v>
      </c>
      <c r="CS27" s="647"/>
      <c r="CT27" s="647"/>
      <c r="CU27" s="647"/>
      <c r="CV27" s="647"/>
      <c r="CW27" s="647"/>
      <c r="CX27" s="647"/>
      <c r="CY27" s="648"/>
      <c r="CZ27" s="637">
        <v>17</v>
      </c>
      <c r="DA27" s="649"/>
      <c r="DB27" s="649"/>
      <c r="DC27" s="650"/>
      <c r="DD27" s="640">
        <v>979900</v>
      </c>
      <c r="DE27" s="647"/>
      <c r="DF27" s="647"/>
      <c r="DG27" s="647"/>
      <c r="DH27" s="647"/>
      <c r="DI27" s="647"/>
      <c r="DJ27" s="647"/>
      <c r="DK27" s="648"/>
      <c r="DL27" s="640">
        <v>919805</v>
      </c>
      <c r="DM27" s="647"/>
      <c r="DN27" s="647"/>
      <c r="DO27" s="647"/>
      <c r="DP27" s="647"/>
      <c r="DQ27" s="647"/>
      <c r="DR27" s="647"/>
      <c r="DS27" s="647"/>
      <c r="DT27" s="647"/>
      <c r="DU27" s="647"/>
      <c r="DV27" s="648"/>
      <c r="DW27" s="637">
        <v>13.1</v>
      </c>
      <c r="DX27" s="649"/>
      <c r="DY27" s="649"/>
      <c r="DZ27" s="649"/>
      <c r="EA27" s="649"/>
      <c r="EB27" s="649"/>
      <c r="EC27" s="661"/>
    </row>
    <row r="28" spans="2:133" ht="11.25" customHeight="1" x14ac:dyDescent="0.2">
      <c r="B28" s="631" t="s">
        <v>290</v>
      </c>
      <c r="C28" s="632"/>
      <c r="D28" s="632"/>
      <c r="E28" s="632"/>
      <c r="F28" s="632"/>
      <c r="G28" s="632"/>
      <c r="H28" s="632"/>
      <c r="I28" s="632"/>
      <c r="J28" s="632"/>
      <c r="K28" s="632"/>
      <c r="L28" s="632"/>
      <c r="M28" s="632"/>
      <c r="N28" s="632"/>
      <c r="O28" s="632"/>
      <c r="P28" s="632"/>
      <c r="Q28" s="633"/>
      <c r="R28" s="634">
        <v>105047</v>
      </c>
      <c r="S28" s="635"/>
      <c r="T28" s="635"/>
      <c r="U28" s="635"/>
      <c r="V28" s="635"/>
      <c r="W28" s="635"/>
      <c r="X28" s="635"/>
      <c r="Y28" s="636"/>
      <c r="Z28" s="672">
        <v>0.6</v>
      </c>
      <c r="AA28" s="672"/>
      <c r="AB28" s="672"/>
      <c r="AC28" s="672"/>
      <c r="AD28" s="673">
        <v>7510</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999815</v>
      </c>
      <c r="CS28" s="635"/>
      <c r="CT28" s="635"/>
      <c r="CU28" s="635"/>
      <c r="CV28" s="635"/>
      <c r="CW28" s="635"/>
      <c r="CX28" s="635"/>
      <c r="CY28" s="636"/>
      <c r="CZ28" s="637">
        <v>6.2</v>
      </c>
      <c r="DA28" s="649"/>
      <c r="DB28" s="649"/>
      <c r="DC28" s="650"/>
      <c r="DD28" s="640">
        <v>979012</v>
      </c>
      <c r="DE28" s="635"/>
      <c r="DF28" s="635"/>
      <c r="DG28" s="635"/>
      <c r="DH28" s="635"/>
      <c r="DI28" s="635"/>
      <c r="DJ28" s="635"/>
      <c r="DK28" s="636"/>
      <c r="DL28" s="640">
        <v>979012</v>
      </c>
      <c r="DM28" s="635"/>
      <c r="DN28" s="635"/>
      <c r="DO28" s="635"/>
      <c r="DP28" s="635"/>
      <c r="DQ28" s="635"/>
      <c r="DR28" s="635"/>
      <c r="DS28" s="635"/>
      <c r="DT28" s="635"/>
      <c r="DU28" s="635"/>
      <c r="DV28" s="636"/>
      <c r="DW28" s="637">
        <v>14</v>
      </c>
      <c r="DX28" s="649"/>
      <c r="DY28" s="649"/>
      <c r="DZ28" s="649"/>
      <c r="EA28" s="649"/>
      <c r="EB28" s="649"/>
      <c r="EC28" s="661"/>
    </row>
    <row r="29" spans="2:133" ht="11.25" customHeight="1" x14ac:dyDescent="0.2">
      <c r="B29" s="631" t="s">
        <v>292</v>
      </c>
      <c r="C29" s="632"/>
      <c r="D29" s="632"/>
      <c r="E29" s="632"/>
      <c r="F29" s="632"/>
      <c r="G29" s="632"/>
      <c r="H29" s="632"/>
      <c r="I29" s="632"/>
      <c r="J29" s="632"/>
      <c r="K29" s="632"/>
      <c r="L29" s="632"/>
      <c r="M29" s="632"/>
      <c r="N29" s="632"/>
      <c r="O29" s="632"/>
      <c r="P29" s="632"/>
      <c r="Q29" s="633"/>
      <c r="R29" s="634">
        <v>32192</v>
      </c>
      <c r="S29" s="635"/>
      <c r="T29" s="635"/>
      <c r="U29" s="635"/>
      <c r="V29" s="635"/>
      <c r="W29" s="635"/>
      <c r="X29" s="635"/>
      <c r="Y29" s="636"/>
      <c r="Z29" s="672">
        <v>0.2</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293</v>
      </c>
      <c r="CE29" s="654"/>
      <c r="CF29" s="631" t="s">
        <v>66</v>
      </c>
      <c r="CG29" s="632"/>
      <c r="CH29" s="632"/>
      <c r="CI29" s="632"/>
      <c r="CJ29" s="632"/>
      <c r="CK29" s="632"/>
      <c r="CL29" s="632"/>
      <c r="CM29" s="632"/>
      <c r="CN29" s="632"/>
      <c r="CO29" s="632"/>
      <c r="CP29" s="632"/>
      <c r="CQ29" s="633"/>
      <c r="CR29" s="634">
        <v>999815</v>
      </c>
      <c r="CS29" s="647"/>
      <c r="CT29" s="647"/>
      <c r="CU29" s="647"/>
      <c r="CV29" s="647"/>
      <c r="CW29" s="647"/>
      <c r="CX29" s="647"/>
      <c r="CY29" s="648"/>
      <c r="CZ29" s="637">
        <v>6.2</v>
      </c>
      <c r="DA29" s="649"/>
      <c r="DB29" s="649"/>
      <c r="DC29" s="650"/>
      <c r="DD29" s="640">
        <v>979012</v>
      </c>
      <c r="DE29" s="647"/>
      <c r="DF29" s="647"/>
      <c r="DG29" s="647"/>
      <c r="DH29" s="647"/>
      <c r="DI29" s="647"/>
      <c r="DJ29" s="647"/>
      <c r="DK29" s="648"/>
      <c r="DL29" s="640">
        <v>979012</v>
      </c>
      <c r="DM29" s="647"/>
      <c r="DN29" s="647"/>
      <c r="DO29" s="647"/>
      <c r="DP29" s="647"/>
      <c r="DQ29" s="647"/>
      <c r="DR29" s="647"/>
      <c r="DS29" s="647"/>
      <c r="DT29" s="647"/>
      <c r="DU29" s="647"/>
      <c r="DV29" s="648"/>
      <c r="DW29" s="637">
        <v>14</v>
      </c>
      <c r="DX29" s="649"/>
      <c r="DY29" s="649"/>
      <c r="DZ29" s="649"/>
      <c r="EA29" s="649"/>
      <c r="EB29" s="649"/>
      <c r="EC29" s="661"/>
    </row>
    <row r="30" spans="2:133" ht="11.25" customHeight="1" x14ac:dyDescent="0.2">
      <c r="B30" s="631" t="s">
        <v>294</v>
      </c>
      <c r="C30" s="632"/>
      <c r="D30" s="632"/>
      <c r="E30" s="632"/>
      <c r="F30" s="632"/>
      <c r="G30" s="632"/>
      <c r="H30" s="632"/>
      <c r="I30" s="632"/>
      <c r="J30" s="632"/>
      <c r="K30" s="632"/>
      <c r="L30" s="632"/>
      <c r="M30" s="632"/>
      <c r="N30" s="632"/>
      <c r="O30" s="632"/>
      <c r="P30" s="632"/>
      <c r="Q30" s="633"/>
      <c r="R30" s="634">
        <v>2182348</v>
      </c>
      <c r="S30" s="635"/>
      <c r="T30" s="635"/>
      <c r="U30" s="635"/>
      <c r="V30" s="635"/>
      <c r="W30" s="635"/>
      <c r="X30" s="635"/>
      <c r="Y30" s="636"/>
      <c r="Z30" s="672">
        <v>13.1</v>
      </c>
      <c r="AA30" s="672"/>
      <c r="AB30" s="672"/>
      <c r="AC30" s="672"/>
      <c r="AD30" s="673" t="s">
        <v>122</v>
      </c>
      <c r="AE30" s="673"/>
      <c r="AF30" s="673"/>
      <c r="AG30" s="673"/>
      <c r="AH30" s="673"/>
      <c r="AI30" s="673"/>
      <c r="AJ30" s="673"/>
      <c r="AK30" s="673"/>
      <c r="AL30" s="637" t="s">
        <v>122</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4"/>
      <c r="BI30" s="704"/>
      <c r="BJ30" s="704"/>
      <c r="BK30" s="704"/>
      <c r="BL30" s="704"/>
      <c r="BM30" s="704"/>
      <c r="BN30" s="704"/>
      <c r="BO30" s="704"/>
      <c r="BP30" s="704"/>
      <c r="BQ30" s="705"/>
      <c r="BR30" s="686" t="s">
        <v>296</v>
      </c>
      <c r="BS30" s="704"/>
      <c r="BT30" s="704"/>
      <c r="BU30" s="704"/>
      <c r="BV30" s="704"/>
      <c r="BW30" s="704"/>
      <c r="BX30" s="704"/>
      <c r="BY30" s="704"/>
      <c r="BZ30" s="704"/>
      <c r="CA30" s="704"/>
      <c r="CB30" s="705"/>
      <c r="CD30" s="655"/>
      <c r="CE30" s="656"/>
      <c r="CF30" s="631" t="s">
        <v>297</v>
      </c>
      <c r="CG30" s="632"/>
      <c r="CH30" s="632"/>
      <c r="CI30" s="632"/>
      <c r="CJ30" s="632"/>
      <c r="CK30" s="632"/>
      <c r="CL30" s="632"/>
      <c r="CM30" s="632"/>
      <c r="CN30" s="632"/>
      <c r="CO30" s="632"/>
      <c r="CP30" s="632"/>
      <c r="CQ30" s="633"/>
      <c r="CR30" s="634">
        <v>963696</v>
      </c>
      <c r="CS30" s="635"/>
      <c r="CT30" s="635"/>
      <c r="CU30" s="635"/>
      <c r="CV30" s="635"/>
      <c r="CW30" s="635"/>
      <c r="CX30" s="635"/>
      <c r="CY30" s="636"/>
      <c r="CZ30" s="637">
        <v>6</v>
      </c>
      <c r="DA30" s="649"/>
      <c r="DB30" s="649"/>
      <c r="DC30" s="650"/>
      <c r="DD30" s="640">
        <v>942893</v>
      </c>
      <c r="DE30" s="635"/>
      <c r="DF30" s="635"/>
      <c r="DG30" s="635"/>
      <c r="DH30" s="635"/>
      <c r="DI30" s="635"/>
      <c r="DJ30" s="635"/>
      <c r="DK30" s="636"/>
      <c r="DL30" s="640">
        <v>942893</v>
      </c>
      <c r="DM30" s="635"/>
      <c r="DN30" s="635"/>
      <c r="DO30" s="635"/>
      <c r="DP30" s="635"/>
      <c r="DQ30" s="635"/>
      <c r="DR30" s="635"/>
      <c r="DS30" s="635"/>
      <c r="DT30" s="635"/>
      <c r="DU30" s="635"/>
      <c r="DV30" s="636"/>
      <c r="DW30" s="637">
        <v>13.5</v>
      </c>
      <c r="DX30" s="649"/>
      <c r="DY30" s="649"/>
      <c r="DZ30" s="649"/>
      <c r="EA30" s="649"/>
      <c r="EB30" s="649"/>
      <c r="EC30" s="661"/>
    </row>
    <row r="31" spans="2:133" ht="11.25" customHeight="1" x14ac:dyDescent="0.2">
      <c r="B31" s="701" t="s">
        <v>298</v>
      </c>
      <c r="C31" s="702"/>
      <c r="D31" s="702"/>
      <c r="E31" s="702"/>
      <c r="F31" s="702"/>
      <c r="G31" s="702"/>
      <c r="H31" s="702"/>
      <c r="I31" s="702"/>
      <c r="J31" s="702"/>
      <c r="K31" s="702"/>
      <c r="L31" s="702"/>
      <c r="M31" s="702"/>
      <c r="N31" s="702"/>
      <c r="O31" s="702"/>
      <c r="P31" s="702"/>
      <c r="Q31" s="703"/>
      <c r="R31" s="634">
        <v>24408</v>
      </c>
      <c r="S31" s="635"/>
      <c r="T31" s="635"/>
      <c r="U31" s="635"/>
      <c r="V31" s="635"/>
      <c r="W31" s="635"/>
      <c r="X31" s="635"/>
      <c r="Y31" s="636"/>
      <c r="Z31" s="672">
        <v>0.1</v>
      </c>
      <c r="AA31" s="672"/>
      <c r="AB31" s="672"/>
      <c r="AC31" s="672"/>
      <c r="AD31" s="673">
        <v>24408</v>
      </c>
      <c r="AE31" s="673"/>
      <c r="AF31" s="673"/>
      <c r="AG31" s="673"/>
      <c r="AH31" s="673"/>
      <c r="AI31" s="673"/>
      <c r="AJ31" s="673"/>
      <c r="AK31" s="673"/>
      <c r="AL31" s="637">
        <v>0.3</v>
      </c>
      <c r="AM31" s="638"/>
      <c r="AN31" s="638"/>
      <c r="AO31" s="674"/>
      <c r="AP31" s="706" t="s">
        <v>299</v>
      </c>
      <c r="AQ31" s="707"/>
      <c r="AR31" s="707"/>
      <c r="AS31" s="707"/>
      <c r="AT31" s="708" t="s">
        <v>300</v>
      </c>
      <c r="AU31" s="212"/>
      <c r="AV31" s="212"/>
      <c r="AW31" s="212"/>
      <c r="AX31" s="692" t="s">
        <v>178</v>
      </c>
      <c r="AY31" s="693"/>
      <c r="AZ31" s="693"/>
      <c r="BA31" s="693"/>
      <c r="BB31" s="693"/>
      <c r="BC31" s="693"/>
      <c r="BD31" s="693"/>
      <c r="BE31" s="693"/>
      <c r="BF31" s="694"/>
      <c r="BG31" s="696">
        <v>98.5</v>
      </c>
      <c r="BH31" s="697"/>
      <c r="BI31" s="697"/>
      <c r="BJ31" s="697"/>
      <c r="BK31" s="697"/>
      <c r="BL31" s="697"/>
      <c r="BM31" s="698">
        <v>95.1</v>
      </c>
      <c r="BN31" s="697"/>
      <c r="BO31" s="697"/>
      <c r="BP31" s="697"/>
      <c r="BQ31" s="699"/>
      <c r="BR31" s="696">
        <v>98.7</v>
      </c>
      <c r="BS31" s="697"/>
      <c r="BT31" s="697"/>
      <c r="BU31" s="697"/>
      <c r="BV31" s="697"/>
      <c r="BW31" s="697"/>
      <c r="BX31" s="698">
        <v>95.4</v>
      </c>
      <c r="BY31" s="697"/>
      <c r="BZ31" s="697"/>
      <c r="CA31" s="697"/>
      <c r="CB31" s="699"/>
      <c r="CD31" s="655"/>
      <c r="CE31" s="656"/>
      <c r="CF31" s="631" t="s">
        <v>301</v>
      </c>
      <c r="CG31" s="632"/>
      <c r="CH31" s="632"/>
      <c r="CI31" s="632"/>
      <c r="CJ31" s="632"/>
      <c r="CK31" s="632"/>
      <c r="CL31" s="632"/>
      <c r="CM31" s="632"/>
      <c r="CN31" s="632"/>
      <c r="CO31" s="632"/>
      <c r="CP31" s="632"/>
      <c r="CQ31" s="633"/>
      <c r="CR31" s="634">
        <v>36119</v>
      </c>
      <c r="CS31" s="647"/>
      <c r="CT31" s="647"/>
      <c r="CU31" s="647"/>
      <c r="CV31" s="647"/>
      <c r="CW31" s="647"/>
      <c r="CX31" s="647"/>
      <c r="CY31" s="648"/>
      <c r="CZ31" s="637">
        <v>0.2</v>
      </c>
      <c r="DA31" s="649"/>
      <c r="DB31" s="649"/>
      <c r="DC31" s="650"/>
      <c r="DD31" s="640">
        <v>36119</v>
      </c>
      <c r="DE31" s="647"/>
      <c r="DF31" s="647"/>
      <c r="DG31" s="647"/>
      <c r="DH31" s="647"/>
      <c r="DI31" s="647"/>
      <c r="DJ31" s="647"/>
      <c r="DK31" s="648"/>
      <c r="DL31" s="640">
        <v>36119</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2">
      <c r="B32" s="631" t="s">
        <v>302</v>
      </c>
      <c r="C32" s="632"/>
      <c r="D32" s="632"/>
      <c r="E32" s="632"/>
      <c r="F32" s="632"/>
      <c r="G32" s="632"/>
      <c r="H32" s="632"/>
      <c r="I32" s="632"/>
      <c r="J32" s="632"/>
      <c r="K32" s="632"/>
      <c r="L32" s="632"/>
      <c r="M32" s="632"/>
      <c r="N32" s="632"/>
      <c r="O32" s="632"/>
      <c r="P32" s="632"/>
      <c r="Q32" s="633"/>
      <c r="R32" s="634">
        <v>1282821</v>
      </c>
      <c r="S32" s="635"/>
      <c r="T32" s="635"/>
      <c r="U32" s="635"/>
      <c r="V32" s="635"/>
      <c r="W32" s="635"/>
      <c r="X32" s="635"/>
      <c r="Y32" s="636"/>
      <c r="Z32" s="672">
        <v>7.7</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303</v>
      </c>
      <c r="AX32" s="631" t="s">
        <v>304</v>
      </c>
      <c r="AY32" s="632"/>
      <c r="AZ32" s="632"/>
      <c r="BA32" s="632"/>
      <c r="BB32" s="632"/>
      <c r="BC32" s="632"/>
      <c r="BD32" s="632"/>
      <c r="BE32" s="632"/>
      <c r="BF32" s="633"/>
      <c r="BG32" s="700">
        <v>98.8</v>
      </c>
      <c r="BH32" s="647"/>
      <c r="BI32" s="647"/>
      <c r="BJ32" s="647"/>
      <c r="BK32" s="647"/>
      <c r="BL32" s="647"/>
      <c r="BM32" s="638">
        <v>97.3</v>
      </c>
      <c r="BN32" s="647"/>
      <c r="BO32" s="647"/>
      <c r="BP32" s="647"/>
      <c r="BQ32" s="670"/>
      <c r="BR32" s="700">
        <v>99.2</v>
      </c>
      <c r="BS32" s="647"/>
      <c r="BT32" s="647"/>
      <c r="BU32" s="647"/>
      <c r="BV32" s="647"/>
      <c r="BW32" s="647"/>
      <c r="BX32" s="638">
        <v>97.7</v>
      </c>
      <c r="BY32" s="647"/>
      <c r="BZ32" s="647"/>
      <c r="CA32" s="647"/>
      <c r="CB32" s="670"/>
      <c r="CD32" s="657"/>
      <c r="CE32" s="658"/>
      <c r="CF32" s="631" t="s">
        <v>305</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306</v>
      </c>
      <c r="C33" s="632"/>
      <c r="D33" s="632"/>
      <c r="E33" s="632"/>
      <c r="F33" s="632"/>
      <c r="G33" s="632"/>
      <c r="H33" s="632"/>
      <c r="I33" s="632"/>
      <c r="J33" s="632"/>
      <c r="K33" s="632"/>
      <c r="L33" s="632"/>
      <c r="M33" s="632"/>
      <c r="N33" s="632"/>
      <c r="O33" s="632"/>
      <c r="P33" s="632"/>
      <c r="Q33" s="633"/>
      <c r="R33" s="634">
        <v>16839</v>
      </c>
      <c r="S33" s="635"/>
      <c r="T33" s="635"/>
      <c r="U33" s="635"/>
      <c r="V33" s="635"/>
      <c r="W33" s="635"/>
      <c r="X33" s="635"/>
      <c r="Y33" s="636"/>
      <c r="Z33" s="672">
        <v>0.1</v>
      </c>
      <c r="AA33" s="672"/>
      <c r="AB33" s="672"/>
      <c r="AC33" s="672"/>
      <c r="AD33" s="673">
        <v>4790</v>
      </c>
      <c r="AE33" s="673"/>
      <c r="AF33" s="673"/>
      <c r="AG33" s="673"/>
      <c r="AH33" s="673"/>
      <c r="AI33" s="673"/>
      <c r="AJ33" s="673"/>
      <c r="AK33" s="673"/>
      <c r="AL33" s="637">
        <v>0.1</v>
      </c>
      <c r="AM33" s="638"/>
      <c r="AN33" s="638"/>
      <c r="AO33" s="674"/>
      <c r="AP33" s="677"/>
      <c r="AQ33" s="678"/>
      <c r="AR33" s="678"/>
      <c r="AS33" s="678"/>
      <c r="AT33" s="710"/>
      <c r="AU33" s="213"/>
      <c r="AV33" s="213"/>
      <c r="AW33" s="213"/>
      <c r="AX33" s="615" t="s">
        <v>307</v>
      </c>
      <c r="AY33" s="616"/>
      <c r="AZ33" s="616"/>
      <c r="BA33" s="616"/>
      <c r="BB33" s="616"/>
      <c r="BC33" s="616"/>
      <c r="BD33" s="616"/>
      <c r="BE33" s="616"/>
      <c r="BF33" s="617"/>
      <c r="BG33" s="695">
        <v>98.2</v>
      </c>
      <c r="BH33" s="619"/>
      <c r="BI33" s="619"/>
      <c r="BJ33" s="619"/>
      <c r="BK33" s="619"/>
      <c r="BL33" s="619"/>
      <c r="BM33" s="665">
        <v>93.2</v>
      </c>
      <c r="BN33" s="619"/>
      <c r="BO33" s="619"/>
      <c r="BP33" s="619"/>
      <c r="BQ33" s="682"/>
      <c r="BR33" s="695">
        <v>98.3</v>
      </c>
      <c r="BS33" s="619"/>
      <c r="BT33" s="619"/>
      <c r="BU33" s="619"/>
      <c r="BV33" s="619"/>
      <c r="BW33" s="619"/>
      <c r="BX33" s="665">
        <v>93.4</v>
      </c>
      <c r="BY33" s="619"/>
      <c r="BZ33" s="619"/>
      <c r="CA33" s="619"/>
      <c r="CB33" s="682"/>
      <c r="CD33" s="631" t="s">
        <v>308</v>
      </c>
      <c r="CE33" s="632"/>
      <c r="CF33" s="632"/>
      <c r="CG33" s="632"/>
      <c r="CH33" s="632"/>
      <c r="CI33" s="632"/>
      <c r="CJ33" s="632"/>
      <c r="CK33" s="632"/>
      <c r="CL33" s="632"/>
      <c r="CM33" s="632"/>
      <c r="CN33" s="632"/>
      <c r="CO33" s="632"/>
      <c r="CP33" s="632"/>
      <c r="CQ33" s="633"/>
      <c r="CR33" s="634">
        <v>8227910</v>
      </c>
      <c r="CS33" s="647"/>
      <c r="CT33" s="647"/>
      <c r="CU33" s="647"/>
      <c r="CV33" s="647"/>
      <c r="CW33" s="647"/>
      <c r="CX33" s="647"/>
      <c r="CY33" s="648"/>
      <c r="CZ33" s="637">
        <v>51.1</v>
      </c>
      <c r="DA33" s="649"/>
      <c r="DB33" s="649"/>
      <c r="DC33" s="650"/>
      <c r="DD33" s="640">
        <v>4768025</v>
      </c>
      <c r="DE33" s="647"/>
      <c r="DF33" s="647"/>
      <c r="DG33" s="647"/>
      <c r="DH33" s="647"/>
      <c r="DI33" s="647"/>
      <c r="DJ33" s="647"/>
      <c r="DK33" s="648"/>
      <c r="DL33" s="640">
        <v>2715451</v>
      </c>
      <c r="DM33" s="647"/>
      <c r="DN33" s="647"/>
      <c r="DO33" s="647"/>
      <c r="DP33" s="647"/>
      <c r="DQ33" s="647"/>
      <c r="DR33" s="647"/>
      <c r="DS33" s="647"/>
      <c r="DT33" s="647"/>
      <c r="DU33" s="647"/>
      <c r="DV33" s="648"/>
      <c r="DW33" s="637">
        <v>38.700000000000003</v>
      </c>
      <c r="DX33" s="649"/>
      <c r="DY33" s="649"/>
      <c r="DZ33" s="649"/>
      <c r="EA33" s="649"/>
      <c r="EB33" s="649"/>
      <c r="EC33" s="661"/>
    </row>
    <row r="34" spans="2:133" ht="11.25" customHeight="1" x14ac:dyDescent="0.2">
      <c r="B34" s="631" t="s">
        <v>309</v>
      </c>
      <c r="C34" s="632"/>
      <c r="D34" s="632"/>
      <c r="E34" s="632"/>
      <c r="F34" s="632"/>
      <c r="G34" s="632"/>
      <c r="H34" s="632"/>
      <c r="I34" s="632"/>
      <c r="J34" s="632"/>
      <c r="K34" s="632"/>
      <c r="L34" s="632"/>
      <c r="M34" s="632"/>
      <c r="N34" s="632"/>
      <c r="O34" s="632"/>
      <c r="P34" s="632"/>
      <c r="Q34" s="633"/>
      <c r="R34" s="634">
        <v>1994565</v>
      </c>
      <c r="S34" s="635"/>
      <c r="T34" s="635"/>
      <c r="U34" s="635"/>
      <c r="V34" s="635"/>
      <c r="W34" s="635"/>
      <c r="X34" s="635"/>
      <c r="Y34" s="636"/>
      <c r="Z34" s="672">
        <v>12</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310</v>
      </c>
      <c r="CE34" s="632"/>
      <c r="CF34" s="632"/>
      <c r="CG34" s="632"/>
      <c r="CH34" s="632"/>
      <c r="CI34" s="632"/>
      <c r="CJ34" s="632"/>
      <c r="CK34" s="632"/>
      <c r="CL34" s="632"/>
      <c r="CM34" s="632"/>
      <c r="CN34" s="632"/>
      <c r="CO34" s="632"/>
      <c r="CP34" s="632"/>
      <c r="CQ34" s="633"/>
      <c r="CR34" s="634">
        <v>2193419</v>
      </c>
      <c r="CS34" s="635"/>
      <c r="CT34" s="635"/>
      <c r="CU34" s="635"/>
      <c r="CV34" s="635"/>
      <c r="CW34" s="635"/>
      <c r="CX34" s="635"/>
      <c r="CY34" s="636"/>
      <c r="CZ34" s="637">
        <v>13.6</v>
      </c>
      <c r="DA34" s="649"/>
      <c r="DB34" s="649"/>
      <c r="DC34" s="650"/>
      <c r="DD34" s="640">
        <v>1260262</v>
      </c>
      <c r="DE34" s="635"/>
      <c r="DF34" s="635"/>
      <c r="DG34" s="635"/>
      <c r="DH34" s="635"/>
      <c r="DI34" s="635"/>
      <c r="DJ34" s="635"/>
      <c r="DK34" s="636"/>
      <c r="DL34" s="640">
        <v>944190</v>
      </c>
      <c r="DM34" s="635"/>
      <c r="DN34" s="635"/>
      <c r="DO34" s="635"/>
      <c r="DP34" s="635"/>
      <c r="DQ34" s="635"/>
      <c r="DR34" s="635"/>
      <c r="DS34" s="635"/>
      <c r="DT34" s="635"/>
      <c r="DU34" s="635"/>
      <c r="DV34" s="636"/>
      <c r="DW34" s="637">
        <v>13.5</v>
      </c>
      <c r="DX34" s="649"/>
      <c r="DY34" s="649"/>
      <c r="DZ34" s="649"/>
      <c r="EA34" s="649"/>
      <c r="EB34" s="649"/>
      <c r="EC34" s="661"/>
    </row>
    <row r="35" spans="2:133" ht="11.25" customHeight="1" x14ac:dyDescent="0.2">
      <c r="B35" s="631" t="s">
        <v>311</v>
      </c>
      <c r="C35" s="632"/>
      <c r="D35" s="632"/>
      <c r="E35" s="632"/>
      <c r="F35" s="632"/>
      <c r="G35" s="632"/>
      <c r="H35" s="632"/>
      <c r="I35" s="632"/>
      <c r="J35" s="632"/>
      <c r="K35" s="632"/>
      <c r="L35" s="632"/>
      <c r="M35" s="632"/>
      <c r="N35" s="632"/>
      <c r="O35" s="632"/>
      <c r="P35" s="632"/>
      <c r="Q35" s="633"/>
      <c r="R35" s="634">
        <v>1192085</v>
      </c>
      <c r="S35" s="635"/>
      <c r="T35" s="635"/>
      <c r="U35" s="635"/>
      <c r="V35" s="635"/>
      <c r="W35" s="635"/>
      <c r="X35" s="635"/>
      <c r="Y35" s="636"/>
      <c r="Z35" s="672">
        <v>7.2</v>
      </c>
      <c r="AA35" s="672"/>
      <c r="AB35" s="672"/>
      <c r="AC35" s="672"/>
      <c r="AD35" s="673" t="s">
        <v>122</v>
      </c>
      <c r="AE35" s="673"/>
      <c r="AF35" s="673"/>
      <c r="AG35" s="673"/>
      <c r="AH35" s="673"/>
      <c r="AI35" s="673"/>
      <c r="AJ35" s="673"/>
      <c r="AK35" s="673"/>
      <c r="AL35" s="637" t="s">
        <v>122</v>
      </c>
      <c r="AM35" s="638"/>
      <c r="AN35" s="638"/>
      <c r="AO35" s="674"/>
      <c r="AP35" s="218"/>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117541</v>
      </c>
      <c r="CS35" s="647"/>
      <c r="CT35" s="647"/>
      <c r="CU35" s="647"/>
      <c r="CV35" s="647"/>
      <c r="CW35" s="647"/>
      <c r="CX35" s="647"/>
      <c r="CY35" s="648"/>
      <c r="CZ35" s="637">
        <v>0.7</v>
      </c>
      <c r="DA35" s="649"/>
      <c r="DB35" s="649"/>
      <c r="DC35" s="650"/>
      <c r="DD35" s="640">
        <v>38396</v>
      </c>
      <c r="DE35" s="647"/>
      <c r="DF35" s="647"/>
      <c r="DG35" s="647"/>
      <c r="DH35" s="647"/>
      <c r="DI35" s="647"/>
      <c r="DJ35" s="647"/>
      <c r="DK35" s="648"/>
      <c r="DL35" s="640">
        <v>29796</v>
      </c>
      <c r="DM35" s="647"/>
      <c r="DN35" s="647"/>
      <c r="DO35" s="647"/>
      <c r="DP35" s="647"/>
      <c r="DQ35" s="647"/>
      <c r="DR35" s="647"/>
      <c r="DS35" s="647"/>
      <c r="DT35" s="647"/>
      <c r="DU35" s="647"/>
      <c r="DV35" s="648"/>
      <c r="DW35" s="637">
        <v>0.4</v>
      </c>
      <c r="DX35" s="649"/>
      <c r="DY35" s="649"/>
      <c r="DZ35" s="649"/>
      <c r="EA35" s="649"/>
      <c r="EB35" s="649"/>
      <c r="EC35" s="661"/>
    </row>
    <row r="36" spans="2:133" ht="11.25" customHeight="1" x14ac:dyDescent="0.2">
      <c r="B36" s="631" t="s">
        <v>315</v>
      </c>
      <c r="C36" s="632"/>
      <c r="D36" s="632"/>
      <c r="E36" s="632"/>
      <c r="F36" s="632"/>
      <c r="G36" s="632"/>
      <c r="H36" s="632"/>
      <c r="I36" s="632"/>
      <c r="J36" s="632"/>
      <c r="K36" s="632"/>
      <c r="L36" s="632"/>
      <c r="M36" s="632"/>
      <c r="N36" s="632"/>
      <c r="O36" s="632"/>
      <c r="P36" s="632"/>
      <c r="Q36" s="633"/>
      <c r="R36" s="634">
        <v>653039</v>
      </c>
      <c r="S36" s="635"/>
      <c r="T36" s="635"/>
      <c r="U36" s="635"/>
      <c r="V36" s="635"/>
      <c r="W36" s="635"/>
      <c r="X36" s="635"/>
      <c r="Y36" s="636"/>
      <c r="Z36" s="672">
        <v>3.9</v>
      </c>
      <c r="AA36" s="672"/>
      <c r="AB36" s="672"/>
      <c r="AC36" s="672"/>
      <c r="AD36" s="673" t="s">
        <v>122</v>
      </c>
      <c r="AE36" s="673"/>
      <c r="AF36" s="673"/>
      <c r="AG36" s="673"/>
      <c r="AH36" s="673"/>
      <c r="AI36" s="673"/>
      <c r="AJ36" s="673"/>
      <c r="AK36" s="673"/>
      <c r="AL36" s="637" t="s">
        <v>122</v>
      </c>
      <c r="AM36" s="638"/>
      <c r="AN36" s="638"/>
      <c r="AO36" s="674"/>
      <c r="AP36" s="218"/>
      <c r="AQ36" s="683" t="s">
        <v>316</v>
      </c>
      <c r="AR36" s="684"/>
      <c r="AS36" s="684"/>
      <c r="AT36" s="684"/>
      <c r="AU36" s="684"/>
      <c r="AV36" s="684"/>
      <c r="AW36" s="684"/>
      <c r="AX36" s="684"/>
      <c r="AY36" s="685"/>
      <c r="AZ36" s="689">
        <v>2164750</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48514</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2727753</v>
      </c>
      <c r="CS36" s="635"/>
      <c r="CT36" s="635"/>
      <c r="CU36" s="635"/>
      <c r="CV36" s="635"/>
      <c r="CW36" s="635"/>
      <c r="CX36" s="635"/>
      <c r="CY36" s="636"/>
      <c r="CZ36" s="637">
        <v>16.899999999999999</v>
      </c>
      <c r="DA36" s="649"/>
      <c r="DB36" s="649"/>
      <c r="DC36" s="650"/>
      <c r="DD36" s="640">
        <v>1587698</v>
      </c>
      <c r="DE36" s="635"/>
      <c r="DF36" s="635"/>
      <c r="DG36" s="635"/>
      <c r="DH36" s="635"/>
      <c r="DI36" s="635"/>
      <c r="DJ36" s="635"/>
      <c r="DK36" s="636"/>
      <c r="DL36" s="640">
        <v>705931</v>
      </c>
      <c r="DM36" s="635"/>
      <c r="DN36" s="635"/>
      <c r="DO36" s="635"/>
      <c r="DP36" s="635"/>
      <c r="DQ36" s="635"/>
      <c r="DR36" s="635"/>
      <c r="DS36" s="635"/>
      <c r="DT36" s="635"/>
      <c r="DU36" s="635"/>
      <c r="DV36" s="636"/>
      <c r="DW36" s="637">
        <v>10.1</v>
      </c>
      <c r="DX36" s="649"/>
      <c r="DY36" s="649"/>
      <c r="DZ36" s="649"/>
      <c r="EA36" s="649"/>
      <c r="EB36" s="649"/>
      <c r="EC36" s="661"/>
    </row>
    <row r="37" spans="2:133" ht="11.25" customHeight="1" x14ac:dyDescent="0.2">
      <c r="B37" s="631" t="s">
        <v>319</v>
      </c>
      <c r="C37" s="632"/>
      <c r="D37" s="632"/>
      <c r="E37" s="632"/>
      <c r="F37" s="632"/>
      <c r="G37" s="632"/>
      <c r="H37" s="632"/>
      <c r="I37" s="632"/>
      <c r="J37" s="632"/>
      <c r="K37" s="632"/>
      <c r="L37" s="632"/>
      <c r="M37" s="632"/>
      <c r="N37" s="632"/>
      <c r="O37" s="632"/>
      <c r="P37" s="632"/>
      <c r="Q37" s="633"/>
      <c r="R37" s="634">
        <v>275683</v>
      </c>
      <c r="S37" s="635"/>
      <c r="T37" s="635"/>
      <c r="U37" s="635"/>
      <c r="V37" s="635"/>
      <c r="W37" s="635"/>
      <c r="X37" s="635"/>
      <c r="Y37" s="636"/>
      <c r="Z37" s="672">
        <v>1.7</v>
      </c>
      <c r="AA37" s="672"/>
      <c r="AB37" s="672"/>
      <c r="AC37" s="672"/>
      <c r="AD37" s="673">
        <v>136</v>
      </c>
      <c r="AE37" s="673"/>
      <c r="AF37" s="673"/>
      <c r="AG37" s="673"/>
      <c r="AH37" s="673"/>
      <c r="AI37" s="673"/>
      <c r="AJ37" s="673"/>
      <c r="AK37" s="673"/>
      <c r="AL37" s="637">
        <v>0</v>
      </c>
      <c r="AM37" s="638"/>
      <c r="AN37" s="638"/>
      <c r="AO37" s="674"/>
      <c r="AQ37" s="667" t="s">
        <v>320</v>
      </c>
      <c r="AR37" s="668"/>
      <c r="AS37" s="668"/>
      <c r="AT37" s="668"/>
      <c r="AU37" s="668"/>
      <c r="AV37" s="668"/>
      <c r="AW37" s="668"/>
      <c r="AX37" s="668"/>
      <c r="AY37" s="669"/>
      <c r="AZ37" s="634">
        <v>711910</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3617</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55903</v>
      </c>
      <c r="CS37" s="647"/>
      <c r="CT37" s="647"/>
      <c r="CU37" s="647"/>
      <c r="CV37" s="647"/>
      <c r="CW37" s="647"/>
      <c r="CX37" s="647"/>
      <c r="CY37" s="648"/>
      <c r="CZ37" s="637">
        <v>0.3</v>
      </c>
      <c r="DA37" s="649"/>
      <c r="DB37" s="649"/>
      <c r="DC37" s="650"/>
      <c r="DD37" s="640">
        <v>37209</v>
      </c>
      <c r="DE37" s="647"/>
      <c r="DF37" s="647"/>
      <c r="DG37" s="647"/>
      <c r="DH37" s="647"/>
      <c r="DI37" s="647"/>
      <c r="DJ37" s="647"/>
      <c r="DK37" s="648"/>
      <c r="DL37" s="640">
        <v>37112</v>
      </c>
      <c r="DM37" s="647"/>
      <c r="DN37" s="647"/>
      <c r="DO37" s="647"/>
      <c r="DP37" s="647"/>
      <c r="DQ37" s="647"/>
      <c r="DR37" s="647"/>
      <c r="DS37" s="647"/>
      <c r="DT37" s="647"/>
      <c r="DU37" s="647"/>
      <c r="DV37" s="648"/>
      <c r="DW37" s="637">
        <v>0.5</v>
      </c>
      <c r="DX37" s="649"/>
      <c r="DY37" s="649"/>
      <c r="DZ37" s="649"/>
      <c r="EA37" s="649"/>
      <c r="EB37" s="649"/>
      <c r="EC37" s="661"/>
    </row>
    <row r="38" spans="2:133" ht="11.25" customHeight="1" x14ac:dyDescent="0.2">
      <c r="B38" s="631" t="s">
        <v>323</v>
      </c>
      <c r="C38" s="632"/>
      <c r="D38" s="632"/>
      <c r="E38" s="632"/>
      <c r="F38" s="632"/>
      <c r="G38" s="632"/>
      <c r="H38" s="632"/>
      <c r="I38" s="632"/>
      <c r="J38" s="632"/>
      <c r="K38" s="632"/>
      <c r="L38" s="632"/>
      <c r="M38" s="632"/>
      <c r="N38" s="632"/>
      <c r="O38" s="632"/>
      <c r="P38" s="632"/>
      <c r="Q38" s="633"/>
      <c r="R38" s="634">
        <v>1147968</v>
      </c>
      <c r="S38" s="635"/>
      <c r="T38" s="635"/>
      <c r="U38" s="635"/>
      <c r="V38" s="635"/>
      <c r="W38" s="635"/>
      <c r="X38" s="635"/>
      <c r="Y38" s="636"/>
      <c r="Z38" s="672">
        <v>6.9</v>
      </c>
      <c r="AA38" s="672"/>
      <c r="AB38" s="672"/>
      <c r="AC38" s="672"/>
      <c r="AD38" s="673" t="s">
        <v>122</v>
      </c>
      <c r="AE38" s="673"/>
      <c r="AF38" s="673"/>
      <c r="AG38" s="673"/>
      <c r="AH38" s="673"/>
      <c r="AI38" s="673"/>
      <c r="AJ38" s="673"/>
      <c r="AK38" s="673"/>
      <c r="AL38" s="637" t="s">
        <v>122</v>
      </c>
      <c r="AM38" s="638"/>
      <c r="AN38" s="638"/>
      <c r="AO38" s="674"/>
      <c r="AQ38" s="667" t="s">
        <v>324</v>
      </c>
      <c r="AR38" s="668"/>
      <c r="AS38" s="668"/>
      <c r="AT38" s="668"/>
      <c r="AU38" s="668"/>
      <c r="AV38" s="668"/>
      <c r="AW38" s="668"/>
      <c r="AX38" s="668"/>
      <c r="AY38" s="669"/>
      <c r="AZ38" s="634">
        <v>145063</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2764</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1307777</v>
      </c>
      <c r="CS38" s="635"/>
      <c r="CT38" s="635"/>
      <c r="CU38" s="635"/>
      <c r="CV38" s="635"/>
      <c r="CW38" s="635"/>
      <c r="CX38" s="635"/>
      <c r="CY38" s="636"/>
      <c r="CZ38" s="637">
        <v>8.1</v>
      </c>
      <c r="DA38" s="649"/>
      <c r="DB38" s="649"/>
      <c r="DC38" s="650"/>
      <c r="DD38" s="640">
        <v>1083613</v>
      </c>
      <c r="DE38" s="635"/>
      <c r="DF38" s="635"/>
      <c r="DG38" s="635"/>
      <c r="DH38" s="635"/>
      <c r="DI38" s="635"/>
      <c r="DJ38" s="635"/>
      <c r="DK38" s="636"/>
      <c r="DL38" s="640">
        <v>1035534</v>
      </c>
      <c r="DM38" s="635"/>
      <c r="DN38" s="635"/>
      <c r="DO38" s="635"/>
      <c r="DP38" s="635"/>
      <c r="DQ38" s="635"/>
      <c r="DR38" s="635"/>
      <c r="DS38" s="635"/>
      <c r="DT38" s="635"/>
      <c r="DU38" s="635"/>
      <c r="DV38" s="636"/>
      <c r="DW38" s="637">
        <v>14.8</v>
      </c>
      <c r="DX38" s="649"/>
      <c r="DY38" s="649"/>
      <c r="DZ38" s="649"/>
      <c r="EA38" s="649"/>
      <c r="EB38" s="649"/>
      <c r="EC38" s="661"/>
    </row>
    <row r="39" spans="2:133" ht="11.25" customHeight="1" x14ac:dyDescent="0.2">
      <c r="B39" s="631" t="s">
        <v>327</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328</v>
      </c>
      <c r="AR39" s="668"/>
      <c r="AS39" s="668"/>
      <c r="AT39" s="668"/>
      <c r="AU39" s="668"/>
      <c r="AV39" s="668"/>
      <c r="AW39" s="668"/>
      <c r="AX39" s="668"/>
      <c r="AY39" s="669"/>
      <c r="AZ39" s="634">
        <v>96269</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4354</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1392428</v>
      </c>
      <c r="CS39" s="647"/>
      <c r="CT39" s="647"/>
      <c r="CU39" s="647"/>
      <c r="CV39" s="647"/>
      <c r="CW39" s="647"/>
      <c r="CX39" s="647"/>
      <c r="CY39" s="648"/>
      <c r="CZ39" s="637">
        <v>8.6</v>
      </c>
      <c r="DA39" s="649"/>
      <c r="DB39" s="649"/>
      <c r="DC39" s="650"/>
      <c r="DD39" s="640">
        <v>422984</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331</v>
      </c>
      <c r="C40" s="632"/>
      <c r="D40" s="632"/>
      <c r="E40" s="632"/>
      <c r="F40" s="632"/>
      <c r="G40" s="632"/>
      <c r="H40" s="632"/>
      <c r="I40" s="632"/>
      <c r="J40" s="632"/>
      <c r="K40" s="632"/>
      <c r="L40" s="632"/>
      <c r="M40" s="632"/>
      <c r="N40" s="632"/>
      <c r="O40" s="632"/>
      <c r="P40" s="632"/>
      <c r="Q40" s="633"/>
      <c r="R40" s="634">
        <v>31468</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332</v>
      </c>
      <c r="AR40" s="668"/>
      <c r="AS40" s="668"/>
      <c r="AT40" s="668"/>
      <c r="AU40" s="668"/>
      <c r="AV40" s="668"/>
      <c r="AW40" s="668"/>
      <c r="AX40" s="668"/>
      <c r="AY40" s="669"/>
      <c r="AZ40" s="634" t="s">
        <v>122</v>
      </c>
      <c r="BA40" s="635"/>
      <c r="BB40" s="635"/>
      <c r="BC40" s="635"/>
      <c r="BD40" s="647"/>
      <c r="BE40" s="647"/>
      <c r="BF40" s="670"/>
      <c r="BG40" s="675" t="s">
        <v>333</v>
      </c>
      <c r="BH40" s="676"/>
      <c r="BI40" s="676"/>
      <c r="BJ40" s="676"/>
      <c r="BK40" s="676"/>
      <c r="BL40" s="214"/>
      <c r="BM40" s="632" t="s">
        <v>334</v>
      </c>
      <c r="BN40" s="632"/>
      <c r="BO40" s="632"/>
      <c r="BP40" s="632"/>
      <c r="BQ40" s="632"/>
      <c r="BR40" s="632"/>
      <c r="BS40" s="632"/>
      <c r="BT40" s="632"/>
      <c r="BU40" s="633"/>
      <c r="BV40" s="634">
        <v>94</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488992</v>
      </c>
      <c r="CS40" s="635"/>
      <c r="CT40" s="635"/>
      <c r="CU40" s="635"/>
      <c r="CV40" s="635"/>
      <c r="CW40" s="635"/>
      <c r="CX40" s="635"/>
      <c r="CY40" s="636"/>
      <c r="CZ40" s="637">
        <v>3</v>
      </c>
      <c r="DA40" s="649"/>
      <c r="DB40" s="649"/>
      <c r="DC40" s="650"/>
      <c r="DD40" s="640">
        <v>375072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336</v>
      </c>
      <c r="C41" s="616"/>
      <c r="D41" s="616"/>
      <c r="E41" s="616"/>
      <c r="F41" s="616"/>
      <c r="G41" s="616"/>
      <c r="H41" s="616"/>
      <c r="I41" s="616"/>
      <c r="J41" s="616"/>
      <c r="K41" s="616"/>
      <c r="L41" s="616"/>
      <c r="M41" s="616"/>
      <c r="N41" s="616"/>
      <c r="O41" s="616"/>
      <c r="P41" s="616"/>
      <c r="Q41" s="617"/>
      <c r="R41" s="618">
        <v>16619753</v>
      </c>
      <c r="S41" s="659"/>
      <c r="T41" s="659"/>
      <c r="U41" s="659"/>
      <c r="V41" s="659"/>
      <c r="W41" s="659"/>
      <c r="X41" s="659"/>
      <c r="Y41" s="662"/>
      <c r="Z41" s="663">
        <v>100</v>
      </c>
      <c r="AA41" s="663"/>
      <c r="AB41" s="663"/>
      <c r="AC41" s="663"/>
      <c r="AD41" s="664">
        <v>6977108</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284603</v>
      </c>
      <c r="BA41" s="635"/>
      <c r="BB41" s="635"/>
      <c r="BC41" s="635"/>
      <c r="BD41" s="647"/>
      <c r="BE41" s="647"/>
      <c r="BF41" s="670"/>
      <c r="BG41" s="675"/>
      <c r="BH41" s="676"/>
      <c r="BI41" s="676"/>
      <c r="BJ41" s="676"/>
      <c r="BK41" s="676"/>
      <c r="BL41" s="214"/>
      <c r="BM41" s="632" t="s">
        <v>338</v>
      </c>
      <c r="BN41" s="632"/>
      <c r="BO41" s="632"/>
      <c r="BP41" s="632"/>
      <c r="BQ41" s="632"/>
      <c r="BR41" s="632"/>
      <c r="BS41" s="632"/>
      <c r="BT41" s="632"/>
      <c r="BU41" s="633"/>
      <c r="BV41" s="634" t="s">
        <v>122</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340</v>
      </c>
      <c r="AR42" s="680"/>
      <c r="AS42" s="680"/>
      <c r="AT42" s="680"/>
      <c r="AU42" s="680"/>
      <c r="AV42" s="680"/>
      <c r="AW42" s="680"/>
      <c r="AX42" s="680"/>
      <c r="AY42" s="681"/>
      <c r="AZ42" s="618">
        <v>926905</v>
      </c>
      <c r="BA42" s="659"/>
      <c r="BB42" s="659"/>
      <c r="BC42" s="659"/>
      <c r="BD42" s="619"/>
      <c r="BE42" s="619"/>
      <c r="BF42" s="682"/>
      <c r="BG42" s="677"/>
      <c r="BH42" s="678"/>
      <c r="BI42" s="678"/>
      <c r="BJ42" s="678"/>
      <c r="BK42" s="678"/>
      <c r="BL42" s="215"/>
      <c r="BM42" s="616" t="s">
        <v>341</v>
      </c>
      <c r="BN42" s="616"/>
      <c r="BO42" s="616"/>
      <c r="BP42" s="616"/>
      <c r="BQ42" s="616"/>
      <c r="BR42" s="616"/>
      <c r="BS42" s="616"/>
      <c r="BT42" s="616"/>
      <c r="BU42" s="617"/>
      <c r="BV42" s="618">
        <v>420</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1957606</v>
      </c>
      <c r="CS42" s="647"/>
      <c r="CT42" s="647"/>
      <c r="CU42" s="647"/>
      <c r="CV42" s="647"/>
      <c r="CW42" s="647"/>
      <c r="CX42" s="647"/>
      <c r="CY42" s="648"/>
      <c r="CZ42" s="637">
        <v>12.2</v>
      </c>
      <c r="DA42" s="649"/>
      <c r="DB42" s="649"/>
      <c r="DC42" s="650"/>
      <c r="DD42" s="640">
        <v>390032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343</v>
      </c>
      <c r="CD43" s="631" t="s">
        <v>344</v>
      </c>
      <c r="CE43" s="632"/>
      <c r="CF43" s="632"/>
      <c r="CG43" s="632"/>
      <c r="CH43" s="632"/>
      <c r="CI43" s="632"/>
      <c r="CJ43" s="632"/>
      <c r="CK43" s="632"/>
      <c r="CL43" s="632"/>
      <c r="CM43" s="632"/>
      <c r="CN43" s="632"/>
      <c r="CO43" s="632"/>
      <c r="CP43" s="632"/>
      <c r="CQ43" s="633"/>
      <c r="CR43" s="634">
        <v>109035</v>
      </c>
      <c r="CS43" s="647"/>
      <c r="CT43" s="647"/>
      <c r="CU43" s="647"/>
      <c r="CV43" s="647"/>
      <c r="CW43" s="647"/>
      <c r="CX43" s="647"/>
      <c r="CY43" s="648"/>
      <c r="CZ43" s="637">
        <v>0.7</v>
      </c>
      <c r="DA43" s="649"/>
      <c r="DB43" s="649"/>
      <c r="DC43" s="650"/>
      <c r="DD43" s="640">
        <v>108970</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1747240</v>
      </c>
      <c r="CS44" s="635"/>
      <c r="CT44" s="635"/>
      <c r="CU44" s="635"/>
      <c r="CV44" s="635"/>
      <c r="CW44" s="635"/>
      <c r="CX44" s="635"/>
      <c r="CY44" s="636"/>
      <c r="CZ44" s="637">
        <v>10.8</v>
      </c>
      <c r="DA44" s="638"/>
      <c r="DB44" s="638"/>
      <c r="DC44" s="639"/>
      <c r="DD44" s="640">
        <v>270412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658324</v>
      </c>
      <c r="CS45" s="647"/>
      <c r="CT45" s="647"/>
      <c r="CU45" s="647"/>
      <c r="CV45" s="647"/>
      <c r="CW45" s="647"/>
      <c r="CX45" s="647"/>
      <c r="CY45" s="648"/>
      <c r="CZ45" s="637">
        <v>4.0999999999999996</v>
      </c>
      <c r="DA45" s="649"/>
      <c r="DB45" s="649"/>
      <c r="DC45" s="650"/>
      <c r="DD45" s="640">
        <v>67880</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349</v>
      </c>
      <c r="CG46" s="632"/>
      <c r="CH46" s="632"/>
      <c r="CI46" s="632"/>
      <c r="CJ46" s="632"/>
      <c r="CK46" s="632"/>
      <c r="CL46" s="632"/>
      <c r="CM46" s="632"/>
      <c r="CN46" s="632"/>
      <c r="CO46" s="632"/>
      <c r="CP46" s="632"/>
      <c r="CQ46" s="633"/>
      <c r="CR46" s="634">
        <v>1022170</v>
      </c>
      <c r="CS46" s="635"/>
      <c r="CT46" s="635"/>
      <c r="CU46" s="635"/>
      <c r="CV46" s="635"/>
      <c r="CW46" s="635"/>
      <c r="CX46" s="635"/>
      <c r="CY46" s="636"/>
      <c r="CZ46" s="637">
        <v>6.3</v>
      </c>
      <c r="DA46" s="638"/>
      <c r="DB46" s="638"/>
      <c r="DC46" s="639"/>
      <c r="DD46" s="640">
        <v>201186</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350</v>
      </c>
      <c r="CG47" s="632"/>
      <c r="CH47" s="632"/>
      <c r="CI47" s="632"/>
      <c r="CJ47" s="632"/>
      <c r="CK47" s="632"/>
      <c r="CL47" s="632"/>
      <c r="CM47" s="632"/>
      <c r="CN47" s="632"/>
      <c r="CO47" s="632"/>
      <c r="CP47" s="632"/>
      <c r="CQ47" s="633"/>
      <c r="CR47" s="634">
        <v>210366</v>
      </c>
      <c r="CS47" s="647"/>
      <c r="CT47" s="647"/>
      <c r="CU47" s="647"/>
      <c r="CV47" s="647"/>
      <c r="CW47" s="647"/>
      <c r="CX47" s="647"/>
      <c r="CY47" s="648"/>
      <c r="CZ47" s="637">
        <v>1.3</v>
      </c>
      <c r="DA47" s="649"/>
      <c r="DB47" s="649"/>
      <c r="DC47" s="650"/>
      <c r="DD47" s="640">
        <v>119620</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351</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352</v>
      </c>
      <c r="CE49" s="616"/>
      <c r="CF49" s="616"/>
      <c r="CG49" s="616"/>
      <c r="CH49" s="616"/>
      <c r="CI49" s="616"/>
      <c r="CJ49" s="616"/>
      <c r="CK49" s="616"/>
      <c r="CL49" s="616"/>
      <c r="CM49" s="616"/>
      <c r="CN49" s="616"/>
      <c r="CO49" s="616"/>
      <c r="CP49" s="616"/>
      <c r="CQ49" s="617"/>
      <c r="CR49" s="618">
        <v>16104228</v>
      </c>
      <c r="CS49" s="619"/>
      <c r="CT49" s="619"/>
      <c r="CU49" s="619"/>
      <c r="CV49" s="619"/>
      <c r="CW49" s="619"/>
      <c r="CX49" s="619"/>
      <c r="CY49" s="620"/>
      <c r="CZ49" s="621">
        <v>100</v>
      </c>
      <c r="DA49" s="622"/>
      <c r="DB49" s="622"/>
      <c r="DC49" s="623"/>
      <c r="DD49" s="624">
        <v>9061153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fGjPGPCunF8S5uvLvwAnpt8qSixGKNQOz7rC/89yIFpUgZ2nC6SVFyxSji5ECAKFjfLkHCoBZstQ6NZ2iopung==" saltValue="duIcy9bFhSvbV31OivCv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375</v>
      </c>
      <c r="C7" s="1061"/>
      <c r="D7" s="1061"/>
      <c r="E7" s="1061"/>
      <c r="F7" s="1061"/>
      <c r="G7" s="1061"/>
      <c r="H7" s="1061"/>
      <c r="I7" s="1061"/>
      <c r="J7" s="1061"/>
      <c r="K7" s="1061"/>
      <c r="L7" s="1061"/>
      <c r="M7" s="1061"/>
      <c r="N7" s="1061"/>
      <c r="O7" s="1061"/>
      <c r="P7" s="1062"/>
      <c r="Q7" s="1115">
        <v>16585</v>
      </c>
      <c r="R7" s="1116"/>
      <c r="S7" s="1116"/>
      <c r="T7" s="1116"/>
      <c r="U7" s="1116"/>
      <c r="V7" s="1116">
        <v>16071</v>
      </c>
      <c r="W7" s="1116"/>
      <c r="X7" s="1116"/>
      <c r="Y7" s="1116"/>
      <c r="Z7" s="1116"/>
      <c r="AA7" s="1116">
        <v>513</v>
      </c>
      <c r="AB7" s="1116"/>
      <c r="AC7" s="1116"/>
      <c r="AD7" s="1116"/>
      <c r="AE7" s="1117"/>
      <c r="AF7" s="1118">
        <v>447</v>
      </c>
      <c r="AG7" s="1119"/>
      <c r="AH7" s="1119"/>
      <c r="AI7" s="1119"/>
      <c r="AJ7" s="1120"/>
      <c r="AK7" s="1121">
        <v>1192</v>
      </c>
      <c r="AL7" s="1122"/>
      <c r="AM7" s="1122"/>
      <c r="AN7" s="1122"/>
      <c r="AO7" s="1122"/>
      <c r="AP7" s="1122">
        <v>11617</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569</v>
      </c>
      <c r="BT7" s="1113"/>
      <c r="BU7" s="1113"/>
      <c r="BV7" s="1113"/>
      <c r="BW7" s="1113"/>
      <c r="BX7" s="1113"/>
      <c r="BY7" s="1113"/>
      <c r="BZ7" s="1113"/>
      <c r="CA7" s="1113"/>
      <c r="CB7" s="1113"/>
      <c r="CC7" s="1113"/>
      <c r="CD7" s="1113"/>
      <c r="CE7" s="1113"/>
      <c r="CF7" s="1113"/>
      <c r="CG7" s="1125"/>
      <c r="CH7" s="1109">
        <v>0</v>
      </c>
      <c r="CI7" s="1110"/>
      <c r="CJ7" s="1110"/>
      <c r="CK7" s="1110"/>
      <c r="CL7" s="1111"/>
      <c r="CM7" s="1109">
        <v>5</v>
      </c>
      <c r="CN7" s="1110"/>
      <c r="CO7" s="1110"/>
      <c r="CP7" s="1110"/>
      <c r="CQ7" s="1111"/>
      <c r="CR7" s="1109">
        <v>5</v>
      </c>
      <c r="CS7" s="1110"/>
      <c r="CT7" s="1110"/>
      <c r="CU7" s="1110"/>
      <c r="CV7" s="1111"/>
      <c r="CW7" s="1109">
        <v>1</v>
      </c>
      <c r="CX7" s="1110"/>
      <c r="CY7" s="1110"/>
      <c r="CZ7" s="1110"/>
      <c r="DA7" s="1111"/>
      <c r="DB7" s="1109" t="s">
        <v>563</v>
      </c>
      <c r="DC7" s="1110"/>
      <c r="DD7" s="1110"/>
      <c r="DE7" s="1110"/>
      <c r="DF7" s="1111"/>
      <c r="DG7" s="1109" t="s">
        <v>563</v>
      </c>
      <c r="DH7" s="1110"/>
      <c r="DI7" s="1110"/>
      <c r="DJ7" s="1110"/>
      <c r="DK7" s="1111"/>
      <c r="DL7" s="1109">
        <v>209</v>
      </c>
      <c r="DM7" s="1110"/>
      <c r="DN7" s="1110"/>
      <c r="DO7" s="1110"/>
      <c r="DP7" s="1111"/>
      <c r="DQ7" s="1109" t="s">
        <v>563</v>
      </c>
      <c r="DR7" s="1110"/>
      <c r="DS7" s="1110"/>
      <c r="DT7" s="1110"/>
      <c r="DU7" s="1111"/>
      <c r="DV7" s="1112"/>
      <c r="DW7" s="1113"/>
      <c r="DX7" s="1113"/>
      <c r="DY7" s="1113"/>
      <c r="DZ7" s="1114"/>
      <c r="EA7" s="229"/>
    </row>
    <row r="8" spans="1:131" s="230" customFormat="1" ht="26.25" customHeight="1" x14ac:dyDescent="0.2">
      <c r="A8" s="233">
        <v>2</v>
      </c>
      <c r="B8" s="1043" t="s">
        <v>376</v>
      </c>
      <c r="C8" s="1044"/>
      <c r="D8" s="1044"/>
      <c r="E8" s="1044"/>
      <c r="F8" s="1044"/>
      <c r="G8" s="1044"/>
      <c r="H8" s="1044"/>
      <c r="I8" s="1044"/>
      <c r="J8" s="1044"/>
      <c r="K8" s="1044"/>
      <c r="L8" s="1044"/>
      <c r="M8" s="1044"/>
      <c r="N8" s="1044"/>
      <c r="O8" s="1044"/>
      <c r="P8" s="1045"/>
      <c r="Q8" s="1051">
        <v>69</v>
      </c>
      <c r="R8" s="1052"/>
      <c r="S8" s="1052"/>
      <c r="T8" s="1052"/>
      <c r="U8" s="1052"/>
      <c r="V8" s="1052">
        <v>66</v>
      </c>
      <c r="W8" s="1052"/>
      <c r="X8" s="1052"/>
      <c r="Y8" s="1052"/>
      <c r="Z8" s="1052"/>
      <c r="AA8" s="1052">
        <v>2</v>
      </c>
      <c r="AB8" s="1052"/>
      <c r="AC8" s="1052"/>
      <c r="AD8" s="1052"/>
      <c r="AE8" s="1053"/>
      <c r="AF8" s="1048">
        <v>2</v>
      </c>
      <c r="AG8" s="1049"/>
      <c r="AH8" s="1049"/>
      <c r="AI8" s="1049"/>
      <c r="AJ8" s="1050"/>
      <c r="AK8" s="1093">
        <v>34</v>
      </c>
      <c r="AL8" s="1094"/>
      <c r="AM8" s="1094"/>
      <c r="AN8" s="1094"/>
      <c r="AO8" s="1094"/>
      <c r="AP8" s="1094" t="s">
        <v>563</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377</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378</v>
      </c>
      <c r="B23" s="950" t="s">
        <v>379</v>
      </c>
      <c r="C23" s="951"/>
      <c r="D23" s="951"/>
      <c r="E23" s="951"/>
      <c r="F23" s="951"/>
      <c r="G23" s="951"/>
      <c r="H23" s="951"/>
      <c r="I23" s="951"/>
      <c r="J23" s="951"/>
      <c r="K23" s="951"/>
      <c r="L23" s="951"/>
      <c r="M23" s="951"/>
      <c r="N23" s="951"/>
      <c r="O23" s="951"/>
      <c r="P23" s="961"/>
      <c r="Q23" s="1080">
        <v>16620</v>
      </c>
      <c r="R23" s="1074"/>
      <c r="S23" s="1074"/>
      <c r="T23" s="1074"/>
      <c r="U23" s="1074"/>
      <c r="V23" s="1074">
        <v>16104</v>
      </c>
      <c r="W23" s="1074"/>
      <c r="X23" s="1074"/>
      <c r="Y23" s="1074"/>
      <c r="Z23" s="1074"/>
      <c r="AA23" s="1074">
        <v>516</v>
      </c>
      <c r="AB23" s="1074"/>
      <c r="AC23" s="1074"/>
      <c r="AD23" s="1074"/>
      <c r="AE23" s="1081"/>
      <c r="AF23" s="1082">
        <v>449</v>
      </c>
      <c r="AG23" s="1074"/>
      <c r="AH23" s="1074"/>
      <c r="AI23" s="1074"/>
      <c r="AJ23" s="1083"/>
      <c r="AK23" s="1084"/>
      <c r="AL23" s="1085"/>
      <c r="AM23" s="1085"/>
      <c r="AN23" s="1085"/>
      <c r="AO23" s="1085"/>
      <c r="AP23" s="1074">
        <v>11617</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380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381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358</v>
      </c>
      <c r="B26" s="1009"/>
      <c r="C26" s="1009"/>
      <c r="D26" s="1009"/>
      <c r="E26" s="1009"/>
      <c r="F26" s="1009"/>
      <c r="G26" s="1009"/>
      <c r="H26" s="1009"/>
      <c r="I26" s="1009"/>
      <c r="J26" s="1009"/>
      <c r="K26" s="1009"/>
      <c r="L26" s="1009"/>
      <c r="M26" s="1009"/>
      <c r="N26" s="1009"/>
      <c r="O26" s="1009"/>
      <c r="P26" s="1010"/>
      <c r="Q26" s="1014" t="s">
        <v>382</v>
      </c>
      <c r="R26" s="1015"/>
      <c r="S26" s="1015"/>
      <c r="T26" s="1015"/>
      <c r="U26" s="1016"/>
      <c r="V26" s="1014" t="s">
        <v>383</v>
      </c>
      <c r="W26" s="1015"/>
      <c r="X26" s="1015"/>
      <c r="Y26" s="1015"/>
      <c r="Z26" s="1016"/>
      <c r="AA26" s="1014" t="s">
        <v>384</v>
      </c>
      <c r="AB26" s="1015"/>
      <c r="AC26" s="1015"/>
      <c r="AD26" s="1015"/>
      <c r="AE26" s="1015"/>
      <c r="AF26" s="1068" t="s">
        <v>385</v>
      </c>
      <c r="AG26" s="1021"/>
      <c r="AH26" s="1021"/>
      <c r="AI26" s="1021"/>
      <c r="AJ26" s="1069"/>
      <c r="AK26" s="1015" t="s">
        <v>386</v>
      </c>
      <c r="AL26" s="1015"/>
      <c r="AM26" s="1015"/>
      <c r="AN26" s="1015"/>
      <c r="AO26" s="1016"/>
      <c r="AP26" s="1014" t="s">
        <v>387</v>
      </c>
      <c r="AQ26" s="1015"/>
      <c r="AR26" s="1015"/>
      <c r="AS26" s="1015"/>
      <c r="AT26" s="1016"/>
      <c r="AU26" s="1014" t="s">
        <v>388</v>
      </c>
      <c r="AV26" s="1015"/>
      <c r="AW26" s="1015"/>
      <c r="AX26" s="1015"/>
      <c r="AY26" s="1016"/>
      <c r="AZ26" s="1014" t="s">
        <v>389</v>
      </c>
      <c r="BA26" s="1015"/>
      <c r="BB26" s="1015"/>
      <c r="BC26" s="1015"/>
      <c r="BD26" s="1016"/>
      <c r="BE26" s="1014" t="s">
        <v>365</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390</v>
      </c>
      <c r="C28" s="1061"/>
      <c r="D28" s="1061"/>
      <c r="E28" s="1061"/>
      <c r="F28" s="1061"/>
      <c r="G28" s="1061"/>
      <c r="H28" s="1061"/>
      <c r="I28" s="1061"/>
      <c r="J28" s="1061"/>
      <c r="K28" s="1061"/>
      <c r="L28" s="1061"/>
      <c r="M28" s="1061"/>
      <c r="N28" s="1061"/>
      <c r="O28" s="1061"/>
      <c r="P28" s="1062"/>
      <c r="Q28" s="1063">
        <v>2673</v>
      </c>
      <c r="R28" s="1064"/>
      <c r="S28" s="1064"/>
      <c r="T28" s="1064"/>
      <c r="U28" s="1064"/>
      <c r="V28" s="1064">
        <v>2625</v>
      </c>
      <c r="W28" s="1064"/>
      <c r="X28" s="1064"/>
      <c r="Y28" s="1064"/>
      <c r="Z28" s="1064"/>
      <c r="AA28" s="1064">
        <v>49</v>
      </c>
      <c r="AB28" s="1064"/>
      <c r="AC28" s="1064"/>
      <c r="AD28" s="1064"/>
      <c r="AE28" s="1065"/>
      <c r="AF28" s="1066">
        <v>49</v>
      </c>
      <c r="AG28" s="1064"/>
      <c r="AH28" s="1064"/>
      <c r="AI28" s="1064"/>
      <c r="AJ28" s="1067"/>
      <c r="AK28" s="1055">
        <v>285</v>
      </c>
      <c r="AL28" s="1056"/>
      <c r="AM28" s="1056"/>
      <c r="AN28" s="1056"/>
      <c r="AO28" s="1056"/>
      <c r="AP28" s="1056" t="s">
        <v>563</v>
      </c>
      <c r="AQ28" s="1056"/>
      <c r="AR28" s="1056"/>
      <c r="AS28" s="1056"/>
      <c r="AT28" s="1056"/>
      <c r="AU28" s="1056" t="s">
        <v>563</v>
      </c>
      <c r="AV28" s="1056"/>
      <c r="AW28" s="1056"/>
      <c r="AX28" s="1056"/>
      <c r="AY28" s="1056"/>
      <c r="AZ28" s="1057" t="s">
        <v>563</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391</v>
      </c>
      <c r="C29" s="1044"/>
      <c r="D29" s="1044"/>
      <c r="E29" s="1044"/>
      <c r="F29" s="1044"/>
      <c r="G29" s="1044"/>
      <c r="H29" s="1044"/>
      <c r="I29" s="1044"/>
      <c r="J29" s="1044"/>
      <c r="K29" s="1044"/>
      <c r="L29" s="1044"/>
      <c r="M29" s="1044"/>
      <c r="N29" s="1044"/>
      <c r="O29" s="1044"/>
      <c r="P29" s="1045"/>
      <c r="Q29" s="1051">
        <v>704</v>
      </c>
      <c r="R29" s="1052"/>
      <c r="S29" s="1052"/>
      <c r="T29" s="1052"/>
      <c r="U29" s="1052"/>
      <c r="V29" s="1052">
        <v>697</v>
      </c>
      <c r="W29" s="1052"/>
      <c r="X29" s="1052"/>
      <c r="Y29" s="1052"/>
      <c r="Z29" s="1052"/>
      <c r="AA29" s="1052">
        <v>7</v>
      </c>
      <c r="AB29" s="1052"/>
      <c r="AC29" s="1052"/>
      <c r="AD29" s="1052"/>
      <c r="AE29" s="1053"/>
      <c r="AF29" s="1048">
        <v>7</v>
      </c>
      <c r="AG29" s="1049"/>
      <c r="AH29" s="1049"/>
      <c r="AI29" s="1049"/>
      <c r="AJ29" s="1050"/>
      <c r="AK29" s="993">
        <v>122</v>
      </c>
      <c r="AL29" s="984"/>
      <c r="AM29" s="984"/>
      <c r="AN29" s="984"/>
      <c r="AO29" s="984"/>
      <c r="AP29" s="984" t="s">
        <v>563</v>
      </c>
      <c r="AQ29" s="984"/>
      <c r="AR29" s="984"/>
      <c r="AS29" s="984"/>
      <c r="AT29" s="984"/>
      <c r="AU29" s="984" t="s">
        <v>563</v>
      </c>
      <c r="AV29" s="984"/>
      <c r="AW29" s="984"/>
      <c r="AX29" s="984"/>
      <c r="AY29" s="984"/>
      <c r="AZ29" s="1054" t="s">
        <v>563</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392</v>
      </c>
      <c r="C30" s="1044"/>
      <c r="D30" s="1044"/>
      <c r="E30" s="1044"/>
      <c r="F30" s="1044"/>
      <c r="G30" s="1044"/>
      <c r="H30" s="1044"/>
      <c r="I30" s="1044"/>
      <c r="J30" s="1044"/>
      <c r="K30" s="1044"/>
      <c r="L30" s="1044"/>
      <c r="M30" s="1044"/>
      <c r="N30" s="1044"/>
      <c r="O30" s="1044"/>
      <c r="P30" s="1045"/>
      <c r="Q30" s="1051">
        <v>2650</v>
      </c>
      <c r="R30" s="1052"/>
      <c r="S30" s="1052"/>
      <c r="T30" s="1052"/>
      <c r="U30" s="1052"/>
      <c r="V30" s="1052">
        <v>2497</v>
      </c>
      <c r="W30" s="1052"/>
      <c r="X30" s="1052"/>
      <c r="Y30" s="1052"/>
      <c r="Z30" s="1052"/>
      <c r="AA30" s="1052">
        <v>153</v>
      </c>
      <c r="AB30" s="1052"/>
      <c r="AC30" s="1052"/>
      <c r="AD30" s="1052"/>
      <c r="AE30" s="1053"/>
      <c r="AF30" s="1048">
        <v>153</v>
      </c>
      <c r="AG30" s="1049"/>
      <c r="AH30" s="1049"/>
      <c r="AI30" s="1049"/>
      <c r="AJ30" s="1050"/>
      <c r="AK30" s="993">
        <v>431</v>
      </c>
      <c r="AL30" s="984"/>
      <c r="AM30" s="984"/>
      <c r="AN30" s="984"/>
      <c r="AO30" s="984"/>
      <c r="AP30" s="984" t="s">
        <v>563</v>
      </c>
      <c r="AQ30" s="984"/>
      <c r="AR30" s="984"/>
      <c r="AS30" s="984"/>
      <c r="AT30" s="984"/>
      <c r="AU30" s="984" t="s">
        <v>563</v>
      </c>
      <c r="AV30" s="984"/>
      <c r="AW30" s="984"/>
      <c r="AX30" s="984"/>
      <c r="AY30" s="984"/>
      <c r="AZ30" s="1054" t="s">
        <v>563</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393</v>
      </c>
      <c r="C31" s="1044"/>
      <c r="D31" s="1044"/>
      <c r="E31" s="1044"/>
      <c r="F31" s="1044"/>
      <c r="G31" s="1044"/>
      <c r="H31" s="1044"/>
      <c r="I31" s="1044"/>
      <c r="J31" s="1044"/>
      <c r="K31" s="1044"/>
      <c r="L31" s="1044"/>
      <c r="M31" s="1044"/>
      <c r="N31" s="1044"/>
      <c r="O31" s="1044"/>
      <c r="P31" s="1045"/>
      <c r="Q31" s="1051">
        <v>457</v>
      </c>
      <c r="R31" s="1052"/>
      <c r="S31" s="1052"/>
      <c r="T31" s="1052"/>
      <c r="U31" s="1052"/>
      <c r="V31" s="1052">
        <v>444</v>
      </c>
      <c r="W31" s="1052"/>
      <c r="X31" s="1052"/>
      <c r="Y31" s="1052"/>
      <c r="Z31" s="1052"/>
      <c r="AA31" s="1052">
        <v>13</v>
      </c>
      <c r="AB31" s="1052"/>
      <c r="AC31" s="1052"/>
      <c r="AD31" s="1052"/>
      <c r="AE31" s="1053"/>
      <c r="AF31" s="1048">
        <v>619</v>
      </c>
      <c r="AG31" s="1049"/>
      <c r="AH31" s="1049"/>
      <c r="AI31" s="1049"/>
      <c r="AJ31" s="1050"/>
      <c r="AK31" s="993">
        <v>145</v>
      </c>
      <c r="AL31" s="984"/>
      <c r="AM31" s="984"/>
      <c r="AN31" s="984"/>
      <c r="AO31" s="984"/>
      <c r="AP31" s="984">
        <v>1332</v>
      </c>
      <c r="AQ31" s="984"/>
      <c r="AR31" s="984"/>
      <c r="AS31" s="984"/>
      <c r="AT31" s="984"/>
      <c r="AU31" s="984">
        <v>723</v>
      </c>
      <c r="AV31" s="984"/>
      <c r="AW31" s="984"/>
      <c r="AX31" s="984"/>
      <c r="AY31" s="984"/>
      <c r="AZ31" s="1054" t="s">
        <v>563</v>
      </c>
      <c r="BA31" s="1054"/>
      <c r="BB31" s="1054"/>
      <c r="BC31" s="1054"/>
      <c r="BD31" s="1054"/>
      <c r="BE31" s="985" t="s">
        <v>394</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395</v>
      </c>
      <c r="C32" s="1044"/>
      <c r="D32" s="1044"/>
      <c r="E32" s="1044"/>
      <c r="F32" s="1044"/>
      <c r="G32" s="1044"/>
      <c r="H32" s="1044"/>
      <c r="I32" s="1044"/>
      <c r="J32" s="1044"/>
      <c r="K32" s="1044"/>
      <c r="L32" s="1044"/>
      <c r="M32" s="1044"/>
      <c r="N32" s="1044"/>
      <c r="O32" s="1044"/>
      <c r="P32" s="1045"/>
      <c r="Q32" s="1051">
        <v>2084</v>
      </c>
      <c r="R32" s="1052"/>
      <c r="S32" s="1052"/>
      <c r="T32" s="1052"/>
      <c r="U32" s="1052"/>
      <c r="V32" s="1052">
        <v>1984</v>
      </c>
      <c r="W32" s="1052"/>
      <c r="X32" s="1052"/>
      <c r="Y32" s="1052"/>
      <c r="Z32" s="1052"/>
      <c r="AA32" s="1052">
        <v>100</v>
      </c>
      <c r="AB32" s="1052"/>
      <c r="AC32" s="1052"/>
      <c r="AD32" s="1052"/>
      <c r="AE32" s="1053"/>
      <c r="AF32" s="1048">
        <v>95</v>
      </c>
      <c r="AG32" s="1049"/>
      <c r="AH32" s="1049"/>
      <c r="AI32" s="1049"/>
      <c r="AJ32" s="1050"/>
      <c r="AK32" s="993">
        <v>712</v>
      </c>
      <c r="AL32" s="984"/>
      <c r="AM32" s="984"/>
      <c r="AN32" s="984"/>
      <c r="AO32" s="984"/>
      <c r="AP32" s="984">
        <v>1602</v>
      </c>
      <c r="AQ32" s="984"/>
      <c r="AR32" s="984"/>
      <c r="AS32" s="984"/>
      <c r="AT32" s="984"/>
      <c r="AU32" s="984">
        <v>857</v>
      </c>
      <c r="AV32" s="984"/>
      <c r="AW32" s="984"/>
      <c r="AX32" s="984"/>
      <c r="AY32" s="984"/>
      <c r="AZ32" s="1054" t="s">
        <v>563</v>
      </c>
      <c r="BA32" s="1054"/>
      <c r="BB32" s="1054"/>
      <c r="BC32" s="1054"/>
      <c r="BD32" s="1054"/>
      <c r="BE32" s="985" t="s">
        <v>394</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396</v>
      </c>
      <c r="C33" s="1044"/>
      <c r="D33" s="1044"/>
      <c r="E33" s="1044"/>
      <c r="F33" s="1044"/>
      <c r="G33" s="1044"/>
      <c r="H33" s="1044"/>
      <c r="I33" s="1044"/>
      <c r="J33" s="1044"/>
      <c r="K33" s="1044"/>
      <c r="L33" s="1044"/>
      <c r="M33" s="1044"/>
      <c r="N33" s="1044"/>
      <c r="O33" s="1044"/>
      <c r="P33" s="1045"/>
      <c r="Q33" s="1051">
        <v>36</v>
      </c>
      <c r="R33" s="1052"/>
      <c r="S33" s="1052"/>
      <c r="T33" s="1052"/>
      <c r="U33" s="1052"/>
      <c r="V33" s="1052">
        <v>34</v>
      </c>
      <c r="W33" s="1052"/>
      <c r="X33" s="1052"/>
      <c r="Y33" s="1052"/>
      <c r="Z33" s="1052"/>
      <c r="AA33" s="1052">
        <v>2</v>
      </c>
      <c r="AB33" s="1052"/>
      <c r="AC33" s="1052"/>
      <c r="AD33" s="1052"/>
      <c r="AE33" s="1053"/>
      <c r="AF33" s="1048">
        <v>2</v>
      </c>
      <c r="AG33" s="1049"/>
      <c r="AH33" s="1049"/>
      <c r="AI33" s="1049"/>
      <c r="AJ33" s="1050"/>
      <c r="AK33" s="993">
        <v>30</v>
      </c>
      <c r="AL33" s="984"/>
      <c r="AM33" s="984"/>
      <c r="AN33" s="984"/>
      <c r="AO33" s="984"/>
      <c r="AP33" s="984">
        <v>42</v>
      </c>
      <c r="AQ33" s="984"/>
      <c r="AR33" s="984"/>
      <c r="AS33" s="984"/>
      <c r="AT33" s="984"/>
      <c r="AU33" s="984">
        <v>42</v>
      </c>
      <c r="AV33" s="984"/>
      <c r="AW33" s="984"/>
      <c r="AX33" s="984"/>
      <c r="AY33" s="984"/>
      <c r="AZ33" s="1054" t="s">
        <v>563</v>
      </c>
      <c r="BA33" s="1054"/>
      <c r="BB33" s="1054"/>
      <c r="BC33" s="1054"/>
      <c r="BD33" s="1054"/>
      <c r="BE33" s="985" t="s">
        <v>397</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t="s">
        <v>398</v>
      </c>
      <c r="C34" s="1044"/>
      <c r="D34" s="1044"/>
      <c r="E34" s="1044"/>
      <c r="F34" s="1044"/>
      <c r="G34" s="1044"/>
      <c r="H34" s="1044"/>
      <c r="I34" s="1044"/>
      <c r="J34" s="1044"/>
      <c r="K34" s="1044"/>
      <c r="L34" s="1044"/>
      <c r="M34" s="1044"/>
      <c r="N34" s="1044"/>
      <c r="O34" s="1044"/>
      <c r="P34" s="1045"/>
      <c r="Q34" s="1051">
        <v>109</v>
      </c>
      <c r="R34" s="1052"/>
      <c r="S34" s="1052"/>
      <c r="T34" s="1052"/>
      <c r="U34" s="1052"/>
      <c r="V34" s="1052">
        <v>96</v>
      </c>
      <c r="W34" s="1052"/>
      <c r="X34" s="1052"/>
      <c r="Y34" s="1052"/>
      <c r="Z34" s="1052"/>
      <c r="AA34" s="1052">
        <v>13</v>
      </c>
      <c r="AB34" s="1052"/>
      <c r="AC34" s="1052"/>
      <c r="AD34" s="1052"/>
      <c r="AE34" s="1053"/>
      <c r="AF34" s="1048">
        <v>13</v>
      </c>
      <c r="AG34" s="1049"/>
      <c r="AH34" s="1049"/>
      <c r="AI34" s="1049"/>
      <c r="AJ34" s="1050"/>
      <c r="AK34" s="993">
        <v>65</v>
      </c>
      <c r="AL34" s="984"/>
      <c r="AM34" s="984"/>
      <c r="AN34" s="984"/>
      <c r="AO34" s="984"/>
      <c r="AP34" s="984">
        <v>521</v>
      </c>
      <c r="AQ34" s="984"/>
      <c r="AR34" s="984"/>
      <c r="AS34" s="984"/>
      <c r="AT34" s="984"/>
      <c r="AU34" s="984">
        <v>521</v>
      </c>
      <c r="AV34" s="984"/>
      <c r="AW34" s="984"/>
      <c r="AX34" s="984"/>
      <c r="AY34" s="984"/>
      <c r="AZ34" s="1054" t="s">
        <v>563</v>
      </c>
      <c r="BA34" s="1054"/>
      <c r="BB34" s="1054"/>
      <c r="BC34" s="1054"/>
      <c r="BD34" s="1054"/>
      <c r="BE34" s="985" t="s">
        <v>397</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t="s">
        <v>399</v>
      </c>
      <c r="C35" s="1044"/>
      <c r="D35" s="1044"/>
      <c r="E35" s="1044"/>
      <c r="F35" s="1044"/>
      <c r="G35" s="1044"/>
      <c r="H35" s="1044"/>
      <c r="I35" s="1044"/>
      <c r="J35" s="1044"/>
      <c r="K35" s="1044"/>
      <c r="L35" s="1044"/>
      <c r="M35" s="1044"/>
      <c r="N35" s="1044"/>
      <c r="O35" s="1044"/>
      <c r="P35" s="1045"/>
      <c r="Q35" s="1051">
        <v>2</v>
      </c>
      <c r="R35" s="1052"/>
      <c r="S35" s="1052"/>
      <c r="T35" s="1052"/>
      <c r="U35" s="1052"/>
      <c r="V35" s="1052">
        <v>2</v>
      </c>
      <c r="W35" s="1052"/>
      <c r="X35" s="1052"/>
      <c r="Y35" s="1052"/>
      <c r="Z35" s="1052"/>
      <c r="AA35" s="1052">
        <v>0</v>
      </c>
      <c r="AB35" s="1052"/>
      <c r="AC35" s="1052"/>
      <c r="AD35" s="1052"/>
      <c r="AE35" s="1053"/>
      <c r="AF35" s="1048">
        <v>0</v>
      </c>
      <c r="AG35" s="1049"/>
      <c r="AH35" s="1049"/>
      <c r="AI35" s="1049"/>
      <c r="AJ35" s="1050"/>
      <c r="AK35" s="993">
        <v>2</v>
      </c>
      <c r="AL35" s="984"/>
      <c r="AM35" s="984"/>
      <c r="AN35" s="984"/>
      <c r="AO35" s="984"/>
      <c r="AP35" s="984">
        <v>4</v>
      </c>
      <c r="AQ35" s="984"/>
      <c r="AR35" s="984"/>
      <c r="AS35" s="984"/>
      <c r="AT35" s="984"/>
      <c r="AU35" s="984">
        <v>4</v>
      </c>
      <c r="AV35" s="984"/>
      <c r="AW35" s="984"/>
      <c r="AX35" s="984"/>
      <c r="AY35" s="984"/>
      <c r="AZ35" s="1054" t="s">
        <v>563</v>
      </c>
      <c r="BA35" s="1054"/>
      <c r="BB35" s="1054"/>
      <c r="BC35" s="1054"/>
      <c r="BD35" s="1054"/>
      <c r="BE35" s="985" t="s">
        <v>397</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400</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378</v>
      </c>
      <c r="B63" s="950" t="s">
        <v>401</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937</v>
      </c>
      <c r="AG63" s="972"/>
      <c r="AH63" s="972"/>
      <c r="AI63" s="972"/>
      <c r="AJ63" s="1035"/>
      <c r="AK63" s="1036"/>
      <c r="AL63" s="976"/>
      <c r="AM63" s="976"/>
      <c r="AN63" s="976"/>
      <c r="AO63" s="976"/>
      <c r="AP63" s="972">
        <f>SUM(AP31:AT35)</f>
        <v>3501</v>
      </c>
      <c r="AQ63" s="972"/>
      <c r="AR63" s="972"/>
      <c r="AS63" s="972"/>
      <c r="AT63" s="972"/>
      <c r="AU63" s="972">
        <f>SUM(AU31:AY35)</f>
        <v>2147</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403</v>
      </c>
      <c r="B66" s="1009"/>
      <c r="C66" s="1009"/>
      <c r="D66" s="1009"/>
      <c r="E66" s="1009"/>
      <c r="F66" s="1009"/>
      <c r="G66" s="1009"/>
      <c r="H66" s="1009"/>
      <c r="I66" s="1009"/>
      <c r="J66" s="1009"/>
      <c r="K66" s="1009"/>
      <c r="L66" s="1009"/>
      <c r="M66" s="1009"/>
      <c r="N66" s="1009"/>
      <c r="O66" s="1009"/>
      <c r="P66" s="1010"/>
      <c r="Q66" s="1014" t="s">
        <v>382</v>
      </c>
      <c r="R66" s="1015"/>
      <c r="S66" s="1015"/>
      <c r="T66" s="1015"/>
      <c r="U66" s="1016"/>
      <c r="V66" s="1014" t="s">
        <v>383</v>
      </c>
      <c r="W66" s="1015"/>
      <c r="X66" s="1015"/>
      <c r="Y66" s="1015"/>
      <c r="Z66" s="1016"/>
      <c r="AA66" s="1014" t="s">
        <v>384</v>
      </c>
      <c r="AB66" s="1015"/>
      <c r="AC66" s="1015"/>
      <c r="AD66" s="1015"/>
      <c r="AE66" s="1016"/>
      <c r="AF66" s="1020" t="s">
        <v>385</v>
      </c>
      <c r="AG66" s="1021"/>
      <c r="AH66" s="1021"/>
      <c r="AI66" s="1021"/>
      <c r="AJ66" s="1022"/>
      <c r="AK66" s="1014" t="s">
        <v>386</v>
      </c>
      <c r="AL66" s="1009"/>
      <c r="AM66" s="1009"/>
      <c r="AN66" s="1009"/>
      <c r="AO66" s="1010"/>
      <c r="AP66" s="1014" t="s">
        <v>387</v>
      </c>
      <c r="AQ66" s="1015"/>
      <c r="AR66" s="1015"/>
      <c r="AS66" s="1015"/>
      <c r="AT66" s="1016"/>
      <c r="AU66" s="1014" t="s">
        <v>404</v>
      </c>
      <c r="AV66" s="1015"/>
      <c r="AW66" s="1015"/>
      <c r="AX66" s="1015"/>
      <c r="AY66" s="1016"/>
      <c r="AZ66" s="1014" t="s">
        <v>365</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568</v>
      </c>
      <c r="C68" s="999"/>
      <c r="D68" s="999"/>
      <c r="E68" s="999"/>
      <c r="F68" s="999"/>
      <c r="G68" s="999"/>
      <c r="H68" s="999"/>
      <c r="I68" s="999"/>
      <c r="J68" s="999"/>
      <c r="K68" s="999"/>
      <c r="L68" s="999"/>
      <c r="M68" s="999"/>
      <c r="N68" s="999"/>
      <c r="O68" s="999"/>
      <c r="P68" s="1000"/>
      <c r="Q68" s="1001">
        <v>2008</v>
      </c>
      <c r="R68" s="995"/>
      <c r="S68" s="995"/>
      <c r="T68" s="995"/>
      <c r="U68" s="995"/>
      <c r="V68" s="995">
        <v>1901</v>
      </c>
      <c r="W68" s="995"/>
      <c r="X68" s="995"/>
      <c r="Y68" s="995"/>
      <c r="Z68" s="995"/>
      <c r="AA68" s="995">
        <v>107</v>
      </c>
      <c r="AB68" s="995"/>
      <c r="AC68" s="995"/>
      <c r="AD68" s="995"/>
      <c r="AE68" s="995"/>
      <c r="AF68" s="995">
        <v>107</v>
      </c>
      <c r="AG68" s="995"/>
      <c r="AH68" s="995"/>
      <c r="AI68" s="995"/>
      <c r="AJ68" s="995"/>
      <c r="AK68" s="995">
        <v>25</v>
      </c>
      <c r="AL68" s="995"/>
      <c r="AM68" s="995"/>
      <c r="AN68" s="995"/>
      <c r="AO68" s="995"/>
      <c r="AP68" s="995" t="s">
        <v>563</v>
      </c>
      <c r="AQ68" s="995"/>
      <c r="AR68" s="995"/>
      <c r="AS68" s="995"/>
      <c r="AT68" s="995"/>
      <c r="AU68" s="995" t="s">
        <v>563</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564</v>
      </c>
      <c r="C69" s="988"/>
      <c r="D69" s="988"/>
      <c r="E69" s="988"/>
      <c r="F69" s="988"/>
      <c r="G69" s="988"/>
      <c r="H69" s="988"/>
      <c r="I69" s="988"/>
      <c r="J69" s="988"/>
      <c r="K69" s="988"/>
      <c r="L69" s="988"/>
      <c r="M69" s="988"/>
      <c r="N69" s="988"/>
      <c r="O69" s="988"/>
      <c r="P69" s="989"/>
      <c r="Q69" s="990">
        <v>22</v>
      </c>
      <c r="R69" s="984"/>
      <c r="S69" s="984"/>
      <c r="T69" s="984"/>
      <c r="U69" s="984"/>
      <c r="V69" s="984">
        <v>20</v>
      </c>
      <c r="W69" s="984"/>
      <c r="X69" s="984"/>
      <c r="Y69" s="984"/>
      <c r="Z69" s="984"/>
      <c r="AA69" s="984">
        <v>2</v>
      </c>
      <c r="AB69" s="984"/>
      <c r="AC69" s="984"/>
      <c r="AD69" s="984"/>
      <c r="AE69" s="984"/>
      <c r="AF69" s="984">
        <v>2</v>
      </c>
      <c r="AG69" s="984"/>
      <c r="AH69" s="984"/>
      <c r="AI69" s="984"/>
      <c r="AJ69" s="984"/>
      <c r="AK69" s="984">
        <v>0</v>
      </c>
      <c r="AL69" s="984"/>
      <c r="AM69" s="984"/>
      <c r="AN69" s="984"/>
      <c r="AO69" s="984"/>
      <c r="AP69" s="984" t="s">
        <v>563</v>
      </c>
      <c r="AQ69" s="984"/>
      <c r="AR69" s="984"/>
      <c r="AS69" s="984"/>
      <c r="AT69" s="984"/>
      <c r="AU69" s="984" t="s">
        <v>563</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565</v>
      </c>
      <c r="C70" s="988"/>
      <c r="D70" s="988"/>
      <c r="E70" s="988"/>
      <c r="F70" s="988"/>
      <c r="G70" s="988"/>
      <c r="H70" s="988"/>
      <c r="I70" s="988"/>
      <c r="J70" s="988"/>
      <c r="K70" s="988"/>
      <c r="L70" s="988"/>
      <c r="M70" s="988"/>
      <c r="N70" s="988"/>
      <c r="O70" s="988"/>
      <c r="P70" s="989"/>
      <c r="Q70" s="990">
        <v>113</v>
      </c>
      <c r="R70" s="984"/>
      <c r="S70" s="984"/>
      <c r="T70" s="984"/>
      <c r="U70" s="984"/>
      <c r="V70" s="984">
        <v>107</v>
      </c>
      <c r="W70" s="984"/>
      <c r="X70" s="984"/>
      <c r="Y70" s="984"/>
      <c r="Z70" s="984"/>
      <c r="AA70" s="984">
        <v>6</v>
      </c>
      <c r="AB70" s="984"/>
      <c r="AC70" s="984"/>
      <c r="AD70" s="984"/>
      <c r="AE70" s="984"/>
      <c r="AF70" s="984">
        <v>6</v>
      </c>
      <c r="AG70" s="984"/>
      <c r="AH70" s="984"/>
      <c r="AI70" s="984"/>
      <c r="AJ70" s="984"/>
      <c r="AK70" s="984">
        <v>5</v>
      </c>
      <c r="AL70" s="984"/>
      <c r="AM70" s="984"/>
      <c r="AN70" s="984"/>
      <c r="AO70" s="984"/>
      <c r="AP70" s="984" t="s">
        <v>563</v>
      </c>
      <c r="AQ70" s="984"/>
      <c r="AR70" s="984"/>
      <c r="AS70" s="984"/>
      <c r="AT70" s="984"/>
      <c r="AU70" s="984" t="s">
        <v>563</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566</v>
      </c>
      <c r="C71" s="988"/>
      <c r="D71" s="988"/>
      <c r="E71" s="988"/>
      <c r="F71" s="988"/>
      <c r="G71" s="988"/>
      <c r="H71" s="988"/>
      <c r="I71" s="988"/>
      <c r="J71" s="988"/>
      <c r="K71" s="988"/>
      <c r="L71" s="988"/>
      <c r="M71" s="988"/>
      <c r="N71" s="988"/>
      <c r="O71" s="988"/>
      <c r="P71" s="989"/>
      <c r="Q71" s="990">
        <v>169552</v>
      </c>
      <c r="R71" s="984"/>
      <c r="S71" s="984"/>
      <c r="T71" s="984"/>
      <c r="U71" s="984"/>
      <c r="V71" s="984">
        <v>166609</v>
      </c>
      <c r="W71" s="984"/>
      <c r="X71" s="984"/>
      <c r="Y71" s="984"/>
      <c r="Z71" s="984"/>
      <c r="AA71" s="984">
        <v>2943</v>
      </c>
      <c r="AB71" s="984"/>
      <c r="AC71" s="984"/>
      <c r="AD71" s="984"/>
      <c r="AE71" s="984"/>
      <c r="AF71" s="984">
        <v>2943</v>
      </c>
      <c r="AG71" s="984"/>
      <c r="AH71" s="984"/>
      <c r="AI71" s="984"/>
      <c r="AJ71" s="984"/>
      <c r="AK71" s="984">
        <v>1308</v>
      </c>
      <c r="AL71" s="984"/>
      <c r="AM71" s="984"/>
      <c r="AN71" s="984"/>
      <c r="AO71" s="984"/>
      <c r="AP71" s="984" t="s">
        <v>563</v>
      </c>
      <c r="AQ71" s="984"/>
      <c r="AR71" s="984"/>
      <c r="AS71" s="984"/>
      <c r="AT71" s="984"/>
      <c r="AU71" s="984" t="s">
        <v>563</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567</v>
      </c>
      <c r="C72" s="988"/>
      <c r="D72" s="988"/>
      <c r="E72" s="988"/>
      <c r="F72" s="988"/>
      <c r="G72" s="988"/>
      <c r="H72" s="988"/>
      <c r="I72" s="988"/>
      <c r="J72" s="988"/>
      <c r="K72" s="988"/>
      <c r="L72" s="988"/>
      <c r="M72" s="988"/>
      <c r="N72" s="988"/>
      <c r="O72" s="988"/>
      <c r="P72" s="989"/>
      <c r="Q72" s="990">
        <v>360</v>
      </c>
      <c r="R72" s="984"/>
      <c r="S72" s="984"/>
      <c r="T72" s="984"/>
      <c r="U72" s="984"/>
      <c r="V72" s="984">
        <v>302</v>
      </c>
      <c r="W72" s="984"/>
      <c r="X72" s="984"/>
      <c r="Y72" s="984"/>
      <c r="Z72" s="984"/>
      <c r="AA72" s="984">
        <v>58</v>
      </c>
      <c r="AB72" s="984"/>
      <c r="AC72" s="984"/>
      <c r="AD72" s="984"/>
      <c r="AE72" s="984"/>
      <c r="AF72" s="984">
        <v>48</v>
      </c>
      <c r="AG72" s="984"/>
      <c r="AH72" s="984"/>
      <c r="AI72" s="984"/>
      <c r="AJ72" s="984"/>
      <c r="AK72" s="984">
        <v>50</v>
      </c>
      <c r="AL72" s="984"/>
      <c r="AM72" s="984"/>
      <c r="AN72" s="984"/>
      <c r="AO72" s="984"/>
      <c r="AP72" s="984" t="s">
        <v>563</v>
      </c>
      <c r="AQ72" s="984"/>
      <c r="AR72" s="984"/>
      <c r="AS72" s="984"/>
      <c r="AT72" s="984"/>
      <c r="AU72" s="984" t="s">
        <v>563</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378</v>
      </c>
      <c r="B88" s="950" t="s">
        <v>405</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f>SUM(AF68:AJ72)</f>
        <v>3106</v>
      </c>
      <c r="AG88" s="972"/>
      <c r="AH88" s="972"/>
      <c r="AI88" s="972"/>
      <c r="AJ88" s="972"/>
      <c r="AK88" s="976"/>
      <c r="AL88" s="976"/>
      <c r="AM88" s="976"/>
      <c r="AN88" s="976"/>
      <c r="AO88" s="976"/>
      <c r="AP88" s="972">
        <v>0</v>
      </c>
      <c r="AQ88" s="972"/>
      <c r="AR88" s="972"/>
      <c r="AS88" s="972"/>
      <c r="AT88" s="972"/>
      <c r="AU88" s="972"/>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950" t="s">
        <v>406</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f>SUM(CR7)</f>
        <v>5</v>
      </c>
      <c r="CS102" s="966"/>
      <c r="CT102" s="966"/>
      <c r="CU102" s="966"/>
      <c r="CV102" s="967"/>
      <c r="CW102" s="965">
        <f t="shared" ref="CW102" si="0">SUM(CW7)</f>
        <v>1</v>
      </c>
      <c r="CX102" s="966"/>
      <c r="CY102" s="966"/>
      <c r="CZ102" s="966"/>
      <c r="DA102" s="967"/>
      <c r="DB102" s="965"/>
      <c r="DC102" s="966"/>
      <c r="DD102" s="966"/>
      <c r="DE102" s="966"/>
      <c r="DF102" s="967"/>
      <c r="DG102" s="965"/>
      <c r="DH102" s="966"/>
      <c r="DI102" s="966"/>
      <c r="DJ102" s="966"/>
      <c r="DK102" s="967"/>
      <c r="DL102" s="965">
        <f t="shared" ref="DL102" si="1">SUM(DL7)</f>
        <v>209</v>
      </c>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407</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408</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411</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412</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413</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414</v>
      </c>
      <c r="AB109" s="909"/>
      <c r="AC109" s="909"/>
      <c r="AD109" s="909"/>
      <c r="AE109" s="910"/>
      <c r="AF109" s="911" t="s">
        <v>415</v>
      </c>
      <c r="AG109" s="909"/>
      <c r="AH109" s="909"/>
      <c r="AI109" s="909"/>
      <c r="AJ109" s="910"/>
      <c r="AK109" s="911" t="s">
        <v>295</v>
      </c>
      <c r="AL109" s="909"/>
      <c r="AM109" s="909"/>
      <c r="AN109" s="909"/>
      <c r="AO109" s="910"/>
      <c r="AP109" s="911" t="s">
        <v>416</v>
      </c>
      <c r="AQ109" s="909"/>
      <c r="AR109" s="909"/>
      <c r="AS109" s="909"/>
      <c r="AT109" s="942"/>
      <c r="AU109" s="908" t="s">
        <v>413</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414</v>
      </c>
      <c r="BR109" s="909"/>
      <c r="BS109" s="909"/>
      <c r="BT109" s="909"/>
      <c r="BU109" s="910"/>
      <c r="BV109" s="911" t="s">
        <v>415</v>
      </c>
      <c r="BW109" s="909"/>
      <c r="BX109" s="909"/>
      <c r="BY109" s="909"/>
      <c r="BZ109" s="910"/>
      <c r="CA109" s="911" t="s">
        <v>295</v>
      </c>
      <c r="CB109" s="909"/>
      <c r="CC109" s="909"/>
      <c r="CD109" s="909"/>
      <c r="CE109" s="910"/>
      <c r="CF109" s="949" t="s">
        <v>416</v>
      </c>
      <c r="CG109" s="949"/>
      <c r="CH109" s="949"/>
      <c r="CI109" s="949"/>
      <c r="CJ109" s="949"/>
      <c r="CK109" s="911" t="s">
        <v>417</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414</v>
      </c>
      <c r="DH109" s="909"/>
      <c r="DI109" s="909"/>
      <c r="DJ109" s="909"/>
      <c r="DK109" s="910"/>
      <c r="DL109" s="911" t="s">
        <v>415</v>
      </c>
      <c r="DM109" s="909"/>
      <c r="DN109" s="909"/>
      <c r="DO109" s="909"/>
      <c r="DP109" s="910"/>
      <c r="DQ109" s="911" t="s">
        <v>295</v>
      </c>
      <c r="DR109" s="909"/>
      <c r="DS109" s="909"/>
      <c r="DT109" s="909"/>
      <c r="DU109" s="910"/>
      <c r="DV109" s="911" t="s">
        <v>416</v>
      </c>
      <c r="DW109" s="909"/>
      <c r="DX109" s="909"/>
      <c r="DY109" s="909"/>
      <c r="DZ109" s="942"/>
    </row>
    <row r="110" spans="1:131" s="224" customFormat="1" ht="26.25" customHeight="1" x14ac:dyDescent="0.2">
      <c r="A110" s="820" t="s">
        <v>418</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892516</v>
      </c>
      <c r="AB110" s="902"/>
      <c r="AC110" s="902"/>
      <c r="AD110" s="902"/>
      <c r="AE110" s="903"/>
      <c r="AF110" s="904">
        <v>908518</v>
      </c>
      <c r="AG110" s="902"/>
      <c r="AH110" s="902"/>
      <c r="AI110" s="902"/>
      <c r="AJ110" s="903"/>
      <c r="AK110" s="904">
        <v>999815</v>
      </c>
      <c r="AL110" s="902"/>
      <c r="AM110" s="902"/>
      <c r="AN110" s="902"/>
      <c r="AO110" s="903"/>
      <c r="AP110" s="905">
        <v>16.600000000000001</v>
      </c>
      <c r="AQ110" s="906"/>
      <c r="AR110" s="906"/>
      <c r="AS110" s="906"/>
      <c r="AT110" s="907"/>
      <c r="AU110" s="943" t="s">
        <v>69</v>
      </c>
      <c r="AV110" s="944"/>
      <c r="AW110" s="944"/>
      <c r="AX110" s="944"/>
      <c r="AY110" s="944"/>
      <c r="AZ110" s="873" t="s">
        <v>419</v>
      </c>
      <c r="BA110" s="821"/>
      <c r="BB110" s="821"/>
      <c r="BC110" s="821"/>
      <c r="BD110" s="821"/>
      <c r="BE110" s="821"/>
      <c r="BF110" s="821"/>
      <c r="BG110" s="821"/>
      <c r="BH110" s="821"/>
      <c r="BI110" s="821"/>
      <c r="BJ110" s="821"/>
      <c r="BK110" s="821"/>
      <c r="BL110" s="821"/>
      <c r="BM110" s="821"/>
      <c r="BN110" s="821"/>
      <c r="BO110" s="821"/>
      <c r="BP110" s="822"/>
      <c r="BQ110" s="874">
        <v>11500055</v>
      </c>
      <c r="BR110" s="855"/>
      <c r="BS110" s="855"/>
      <c r="BT110" s="855"/>
      <c r="BU110" s="855"/>
      <c r="BV110" s="855">
        <v>11432377</v>
      </c>
      <c r="BW110" s="855"/>
      <c r="BX110" s="855"/>
      <c r="BY110" s="855"/>
      <c r="BZ110" s="855"/>
      <c r="CA110" s="855">
        <v>11616649</v>
      </c>
      <c r="CB110" s="855"/>
      <c r="CC110" s="855"/>
      <c r="CD110" s="855"/>
      <c r="CE110" s="855"/>
      <c r="CF110" s="879">
        <v>192.5</v>
      </c>
      <c r="CG110" s="880"/>
      <c r="CH110" s="880"/>
      <c r="CI110" s="880"/>
      <c r="CJ110" s="880"/>
      <c r="CK110" s="939" t="s">
        <v>420</v>
      </c>
      <c r="CL110" s="832"/>
      <c r="CM110" s="873" t="s">
        <v>421</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422</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423</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v>15304</v>
      </c>
      <c r="BW111" s="830"/>
      <c r="BX111" s="830"/>
      <c r="BY111" s="830"/>
      <c r="BZ111" s="830"/>
      <c r="CA111" s="830" t="s">
        <v>122</v>
      </c>
      <c r="CB111" s="830"/>
      <c r="CC111" s="830"/>
      <c r="CD111" s="830"/>
      <c r="CE111" s="830"/>
      <c r="CF111" s="888" t="s">
        <v>122</v>
      </c>
      <c r="CG111" s="889"/>
      <c r="CH111" s="889"/>
      <c r="CI111" s="889"/>
      <c r="CJ111" s="889"/>
      <c r="CK111" s="940"/>
      <c r="CL111" s="834"/>
      <c r="CM111" s="828" t="s">
        <v>424</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425</v>
      </c>
      <c r="B112" s="926"/>
      <c r="C112" s="765" t="s">
        <v>426</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427</v>
      </c>
      <c r="BA112" s="765"/>
      <c r="BB112" s="765"/>
      <c r="BC112" s="765"/>
      <c r="BD112" s="765"/>
      <c r="BE112" s="765"/>
      <c r="BF112" s="765"/>
      <c r="BG112" s="765"/>
      <c r="BH112" s="765"/>
      <c r="BI112" s="765"/>
      <c r="BJ112" s="765"/>
      <c r="BK112" s="765"/>
      <c r="BL112" s="765"/>
      <c r="BM112" s="765"/>
      <c r="BN112" s="765"/>
      <c r="BO112" s="765"/>
      <c r="BP112" s="766"/>
      <c r="BQ112" s="829">
        <v>3076580</v>
      </c>
      <c r="BR112" s="830"/>
      <c r="BS112" s="830"/>
      <c r="BT112" s="830"/>
      <c r="BU112" s="830"/>
      <c r="BV112" s="830">
        <v>2139990</v>
      </c>
      <c r="BW112" s="830"/>
      <c r="BX112" s="830"/>
      <c r="BY112" s="830"/>
      <c r="BZ112" s="830"/>
      <c r="CA112" s="830">
        <v>2147665</v>
      </c>
      <c r="CB112" s="830"/>
      <c r="CC112" s="830"/>
      <c r="CD112" s="830"/>
      <c r="CE112" s="830"/>
      <c r="CF112" s="888">
        <v>35.6</v>
      </c>
      <c r="CG112" s="889"/>
      <c r="CH112" s="889"/>
      <c r="CI112" s="889"/>
      <c r="CJ112" s="889"/>
      <c r="CK112" s="940"/>
      <c r="CL112" s="834"/>
      <c r="CM112" s="828" t="s">
        <v>428</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429</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332009</v>
      </c>
      <c r="AB113" s="932"/>
      <c r="AC113" s="932"/>
      <c r="AD113" s="932"/>
      <c r="AE113" s="933"/>
      <c r="AF113" s="934">
        <v>375999</v>
      </c>
      <c r="AG113" s="932"/>
      <c r="AH113" s="932"/>
      <c r="AI113" s="932"/>
      <c r="AJ113" s="933"/>
      <c r="AK113" s="934">
        <v>314591</v>
      </c>
      <c r="AL113" s="932"/>
      <c r="AM113" s="932"/>
      <c r="AN113" s="932"/>
      <c r="AO113" s="933"/>
      <c r="AP113" s="935">
        <v>5.2</v>
      </c>
      <c r="AQ113" s="936"/>
      <c r="AR113" s="936"/>
      <c r="AS113" s="936"/>
      <c r="AT113" s="937"/>
      <c r="AU113" s="945"/>
      <c r="AV113" s="946"/>
      <c r="AW113" s="946"/>
      <c r="AX113" s="946"/>
      <c r="AY113" s="946"/>
      <c r="AZ113" s="828" t="s">
        <v>430</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431</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432</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433</v>
      </c>
      <c r="BA114" s="765"/>
      <c r="BB114" s="765"/>
      <c r="BC114" s="765"/>
      <c r="BD114" s="765"/>
      <c r="BE114" s="765"/>
      <c r="BF114" s="765"/>
      <c r="BG114" s="765"/>
      <c r="BH114" s="765"/>
      <c r="BI114" s="765"/>
      <c r="BJ114" s="765"/>
      <c r="BK114" s="765"/>
      <c r="BL114" s="765"/>
      <c r="BM114" s="765"/>
      <c r="BN114" s="765"/>
      <c r="BO114" s="765"/>
      <c r="BP114" s="766"/>
      <c r="BQ114" s="829">
        <v>1690042</v>
      </c>
      <c r="BR114" s="830"/>
      <c r="BS114" s="830"/>
      <c r="BT114" s="830"/>
      <c r="BU114" s="830"/>
      <c r="BV114" s="830">
        <v>1702956</v>
      </c>
      <c r="BW114" s="830"/>
      <c r="BX114" s="830"/>
      <c r="BY114" s="830"/>
      <c r="BZ114" s="830"/>
      <c r="CA114" s="830">
        <v>1785037</v>
      </c>
      <c r="CB114" s="830"/>
      <c r="CC114" s="830"/>
      <c r="CD114" s="830"/>
      <c r="CE114" s="830"/>
      <c r="CF114" s="888">
        <v>29.6</v>
      </c>
      <c r="CG114" s="889"/>
      <c r="CH114" s="889"/>
      <c r="CI114" s="889"/>
      <c r="CJ114" s="889"/>
      <c r="CK114" s="940"/>
      <c r="CL114" s="834"/>
      <c r="CM114" s="828" t="s">
        <v>434</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435</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436</v>
      </c>
      <c r="BA115" s="765"/>
      <c r="BB115" s="765"/>
      <c r="BC115" s="765"/>
      <c r="BD115" s="765"/>
      <c r="BE115" s="765"/>
      <c r="BF115" s="765"/>
      <c r="BG115" s="765"/>
      <c r="BH115" s="765"/>
      <c r="BI115" s="765"/>
      <c r="BJ115" s="765"/>
      <c r="BK115" s="765"/>
      <c r="BL115" s="765"/>
      <c r="BM115" s="765"/>
      <c r="BN115" s="765"/>
      <c r="BO115" s="765"/>
      <c r="BP115" s="766"/>
      <c r="BQ115" s="829">
        <v>3000</v>
      </c>
      <c r="BR115" s="830"/>
      <c r="BS115" s="830"/>
      <c r="BT115" s="830"/>
      <c r="BU115" s="830"/>
      <c r="BV115" s="830">
        <v>3000</v>
      </c>
      <c r="BW115" s="830"/>
      <c r="BX115" s="830"/>
      <c r="BY115" s="830"/>
      <c r="BZ115" s="830"/>
      <c r="CA115" s="830" t="s">
        <v>122</v>
      </c>
      <c r="CB115" s="830"/>
      <c r="CC115" s="830"/>
      <c r="CD115" s="830"/>
      <c r="CE115" s="830"/>
      <c r="CF115" s="888" t="s">
        <v>122</v>
      </c>
      <c r="CG115" s="889"/>
      <c r="CH115" s="889"/>
      <c r="CI115" s="889"/>
      <c r="CJ115" s="889"/>
      <c r="CK115" s="940"/>
      <c r="CL115" s="834"/>
      <c r="CM115" s="828" t="s">
        <v>437</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v>15304</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438</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439</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440</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441</v>
      </c>
      <c r="Z117" s="910"/>
      <c r="AA117" s="915">
        <v>1224525</v>
      </c>
      <c r="AB117" s="916"/>
      <c r="AC117" s="916"/>
      <c r="AD117" s="916"/>
      <c r="AE117" s="917"/>
      <c r="AF117" s="918">
        <v>1284517</v>
      </c>
      <c r="AG117" s="916"/>
      <c r="AH117" s="916"/>
      <c r="AI117" s="916"/>
      <c r="AJ117" s="917"/>
      <c r="AK117" s="918">
        <v>1314406</v>
      </c>
      <c r="AL117" s="916"/>
      <c r="AM117" s="916"/>
      <c r="AN117" s="916"/>
      <c r="AO117" s="917"/>
      <c r="AP117" s="919"/>
      <c r="AQ117" s="920"/>
      <c r="AR117" s="920"/>
      <c r="AS117" s="920"/>
      <c r="AT117" s="921"/>
      <c r="AU117" s="945"/>
      <c r="AV117" s="946"/>
      <c r="AW117" s="946"/>
      <c r="AX117" s="946"/>
      <c r="AY117" s="946"/>
      <c r="AZ117" s="876" t="s">
        <v>442</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443</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417</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414</v>
      </c>
      <c r="AB118" s="909"/>
      <c r="AC118" s="909"/>
      <c r="AD118" s="909"/>
      <c r="AE118" s="910"/>
      <c r="AF118" s="911" t="s">
        <v>415</v>
      </c>
      <c r="AG118" s="909"/>
      <c r="AH118" s="909"/>
      <c r="AI118" s="909"/>
      <c r="AJ118" s="910"/>
      <c r="AK118" s="911" t="s">
        <v>295</v>
      </c>
      <c r="AL118" s="909"/>
      <c r="AM118" s="909"/>
      <c r="AN118" s="909"/>
      <c r="AO118" s="910"/>
      <c r="AP118" s="912" t="s">
        <v>416</v>
      </c>
      <c r="AQ118" s="913"/>
      <c r="AR118" s="913"/>
      <c r="AS118" s="913"/>
      <c r="AT118" s="914"/>
      <c r="AU118" s="945"/>
      <c r="AV118" s="946"/>
      <c r="AW118" s="946"/>
      <c r="AX118" s="946"/>
      <c r="AY118" s="946"/>
      <c r="AZ118" s="851" t="s">
        <v>444</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445</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420</v>
      </c>
      <c r="B119" s="832"/>
      <c r="C119" s="873" t="s">
        <v>421</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178</v>
      </c>
      <c r="BA119" s="247"/>
      <c r="BB119" s="247"/>
      <c r="BC119" s="247"/>
      <c r="BD119" s="247"/>
      <c r="BE119" s="247"/>
      <c r="BF119" s="247"/>
      <c r="BG119" s="247"/>
      <c r="BH119" s="247"/>
      <c r="BI119" s="247"/>
      <c r="BJ119" s="247"/>
      <c r="BK119" s="247"/>
      <c r="BL119" s="247"/>
      <c r="BM119" s="247"/>
      <c r="BN119" s="247"/>
      <c r="BO119" s="890" t="s">
        <v>446</v>
      </c>
      <c r="BP119" s="891"/>
      <c r="BQ119" s="892">
        <v>16269677</v>
      </c>
      <c r="BR119" s="858"/>
      <c r="BS119" s="858"/>
      <c r="BT119" s="858"/>
      <c r="BU119" s="858"/>
      <c r="BV119" s="858">
        <v>15293627</v>
      </c>
      <c r="BW119" s="858"/>
      <c r="BX119" s="858"/>
      <c r="BY119" s="858"/>
      <c r="BZ119" s="858"/>
      <c r="CA119" s="858">
        <v>15549351</v>
      </c>
      <c r="CB119" s="858"/>
      <c r="CC119" s="858"/>
      <c r="CD119" s="858"/>
      <c r="CE119" s="858"/>
      <c r="CF119" s="761"/>
      <c r="CG119" s="762"/>
      <c r="CH119" s="762"/>
      <c r="CI119" s="762"/>
      <c r="CJ119" s="847"/>
      <c r="CK119" s="941"/>
      <c r="CL119" s="836"/>
      <c r="CM119" s="851" t="s">
        <v>447</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424</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448</v>
      </c>
      <c r="AV120" s="894"/>
      <c r="AW120" s="894"/>
      <c r="AX120" s="894"/>
      <c r="AY120" s="895"/>
      <c r="AZ120" s="873" t="s">
        <v>449</v>
      </c>
      <c r="BA120" s="821"/>
      <c r="BB120" s="821"/>
      <c r="BC120" s="821"/>
      <c r="BD120" s="821"/>
      <c r="BE120" s="821"/>
      <c r="BF120" s="821"/>
      <c r="BG120" s="821"/>
      <c r="BH120" s="821"/>
      <c r="BI120" s="821"/>
      <c r="BJ120" s="821"/>
      <c r="BK120" s="821"/>
      <c r="BL120" s="821"/>
      <c r="BM120" s="821"/>
      <c r="BN120" s="821"/>
      <c r="BO120" s="821"/>
      <c r="BP120" s="822"/>
      <c r="BQ120" s="874">
        <v>3929779</v>
      </c>
      <c r="BR120" s="855"/>
      <c r="BS120" s="855"/>
      <c r="BT120" s="855"/>
      <c r="BU120" s="855"/>
      <c r="BV120" s="855">
        <v>3407824</v>
      </c>
      <c r="BW120" s="855"/>
      <c r="BX120" s="855"/>
      <c r="BY120" s="855"/>
      <c r="BZ120" s="855"/>
      <c r="CA120" s="855">
        <v>3787249</v>
      </c>
      <c r="CB120" s="855"/>
      <c r="CC120" s="855"/>
      <c r="CD120" s="855"/>
      <c r="CE120" s="855"/>
      <c r="CF120" s="879">
        <v>62.8</v>
      </c>
      <c r="CG120" s="880"/>
      <c r="CH120" s="880"/>
      <c r="CI120" s="880"/>
      <c r="CJ120" s="880"/>
      <c r="CK120" s="881" t="s">
        <v>450</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v>1620788</v>
      </c>
      <c r="DH120" s="855"/>
      <c r="DI120" s="855"/>
      <c r="DJ120" s="855"/>
      <c r="DK120" s="855"/>
      <c r="DL120" s="855">
        <v>766304</v>
      </c>
      <c r="DM120" s="855"/>
      <c r="DN120" s="855"/>
      <c r="DO120" s="855"/>
      <c r="DP120" s="855"/>
      <c r="DQ120" s="855">
        <v>857252</v>
      </c>
      <c r="DR120" s="855"/>
      <c r="DS120" s="855"/>
      <c r="DT120" s="855"/>
      <c r="DU120" s="855"/>
      <c r="DV120" s="856">
        <v>14.2</v>
      </c>
      <c r="DW120" s="856"/>
      <c r="DX120" s="856"/>
      <c r="DY120" s="856"/>
      <c r="DZ120" s="857"/>
    </row>
    <row r="121" spans="1:130" s="224" customFormat="1" ht="26.25" customHeight="1" x14ac:dyDescent="0.2">
      <c r="A121" s="833"/>
      <c r="B121" s="834"/>
      <c r="C121" s="876" t="s">
        <v>451</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452</v>
      </c>
      <c r="BA121" s="765"/>
      <c r="BB121" s="765"/>
      <c r="BC121" s="765"/>
      <c r="BD121" s="765"/>
      <c r="BE121" s="765"/>
      <c r="BF121" s="765"/>
      <c r="BG121" s="765"/>
      <c r="BH121" s="765"/>
      <c r="BI121" s="765"/>
      <c r="BJ121" s="765"/>
      <c r="BK121" s="765"/>
      <c r="BL121" s="765"/>
      <c r="BM121" s="765"/>
      <c r="BN121" s="765"/>
      <c r="BO121" s="765"/>
      <c r="BP121" s="766"/>
      <c r="BQ121" s="829">
        <v>250393</v>
      </c>
      <c r="BR121" s="830"/>
      <c r="BS121" s="830"/>
      <c r="BT121" s="830"/>
      <c r="BU121" s="830"/>
      <c r="BV121" s="830">
        <v>262153</v>
      </c>
      <c r="BW121" s="830"/>
      <c r="BX121" s="830"/>
      <c r="BY121" s="830"/>
      <c r="BZ121" s="830"/>
      <c r="CA121" s="830">
        <v>428368</v>
      </c>
      <c r="CB121" s="830"/>
      <c r="CC121" s="830"/>
      <c r="CD121" s="830"/>
      <c r="CE121" s="830"/>
      <c r="CF121" s="888">
        <v>7.1</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v>761208</v>
      </c>
      <c r="DH121" s="830"/>
      <c r="DI121" s="830"/>
      <c r="DJ121" s="830"/>
      <c r="DK121" s="830"/>
      <c r="DL121" s="830">
        <v>745393</v>
      </c>
      <c r="DM121" s="830"/>
      <c r="DN121" s="830"/>
      <c r="DO121" s="830"/>
      <c r="DP121" s="830"/>
      <c r="DQ121" s="830">
        <v>723080</v>
      </c>
      <c r="DR121" s="830"/>
      <c r="DS121" s="830"/>
      <c r="DT121" s="830"/>
      <c r="DU121" s="830"/>
      <c r="DV121" s="807">
        <v>12</v>
      </c>
      <c r="DW121" s="807"/>
      <c r="DX121" s="807"/>
      <c r="DY121" s="807"/>
      <c r="DZ121" s="808"/>
    </row>
    <row r="122" spans="1:130" s="224" customFormat="1" ht="26.25" customHeight="1" x14ac:dyDescent="0.2">
      <c r="A122" s="833"/>
      <c r="B122" s="834"/>
      <c r="C122" s="828" t="s">
        <v>434</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453</v>
      </c>
      <c r="BA122" s="852"/>
      <c r="BB122" s="852"/>
      <c r="BC122" s="852"/>
      <c r="BD122" s="852"/>
      <c r="BE122" s="852"/>
      <c r="BF122" s="852"/>
      <c r="BG122" s="852"/>
      <c r="BH122" s="852"/>
      <c r="BI122" s="852"/>
      <c r="BJ122" s="852"/>
      <c r="BK122" s="852"/>
      <c r="BL122" s="852"/>
      <c r="BM122" s="852"/>
      <c r="BN122" s="852"/>
      <c r="BO122" s="852"/>
      <c r="BP122" s="853"/>
      <c r="BQ122" s="892">
        <v>8887351</v>
      </c>
      <c r="BR122" s="858"/>
      <c r="BS122" s="858"/>
      <c r="BT122" s="858"/>
      <c r="BU122" s="858"/>
      <c r="BV122" s="858">
        <v>8961865</v>
      </c>
      <c r="BW122" s="858"/>
      <c r="BX122" s="858"/>
      <c r="BY122" s="858"/>
      <c r="BZ122" s="858"/>
      <c r="CA122" s="858">
        <v>9001171</v>
      </c>
      <c r="CB122" s="858"/>
      <c r="CC122" s="858"/>
      <c r="CD122" s="858"/>
      <c r="CE122" s="858"/>
      <c r="CF122" s="859">
        <v>149.19999999999999</v>
      </c>
      <c r="CG122" s="860"/>
      <c r="CH122" s="860"/>
      <c r="CI122" s="860"/>
      <c r="CJ122" s="860"/>
      <c r="CK122" s="882"/>
      <c r="CL122" s="868"/>
      <c r="CM122" s="868"/>
      <c r="CN122" s="868"/>
      <c r="CO122" s="869"/>
      <c r="CP122" s="848" t="s">
        <v>398</v>
      </c>
      <c r="CQ122" s="849"/>
      <c r="CR122" s="849"/>
      <c r="CS122" s="849"/>
      <c r="CT122" s="849"/>
      <c r="CU122" s="849"/>
      <c r="CV122" s="849"/>
      <c r="CW122" s="849"/>
      <c r="CX122" s="849"/>
      <c r="CY122" s="849"/>
      <c r="CZ122" s="849"/>
      <c r="DA122" s="849"/>
      <c r="DB122" s="849"/>
      <c r="DC122" s="849"/>
      <c r="DD122" s="849"/>
      <c r="DE122" s="849"/>
      <c r="DF122" s="850"/>
      <c r="DG122" s="829">
        <v>608388</v>
      </c>
      <c r="DH122" s="830"/>
      <c r="DI122" s="830"/>
      <c r="DJ122" s="830"/>
      <c r="DK122" s="830"/>
      <c r="DL122" s="830">
        <v>562734</v>
      </c>
      <c r="DM122" s="830"/>
      <c r="DN122" s="830"/>
      <c r="DO122" s="830"/>
      <c r="DP122" s="830"/>
      <c r="DQ122" s="830">
        <v>521042</v>
      </c>
      <c r="DR122" s="830"/>
      <c r="DS122" s="830"/>
      <c r="DT122" s="830"/>
      <c r="DU122" s="830"/>
      <c r="DV122" s="807">
        <v>8.6</v>
      </c>
      <c r="DW122" s="807"/>
      <c r="DX122" s="807"/>
      <c r="DY122" s="807"/>
      <c r="DZ122" s="808"/>
    </row>
    <row r="123" spans="1:130" s="224" customFormat="1" ht="26.25" customHeight="1" x14ac:dyDescent="0.2">
      <c r="A123" s="833"/>
      <c r="B123" s="834"/>
      <c r="C123" s="828" t="s">
        <v>440</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178</v>
      </c>
      <c r="BA123" s="247"/>
      <c r="BB123" s="247"/>
      <c r="BC123" s="247"/>
      <c r="BD123" s="247"/>
      <c r="BE123" s="247"/>
      <c r="BF123" s="247"/>
      <c r="BG123" s="247"/>
      <c r="BH123" s="247"/>
      <c r="BI123" s="247"/>
      <c r="BJ123" s="247"/>
      <c r="BK123" s="247"/>
      <c r="BL123" s="247"/>
      <c r="BM123" s="247"/>
      <c r="BN123" s="247"/>
      <c r="BO123" s="890" t="s">
        <v>454</v>
      </c>
      <c r="BP123" s="891"/>
      <c r="BQ123" s="845">
        <v>13067523</v>
      </c>
      <c r="BR123" s="846"/>
      <c r="BS123" s="846"/>
      <c r="BT123" s="846"/>
      <c r="BU123" s="846"/>
      <c r="BV123" s="846">
        <v>12631842</v>
      </c>
      <c r="BW123" s="846"/>
      <c r="BX123" s="846"/>
      <c r="BY123" s="846"/>
      <c r="BZ123" s="846"/>
      <c r="CA123" s="846">
        <v>13216788</v>
      </c>
      <c r="CB123" s="846"/>
      <c r="CC123" s="846"/>
      <c r="CD123" s="846"/>
      <c r="CE123" s="846"/>
      <c r="CF123" s="761"/>
      <c r="CG123" s="762"/>
      <c r="CH123" s="762"/>
      <c r="CI123" s="762"/>
      <c r="CJ123" s="847"/>
      <c r="CK123" s="882"/>
      <c r="CL123" s="868"/>
      <c r="CM123" s="868"/>
      <c r="CN123" s="868"/>
      <c r="CO123" s="869"/>
      <c r="CP123" s="848" t="s">
        <v>396</v>
      </c>
      <c r="CQ123" s="849"/>
      <c r="CR123" s="849"/>
      <c r="CS123" s="849"/>
      <c r="CT123" s="849"/>
      <c r="CU123" s="849"/>
      <c r="CV123" s="849"/>
      <c r="CW123" s="849"/>
      <c r="CX123" s="849"/>
      <c r="CY123" s="849"/>
      <c r="CZ123" s="849"/>
      <c r="DA123" s="849"/>
      <c r="DB123" s="849"/>
      <c r="DC123" s="849"/>
      <c r="DD123" s="849"/>
      <c r="DE123" s="849"/>
      <c r="DF123" s="850"/>
      <c r="DG123" s="792">
        <v>6154</v>
      </c>
      <c r="DH123" s="793"/>
      <c r="DI123" s="793"/>
      <c r="DJ123" s="793"/>
      <c r="DK123" s="794"/>
      <c r="DL123" s="795">
        <v>60317</v>
      </c>
      <c r="DM123" s="793"/>
      <c r="DN123" s="793"/>
      <c r="DO123" s="793"/>
      <c r="DP123" s="794"/>
      <c r="DQ123" s="795">
        <v>41979</v>
      </c>
      <c r="DR123" s="793"/>
      <c r="DS123" s="793"/>
      <c r="DT123" s="793"/>
      <c r="DU123" s="794"/>
      <c r="DV123" s="837">
        <v>0.7</v>
      </c>
      <c r="DW123" s="838"/>
      <c r="DX123" s="838"/>
      <c r="DY123" s="838"/>
      <c r="DZ123" s="839"/>
    </row>
    <row r="124" spans="1:130" s="224" customFormat="1" ht="26.25" customHeight="1" thickBot="1" x14ac:dyDescent="0.25">
      <c r="A124" s="833"/>
      <c r="B124" s="834"/>
      <c r="C124" s="828" t="s">
        <v>443</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455</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51.3</v>
      </c>
      <c r="BR124" s="844"/>
      <c r="BS124" s="844"/>
      <c r="BT124" s="844"/>
      <c r="BU124" s="844"/>
      <c r="BV124" s="844">
        <v>44.1</v>
      </c>
      <c r="BW124" s="844"/>
      <c r="BX124" s="844"/>
      <c r="BY124" s="844"/>
      <c r="BZ124" s="844"/>
      <c r="CA124" s="844">
        <v>38.6</v>
      </c>
      <c r="CB124" s="844"/>
      <c r="CC124" s="844"/>
      <c r="CD124" s="844"/>
      <c r="CE124" s="844"/>
      <c r="CF124" s="739"/>
      <c r="CG124" s="740"/>
      <c r="CH124" s="740"/>
      <c r="CI124" s="740"/>
      <c r="CJ124" s="875"/>
      <c r="CK124" s="883"/>
      <c r="CL124" s="883"/>
      <c r="CM124" s="883"/>
      <c r="CN124" s="883"/>
      <c r="CO124" s="884"/>
      <c r="CP124" s="848" t="s">
        <v>456</v>
      </c>
      <c r="CQ124" s="849"/>
      <c r="CR124" s="849"/>
      <c r="CS124" s="849"/>
      <c r="CT124" s="849"/>
      <c r="CU124" s="849"/>
      <c r="CV124" s="849"/>
      <c r="CW124" s="849"/>
      <c r="CX124" s="849"/>
      <c r="CY124" s="849"/>
      <c r="CZ124" s="849"/>
      <c r="DA124" s="849"/>
      <c r="DB124" s="849"/>
      <c r="DC124" s="849"/>
      <c r="DD124" s="849"/>
      <c r="DE124" s="849"/>
      <c r="DF124" s="850"/>
      <c r="DG124" s="776">
        <v>80042</v>
      </c>
      <c r="DH124" s="777"/>
      <c r="DI124" s="777"/>
      <c r="DJ124" s="777"/>
      <c r="DK124" s="778"/>
      <c r="DL124" s="779">
        <v>5242</v>
      </c>
      <c r="DM124" s="777"/>
      <c r="DN124" s="777"/>
      <c r="DO124" s="777"/>
      <c r="DP124" s="778"/>
      <c r="DQ124" s="779">
        <v>4312</v>
      </c>
      <c r="DR124" s="777"/>
      <c r="DS124" s="777"/>
      <c r="DT124" s="777"/>
      <c r="DU124" s="778"/>
      <c r="DV124" s="861">
        <v>0.1</v>
      </c>
      <c r="DW124" s="862"/>
      <c r="DX124" s="862"/>
      <c r="DY124" s="862"/>
      <c r="DZ124" s="863"/>
    </row>
    <row r="125" spans="1:130" s="224" customFormat="1" ht="26.25" customHeight="1" x14ac:dyDescent="0.2">
      <c r="A125" s="833"/>
      <c r="B125" s="834"/>
      <c r="C125" s="828" t="s">
        <v>445</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457</v>
      </c>
      <c r="CL125" s="865"/>
      <c r="CM125" s="865"/>
      <c r="CN125" s="865"/>
      <c r="CO125" s="866"/>
      <c r="CP125" s="873" t="s">
        <v>458</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447</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459</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460</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461</v>
      </c>
      <c r="AY127" s="825"/>
      <c r="AZ127" s="825"/>
      <c r="BA127" s="825"/>
      <c r="BB127" s="825"/>
      <c r="BC127" s="825"/>
      <c r="BD127" s="825"/>
      <c r="BE127" s="826"/>
      <c r="BF127" s="824" t="s">
        <v>462</v>
      </c>
      <c r="BG127" s="825"/>
      <c r="BH127" s="825"/>
      <c r="BI127" s="825"/>
      <c r="BJ127" s="825"/>
      <c r="BK127" s="825"/>
      <c r="BL127" s="826"/>
      <c r="BM127" s="824" t="s">
        <v>463</v>
      </c>
      <c r="BN127" s="825"/>
      <c r="BO127" s="825"/>
      <c r="BP127" s="825"/>
      <c r="BQ127" s="825"/>
      <c r="BR127" s="825"/>
      <c r="BS127" s="826"/>
      <c r="BT127" s="824" t="s">
        <v>464</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465</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466</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467</v>
      </c>
      <c r="X128" s="811"/>
      <c r="Y128" s="811"/>
      <c r="Z128" s="812"/>
      <c r="AA128" s="813">
        <v>14561</v>
      </c>
      <c r="AB128" s="814"/>
      <c r="AC128" s="814"/>
      <c r="AD128" s="814"/>
      <c r="AE128" s="815"/>
      <c r="AF128" s="816">
        <v>23845</v>
      </c>
      <c r="AG128" s="814"/>
      <c r="AH128" s="814"/>
      <c r="AI128" s="814"/>
      <c r="AJ128" s="815"/>
      <c r="AK128" s="816">
        <v>20970</v>
      </c>
      <c r="AL128" s="814"/>
      <c r="AM128" s="814"/>
      <c r="AN128" s="814"/>
      <c r="AO128" s="815"/>
      <c r="AP128" s="817"/>
      <c r="AQ128" s="818"/>
      <c r="AR128" s="818"/>
      <c r="AS128" s="818"/>
      <c r="AT128" s="819"/>
      <c r="AU128" s="226"/>
      <c r="AV128" s="226"/>
      <c r="AW128" s="226"/>
      <c r="AX128" s="820" t="s">
        <v>468</v>
      </c>
      <c r="AY128" s="821"/>
      <c r="AZ128" s="821"/>
      <c r="BA128" s="821"/>
      <c r="BB128" s="821"/>
      <c r="BC128" s="821"/>
      <c r="BD128" s="821"/>
      <c r="BE128" s="822"/>
      <c r="BF128" s="799" t="s">
        <v>122</v>
      </c>
      <c r="BG128" s="800"/>
      <c r="BH128" s="800"/>
      <c r="BI128" s="800"/>
      <c r="BJ128" s="800"/>
      <c r="BK128" s="800"/>
      <c r="BL128" s="823"/>
      <c r="BM128" s="799">
        <v>14.09</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469</v>
      </c>
      <c r="CQ128" s="743"/>
      <c r="CR128" s="743"/>
      <c r="CS128" s="743"/>
      <c r="CT128" s="743"/>
      <c r="CU128" s="743"/>
      <c r="CV128" s="743"/>
      <c r="CW128" s="743"/>
      <c r="CX128" s="743"/>
      <c r="CY128" s="743"/>
      <c r="CZ128" s="743"/>
      <c r="DA128" s="743"/>
      <c r="DB128" s="743"/>
      <c r="DC128" s="743"/>
      <c r="DD128" s="743"/>
      <c r="DE128" s="743"/>
      <c r="DF128" s="744"/>
      <c r="DG128" s="803">
        <v>3000</v>
      </c>
      <c r="DH128" s="804"/>
      <c r="DI128" s="804"/>
      <c r="DJ128" s="804"/>
      <c r="DK128" s="804"/>
      <c r="DL128" s="804">
        <v>3000</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470</v>
      </c>
      <c r="X129" s="790"/>
      <c r="Y129" s="790"/>
      <c r="Z129" s="791"/>
      <c r="AA129" s="792">
        <v>7004253</v>
      </c>
      <c r="AB129" s="793"/>
      <c r="AC129" s="793"/>
      <c r="AD129" s="793"/>
      <c r="AE129" s="794"/>
      <c r="AF129" s="795">
        <v>6829772</v>
      </c>
      <c r="AG129" s="793"/>
      <c r="AH129" s="793"/>
      <c r="AI129" s="793"/>
      <c r="AJ129" s="794"/>
      <c r="AK129" s="795">
        <v>6870261</v>
      </c>
      <c r="AL129" s="793"/>
      <c r="AM129" s="793"/>
      <c r="AN129" s="793"/>
      <c r="AO129" s="794"/>
      <c r="AP129" s="796"/>
      <c r="AQ129" s="797"/>
      <c r="AR129" s="797"/>
      <c r="AS129" s="797"/>
      <c r="AT129" s="798"/>
      <c r="AU129" s="227"/>
      <c r="AV129" s="227"/>
      <c r="AW129" s="227"/>
      <c r="AX129" s="764" t="s">
        <v>471</v>
      </c>
      <c r="AY129" s="765"/>
      <c r="AZ129" s="765"/>
      <c r="BA129" s="765"/>
      <c r="BB129" s="765"/>
      <c r="BC129" s="765"/>
      <c r="BD129" s="765"/>
      <c r="BE129" s="766"/>
      <c r="BF129" s="783" t="s">
        <v>122</v>
      </c>
      <c r="BG129" s="784"/>
      <c r="BH129" s="784"/>
      <c r="BI129" s="784"/>
      <c r="BJ129" s="784"/>
      <c r="BK129" s="784"/>
      <c r="BL129" s="785"/>
      <c r="BM129" s="783">
        <v>19.09</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472</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473</v>
      </c>
      <c r="X130" s="790"/>
      <c r="Y130" s="790"/>
      <c r="Z130" s="791"/>
      <c r="AA130" s="792">
        <v>771144</v>
      </c>
      <c r="AB130" s="793"/>
      <c r="AC130" s="793"/>
      <c r="AD130" s="793"/>
      <c r="AE130" s="794"/>
      <c r="AF130" s="795">
        <v>795653</v>
      </c>
      <c r="AG130" s="793"/>
      <c r="AH130" s="793"/>
      <c r="AI130" s="793"/>
      <c r="AJ130" s="794"/>
      <c r="AK130" s="795">
        <v>835337</v>
      </c>
      <c r="AL130" s="793"/>
      <c r="AM130" s="793"/>
      <c r="AN130" s="793"/>
      <c r="AO130" s="794"/>
      <c r="AP130" s="796"/>
      <c r="AQ130" s="797"/>
      <c r="AR130" s="797"/>
      <c r="AS130" s="797"/>
      <c r="AT130" s="798"/>
      <c r="AU130" s="227"/>
      <c r="AV130" s="227"/>
      <c r="AW130" s="227"/>
      <c r="AX130" s="764" t="s">
        <v>474</v>
      </c>
      <c r="AY130" s="765"/>
      <c r="AZ130" s="765"/>
      <c r="BA130" s="765"/>
      <c r="BB130" s="765"/>
      <c r="BC130" s="765"/>
      <c r="BD130" s="765"/>
      <c r="BE130" s="766"/>
      <c r="BF130" s="767">
        <v>7.4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475</v>
      </c>
      <c r="X131" s="774"/>
      <c r="Y131" s="774"/>
      <c r="Z131" s="775"/>
      <c r="AA131" s="776">
        <v>6233109</v>
      </c>
      <c r="AB131" s="777"/>
      <c r="AC131" s="777"/>
      <c r="AD131" s="777"/>
      <c r="AE131" s="778"/>
      <c r="AF131" s="779">
        <v>6034119</v>
      </c>
      <c r="AG131" s="777"/>
      <c r="AH131" s="777"/>
      <c r="AI131" s="777"/>
      <c r="AJ131" s="778"/>
      <c r="AK131" s="779">
        <v>6034924</v>
      </c>
      <c r="AL131" s="777"/>
      <c r="AM131" s="777"/>
      <c r="AN131" s="777"/>
      <c r="AO131" s="778"/>
      <c r="AP131" s="780"/>
      <c r="AQ131" s="781"/>
      <c r="AR131" s="781"/>
      <c r="AS131" s="781"/>
      <c r="AT131" s="782"/>
      <c r="AU131" s="227"/>
      <c r="AV131" s="227"/>
      <c r="AW131" s="227"/>
      <c r="AX131" s="742" t="s">
        <v>476</v>
      </c>
      <c r="AY131" s="743"/>
      <c r="AZ131" s="743"/>
      <c r="BA131" s="743"/>
      <c r="BB131" s="743"/>
      <c r="BC131" s="743"/>
      <c r="BD131" s="743"/>
      <c r="BE131" s="744"/>
      <c r="BF131" s="745">
        <v>38.6</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477</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478</v>
      </c>
      <c r="W132" s="755"/>
      <c r="X132" s="755"/>
      <c r="Y132" s="755"/>
      <c r="Z132" s="756"/>
      <c r="AA132" s="757">
        <v>7.040146418</v>
      </c>
      <c r="AB132" s="758"/>
      <c r="AC132" s="758"/>
      <c r="AD132" s="758"/>
      <c r="AE132" s="759"/>
      <c r="AF132" s="760">
        <v>7.7064936900000003</v>
      </c>
      <c r="AG132" s="758"/>
      <c r="AH132" s="758"/>
      <c r="AI132" s="758"/>
      <c r="AJ132" s="759"/>
      <c r="AK132" s="760">
        <v>7.5907998179999998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479</v>
      </c>
      <c r="W133" s="734"/>
      <c r="X133" s="734"/>
      <c r="Y133" s="734"/>
      <c r="Z133" s="735"/>
      <c r="AA133" s="736">
        <v>6.5</v>
      </c>
      <c r="AB133" s="737"/>
      <c r="AC133" s="737"/>
      <c r="AD133" s="737"/>
      <c r="AE133" s="738"/>
      <c r="AF133" s="736">
        <v>7</v>
      </c>
      <c r="AG133" s="737"/>
      <c r="AH133" s="737"/>
      <c r="AI133" s="737"/>
      <c r="AJ133" s="738"/>
      <c r="AK133" s="736">
        <v>7.4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FaUjDg59CAyKwY1rN9m7YL3sa7B08wWwR9FAm6ycbQh4lOxr9+9tOdtsEQhimIeqCI8KodepPNUlyfxthnL8hQ==" saltValue="8OiN4CHhtlQwwUj7accFV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480</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7fmWCBvEMqje8wr+OA79V0wqF7V191gOazkXZy9Um5vSv3wA7PgbJQ/cHSlhywpQUTe3AGxCtSXp9IKeWEl6sg==" saltValue="Cz8c0bJ30tmx3HpFgwhj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jE6t1VQNzpxhQyT6EEZpkpr7ljUm3xAoGRcaBlipWNaMqKtgzH3tnlPOtQNMUZky32vGxg5rpavrovGyAppBw==" saltValue="QRa8F4hHjxEGkgIVsh4s6g==" spinCount="100000"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482</v>
      </c>
      <c r="AL6" s="260"/>
      <c r="AM6" s="260"/>
      <c r="AN6" s="260"/>
    </row>
    <row r="7" spans="1:46" ht="13.5" customHeight="1" x14ac:dyDescent="0.2">
      <c r="A7" s="259"/>
      <c r="AK7" s="262"/>
      <c r="AL7" s="263"/>
      <c r="AM7" s="263"/>
      <c r="AN7" s="264"/>
      <c r="AO7" s="1131" t="s">
        <v>483</v>
      </c>
      <c r="AP7" s="265"/>
      <c r="AQ7" s="266" t="s">
        <v>484</v>
      </c>
      <c r="AR7" s="267"/>
    </row>
    <row r="8" spans="1:46" ht="13.2" x14ac:dyDescent="0.2">
      <c r="A8" s="259"/>
      <c r="AK8" s="268"/>
      <c r="AL8" s="269"/>
      <c r="AM8" s="269"/>
      <c r="AN8" s="270"/>
      <c r="AO8" s="1132"/>
      <c r="AP8" s="271" t="s">
        <v>485</v>
      </c>
      <c r="AQ8" s="272" t="s">
        <v>486</v>
      </c>
      <c r="AR8" s="273" t="s">
        <v>487</v>
      </c>
    </row>
    <row r="9" spans="1:46" ht="13.2" x14ac:dyDescent="0.2">
      <c r="A9" s="259"/>
      <c r="AK9" s="1143" t="s">
        <v>488</v>
      </c>
      <c r="AL9" s="1144"/>
      <c r="AM9" s="1144"/>
      <c r="AN9" s="1145"/>
      <c r="AO9" s="274">
        <v>2174726</v>
      </c>
      <c r="AP9" s="274">
        <v>131666</v>
      </c>
      <c r="AQ9" s="275">
        <v>107616</v>
      </c>
      <c r="AR9" s="276">
        <v>22.3</v>
      </c>
    </row>
    <row r="10" spans="1:46" ht="13.5" customHeight="1" x14ac:dyDescent="0.2">
      <c r="A10" s="259"/>
      <c r="AK10" s="1143" t="s">
        <v>489</v>
      </c>
      <c r="AL10" s="1144"/>
      <c r="AM10" s="1144"/>
      <c r="AN10" s="1145"/>
      <c r="AO10" s="277">
        <v>10781</v>
      </c>
      <c r="AP10" s="277">
        <v>653</v>
      </c>
      <c r="AQ10" s="278">
        <v>10095</v>
      </c>
      <c r="AR10" s="279">
        <v>-93.5</v>
      </c>
    </row>
    <row r="11" spans="1:46" ht="13.5" customHeight="1" x14ac:dyDescent="0.2">
      <c r="A11" s="259"/>
      <c r="AK11" s="1143" t="s">
        <v>490</v>
      </c>
      <c r="AL11" s="1144"/>
      <c r="AM11" s="1144"/>
      <c r="AN11" s="1145"/>
      <c r="AO11" s="277" t="s">
        <v>491</v>
      </c>
      <c r="AP11" s="277" t="s">
        <v>491</v>
      </c>
      <c r="AQ11" s="278">
        <v>1704</v>
      </c>
      <c r="AR11" s="279" t="s">
        <v>491</v>
      </c>
    </row>
    <row r="12" spans="1:46" ht="13.5" customHeight="1" x14ac:dyDescent="0.2">
      <c r="A12" s="259"/>
      <c r="AK12" s="1143" t="s">
        <v>492</v>
      </c>
      <c r="AL12" s="1144"/>
      <c r="AM12" s="1144"/>
      <c r="AN12" s="1145"/>
      <c r="AO12" s="277" t="s">
        <v>491</v>
      </c>
      <c r="AP12" s="277" t="s">
        <v>491</v>
      </c>
      <c r="AQ12" s="278">
        <v>7</v>
      </c>
      <c r="AR12" s="279" t="s">
        <v>491</v>
      </c>
    </row>
    <row r="13" spans="1:46" ht="13.5" customHeight="1" x14ac:dyDescent="0.2">
      <c r="A13" s="259"/>
      <c r="AK13" s="1143" t="s">
        <v>493</v>
      </c>
      <c r="AL13" s="1144"/>
      <c r="AM13" s="1144"/>
      <c r="AN13" s="1145"/>
      <c r="AO13" s="277">
        <v>162029</v>
      </c>
      <c r="AP13" s="277">
        <v>9810</v>
      </c>
      <c r="AQ13" s="278">
        <v>4110</v>
      </c>
      <c r="AR13" s="279">
        <v>138.69999999999999</v>
      </c>
    </row>
    <row r="14" spans="1:46" ht="13.5" customHeight="1" x14ac:dyDescent="0.2">
      <c r="A14" s="259"/>
      <c r="AK14" s="1143" t="s">
        <v>494</v>
      </c>
      <c r="AL14" s="1144"/>
      <c r="AM14" s="1144"/>
      <c r="AN14" s="1145"/>
      <c r="AO14" s="277">
        <v>109035</v>
      </c>
      <c r="AP14" s="277">
        <v>6601</v>
      </c>
      <c r="AQ14" s="278">
        <v>2451</v>
      </c>
      <c r="AR14" s="279">
        <v>169.3</v>
      </c>
    </row>
    <row r="15" spans="1:46" ht="13.5" customHeight="1" x14ac:dyDescent="0.2">
      <c r="A15" s="259"/>
      <c r="AK15" s="1146" t="s">
        <v>495</v>
      </c>
      <c r="AL15" s="1147"/>
      <c r="AM15" s="1147"/>
      <c r="AN15" s="1148"/>
      <c r="AO15" s="277">
        <v>-80032</v>
      </c>
      <c r="AP15" s="277">
        <v>-4845</v>
      </c>
      <c r="AQ15" s="278">
        <v>-6399</v>
      </c>
      <c r="AR15" s="279">
        <v>-24.3</v>
      </c>
    </row>
    <row r="16" spans="1:46" ht="13.2" x14ac:dyDescent="0.2">
      <c r="A16" s="259"/>
      <c r="AK16" s="1146" t="s">
        <v>178</v>
      </c>
      <c r="AL16" s="1147"/>
      <c r="AM16" s="1147"/>
      <c r="AN16" s="1148"/>
      <c r="AO16" s="277">
        <v>2376539</v>
      </c>
      <c r="AP16" s="277">
        <v>143884</v>
      </c>
      <c r="AQ16" s="278">
        <v>119584</v>
      </c>
      <c r="AR16" s="279">
        <v>20.3</v>
      </c>
    </row>
    <row r="17" spans="1:46" ht="13.2" x14ac:dyDescent="0.2">
      <c r="A17" s="259"/>
    </row>
    <row r="18" spans="1:46" ht="13.2" x14ac:dyDescent="0.2">
      <c r="A18" s="259"/>
      <c r="AQ18" s="280"/>
      <c r="AR18" s="280"/>
    </row>
    <row r="19" spans="1:46" ht="13.2" x14ac:dyDescent="0.2">
      <c r="A19" s="259"/>
      <c r="AK19" s="255" t="s">
        <v>496</v>
      </c>
    </row>
    <row r="20" spans="1:46" ht="13.2" x14ac:dyDescent="0.2">
      <c r="A20" s="259"/>
      <c r="AK20" s="281"/>
      <c r="AL20" s="282"/>
      <c r="AM20" s="282"/>
      <c r="AN20" s="283"/>
      <c r="AO20" s="284" t="s">
        <v>497</v>
      </c>
      <c r="AP20" s="285" t="s">
        <v>498</v>
      </c>
      <c r="AQ20" s="286" t="s">
        <v>499</v>
      </c>
      <c r="AR20" s="287"/>
    </row>
    <row r="21" spans="1:46" s="260" customFormat="1" ht="13.2" x14ac:dyDescent="0.2">
      <c r="A21" s="288"/>
      <c r="AK21" s="1149" t="s">
        <v>500</v>
      </c>
      <c r="AL21" s="1150"/>
      <c r="AM21" s="1150"/>
      <c r="AN21" s="1151"/>
      <c r="AO21" s="289">
        <v>14.17</v>
      </c>
      <c r="AP21" s="290">
        <v>10.86</v>
      </c>
      <c r="AQ21" s="291">
        <v>3.31</v>
      </c>
      <c r="AS21" s="292"/>
      <c r="AT21" s="288"/>
    </row>
    <row r="22" spans="1:46" s="260" customFormat="1" ht="13.2" x14ac:dyDescent="0.2">
      <c r="A22" s="288"/>
      <c r="AK22" s="1149" t="s">
        <v>501</v>
      </c>
      <c r="AL22" s="1150"/>
      <c r="AM22" s="1150"/>
      <c r="AN22" s="1151"/>
      <c r="AO22" s="293">
        <v>97.9</v>
      </c>
      <c r="AP22" s="294">
        <v>97.3</v>
      </c>
      <c r="AQ22" s="295">
        <v>0.6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502</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504</v>
      </c>
      <c r="AL29" s="260"/>
      <c r="AM29" s="260"/>
      <c r="AN29" s="260"/>
      <c r="AS29" s="302"/>
    </row>
    <row r="30" spans="1:46" ht="13.5" customHeight="1" x14ac:dyDescent="0.2">
      <c r="A30" s="259"/>
      <c r="AK30" s="262"/>
      <c r="AL30" s="263"/>
      <c r="AM30" s="263"/>
      <c r="AN30" s="264"/>
      <c r="AO30" s="1131" t="s">
        <v>483</v>
      </c>
      <c r="AP30" s="265"/>
      <c r="AQ30" s="266" t="s">
        <v>484</v>
      </c>
      <c r="AR30" s="267"/>
    </row>
    <row r="31" spans="1:46" ht="13.2" x14ac:dyDescent="0.2">
      <c r="A31" s="259"/>
      <c r="AK31" s="268"/>
      <c r="AL31" s="269"/>
      <c r="AM31" s="269"/>
      <c r="AN31" s="270"/>
      <c r="AO31" s="1132"/>
      <c r="AP31" s="271" t="s">
        <v>485</v>
      </c>
      <c r="AQ31" s="272" t="s">
        <v>486</v>
      </c>
      <c r="AR31" s="273" t="s">
        <v>487</v>
      </c>
    </row>
    <row r="32" spans="1:46" ht="27" customHeight="1" x14ac:dyDescent="0.2">
      <c r="A32" s="259"/>
      <c r="AK32" s="1133" t="s">
        <v>505</v>
      </c>
      <c r="AL32" s="1134"/>
      <c r="AM32" s="1134"/>
      <c r="AN32" s="1135"/>
      <c r="AO32" s="303">
        <v>999815</v>
      </c>
      <c r="AP32" s="303">
        <v>60532</v>
      </c>
      <c r="AQ32" s="304">
        <v>75090</v>
      </c>
      <c r="AR32" s="305">
        <v>-19.399999999999999</v>
      </c>
    </row>
    <row r="33" spans="1:46" ht="13.5" customHeight="1" x14ac:dyDescent="0.2">
      <c r="A33" s="259"/>
      <c r="AK33" s="1133" t="s">
        <v>506</v>
      </c>
      <c r="AL33" s="1134"/>
      <c r="AM33" s="1134"/>
      <c r="AN33" s="1135"/>
      <c r="AO33" s="303" t="s">
        <v>491</v>
      </c>
      <c r="AP33" s="303" t="s">
        <v>491</v>
      </c>
      <c r="AQ33" s="304" t="s">
        <v>491</v>
      </c>
      <c r="AR33" s="305" t="s">
        <v>491</v>
      </c>
    </row>
    <row r="34" spans="1:46" ht="27" customHeight="1" x14ac:dyDescent="0.2">
      <c r="A34" s="259"/>
      <c r="AK34" s="1133" t="s">
        <v>507</v>
      </c>
      <c r="AL34" s="1134"/>
      <c r="AM34" s="1134"/>
      <c r="AN34" s="1135"/>
      <c r="AO34" s="303" t="s">
        <v>491</v>
      </c>
      <c r="AP34" s="303" t="s">
        <v>491</v>
      </c>
      <c r="AQ34" s="304">
        <v>1</v>
      </c>
      <c r="AR34" s="305" t="s">
        <v>491</v>
      </c>
    </row>
    <row r="35" spans="1:46" ht="27" customHeight="1" x14ac:dyDescent="0.2">
      <c r="A35" s="259"/>
      <c r="AK35" s="1133" t="s">
        <v>508</v>
      </c>
      <c r="AL35" s="1134"/>
      <c r="AM35" s="1134"/>
      <c r="AN35" s="1135"/>
      <c r="AO35" s="303">
        <v>314591</v>
      </c>
      <c r="AP35" s="303">
        <v>19046</v>
      </c>
      <c r="AQ35" s="304">
        <v>17211</v>
      </c>
      <c r="AR35" s="305">
        <v>10.7</v>
      </c>
    </row>
    <row r="36" spans="1:46" ht="27" customHeight="1" x14ac:dyDescent="0.2">
      <c r="A36" s="259"/>
      <c r="AK36" s="1133" t="s">
        <v>509</v>
      </c>
      <c r="AL36" s="1134"/>
      <c r="AM36" s="1134"/>
      <c r="AN36" s="1135"/>
      <c r="AO36" s="303" t="s">
        <v>491</v>
      </c>
      <c r="AP36" s="303" t="s">
        <v>491</v>
      </c>
      <c r="AQ36" s="304">
        <v>2478</v>
      </c>
      <c r="AR36" s="305" t="s">
        <v>491</v>
      </c>
    </row>
    <row r="37" spans="1:46" ht="13.5" customHeight="1" x14ac:dyDescent="0.2">
      <c r="A37" s="259"/>
      <c r="AK37" s="1133" t="s">
        <v>510</v>
      </c>
      <c r="AL37" s="1134"/>
      <c r="AM37" s="1134"/>
      <c r="AN37" s="1135"/>
      <c r="AO37" s="303" t="s">
        <v>491</v>
      </c>
      <c r="AP37" s="303" t="s">
        <v>491</v>
      </c>
      <c r="AQ37" s="304">
        <v>654</v>
      </c>
      <c r="AR37" s="305" t="s">
        <v>491</v>
      </c>
    </row>
    <row r="38" spans="1:46" ht="27" customHeight="1" x14ac:dyDescent="0.2">
      <c r="A38" s="259"/>
      <c r="AK38" s="1136" t="s">
        <v>511</v>
      </c>
      <c r="AL38" s="1137"/>
      <c r="AM38" s="1137"/>
      <c r="AN38" s="1138"/>
      <c r="AO38" s="306" t="s">
        <v>491</v>
      </c>
      <c r="AP38" s="306" t="s">
        <v>491</v>
      </c>
      <c r="AQ38" s="307">
        <v>4</v>
      </c>
      <c r="AR38" s="295" t="s">
        <v>491</v>
      </c>
      <c r="AS38" s="302"/>
    </row>
    <row r="39" spans="1:46" ht="13.2" x14ac:dyDescent="0.2">
      <c r="A39" s="259"/>
      <c r="AK39" s="1136" t="s">
        <v>512</v>
      </c>
      <c r="AL39" s="1137"/>
      <c r="AM39" s="1137"/>
      <c r="AN39" s="1138"/>
      <c r="AO39" s="303">
        <v>-20970</v>
      </c>
      <c r="AP39" s="303">
        <v>-1270</v>
      </c>
      <c r="AQ39" s="304">
        <v>-3502</v>
      </c>
      <c r="AR39" s="305">
        <v>-63.7</v>
      </c>
      <c r="AS39" s="302"/>
    </row>
    <row r="40" spans="1:46" ht="27" customHeight="1" x14ac:dyDescent="0.2">
      <c r="A40" s="259"/>
      <c r="AK40" s="1133" t="s">
        <v>513</v>
      </c>
      <c r="AL40" s="1134"/>
      <c r="AM40" s="1134"/>
      <c r="AN40" s="1135"/>
      <c r="AO40" s="303">
        <v>-835337</v>
      </c>
      <c r="AP40" s="303">
        <v>-50574</v>
      </c>
      <c r="AQ40" s="304">
        <v>-63750</v>
      </c>
      <c r="AR40" s="305">
        <v>-20.7</v>
      </c>
      <c r="AS40" s="302"/>
    </row>
    <row r="41" spans="1:46" ht="13.2" x14ac:dyDescent="0.2">
      <c r="A41" s="259"/>
      <c r="AK41" s="1139" t="s">
        <v>288</v>
      </c>
      <c r="AL41" s="1140"/>
      <c r="AM41" s="1140"/>
      <c r="AN41" s="1141"/>
      <c r="AO41" s="303">
        <v>458099</v>
      </c>
      <c r="AP41" s="303">
        <v>27735</v>
      </c>
      <c r="AQ41" s="304">
        <v>28185</v>
      </c>
      <c r="AR41" s="305">
        <v>-1.6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514</v>
      </c>
    </row>
    <row r="48" spans="1:46" ht="13.2" x14ac:dyDescent="0.2">
      <c r="A48" s="259"/>
      <c r="AK48" s="313" t="s">
        <v>515</v>
      </c>
      <c r="AL48" s="313"/>
      <c r="AM48" s="313"/>
      <c r="AN48" s="313"/>
      <c r="AO48" s="313"/>
      <c r="AP48" s="313"/>
      <c r="AQ48" s="314"/>
      <c r="AR48" s="313"/>
    </row>
    <row r="49" spans="1:44" ht="13.5" customHeight="1" x14ac:dyDescent="0.2">
      <c r="A49" s="259"/>
      <c r="AK49" s="315"/>
      <c r="AL49" s="316"/>
      <c r="AM49" s="1126" t="s">
        <v>483</v>
      </c>
      <c r="AN49" s="1128" t="s">
        <v>516</v>
      </c>
      <c r="AO49" s="1129"/>
      <c r="AP49" s="1129"/>
      <c r="AQ49" s="1129"/>
      <c r="AR49" s="1130"/>
    </row>
    <row r="50" spans="1:44" ht="13.2" x14ac:dyDescent="0.2">
      <c r="A50" s="259"/>
      <c r="AK50" s="317"/>
      <c r="AL50" s="318"/>
      <c r="AM50" s="1127"/>
      <c r="AN50" s="319" t="s">
        <v>517</v>
      </c>
      <c r="AO50" s="320" t="s">
        <v>518</v>
      </c>
      <c r="AP50" s="321" t="s">
        <v>519</v>
      </c>
      <c r="AQ50" s="322" t="s">
        <v>520</v>
      </c>
      <c r="AR50" s="323" t="s">
        <v>521</v>
      </c>
    </row>
    <row r="51" spans="1:44" ht="13.2" x14ac:dyDescent="0.2">
      <c r="A51" s="259"/>
      <c r="AK51" s="315" t="s">
        <v>522</v>
      </c>
      <c r="AL51" s="316"/>
      <c r="AM51" s="324">
        <v>2622818</v>
      </c>
      <c r="AN51" s="325">
        <v>144301</v>
      </c>
      <c r="AO51" s="326">
        <v>31.3</v>
      </c>
      <c r="AP51" s="327">
        <v>94081</v>
      </c>
      <c r="AQ51" s="328">
        <v>10.5</v>
      </c>
      <c r="AR51" s="329">
        <v>20.8</v>
      </c>
    </row>
    <row r="52" spans="1:44" ht="13.2" x14ac:dyDescent="0.2">
      <c r="A52" s="259"/>
      <c r="AK52" s="330"/>
      <c r="AL52" s="331" t="s">
        <v>523</v>
      </c>
      <c r="AM52" s="332">
        <v>613456</v>
      </c>
      <c r="AN52" s="333">
        <v>33751</v>
      </c>
      <c r="AO52" s="334">
        <v>21.2</v>
      </c>
      <c r="AP52" s="335">
        <v>48949</v>
      </c>
      <c r="AQ52" s="336">
        <v>11.5</v>
      </c>
      <c r="AR52" s="337">
        <v>9.6999999999999993</v>
      </c>
    </row>
    <row r="53" spans="1:44" ht="13.2" x14ac:dyDescent="0.2">
      <c r="A53" s="259"/>
      <c r="AK53" s="315" t="s">
        <v>524</v>
      </c>
      <c r="AL53" s="316"/>
      <c r="AM53" s="324">
        <v>2225286</v>
      </c>
      <c r="AN53" s="325">
        <v>125566</v>
      </c>
      <c r="AO53" s="326">
        <v>-13</v>
      </c>
      <c r="AP53" s="327">
        <v>92632</v>
      </c>
      <c r="AQ53" s="328">
        <v>-1.5</v>
      </c>
      <c r="AR53" s="329">
        <v>-11.5</v>
      </c>
    </row>
    <row r="54" spans="1:44" ht="13.2" x14ac:dyDescent="0.2">
      <c r="A54" s="259"/>
      <c r="AK54" s="330"/>
      <c r="AL54" s="331" t="s">
        <v>523</v>
      </c>
      <c r="AM54" s="332">
        <v>417497</v>
      </c>
      <c r="AN54" s="333">
        <v>23558</v>
      </c>
      <c r="AO54" s="334">
        <v>-30.2</v>
      </c>
      <c r="AP54" s="335">
        <v>47978</v>
      </c>
      <c r="AQ54" s="336">
        <v>-2</v>
      </c>
      <c r="AR54" s="337">
        <v>-28.2</v>
      </c>
    </row>
    <row r="55" spans="1:44" ht="13.2" x14ac:dyDescent="0.2">
      <c r="A55" s="259"/>
      <c r="AK55" s="315" t="s">
        <v>525</v>
      </c>
      <c r="AL55" s="316"/>
      <c r="AM55" s="324">
        <v>1622144</v>
      </c>
      <c r="AN55" s="325">
        <v>93259</v>
      </c>
      <c r="AO55" s="326">
        <v>-25.7</v>
      </c>
      <c r="AP55" s="327">
        <v>96469</v>
      </c>
      <c r="AQ55" s="328">
        <v>4.0999999999999996</v>
      </c>
      <c r="AR55" s="329">
        <v>-29.8</v>
      </c>
    </row>
    <row r="56" spans="1:44" ht="13.2" x14ac:dyDescent="0.2">
      <c r="A56" s="259"/>
      <c r="AK56" s="330"/>
      <c r="AL56" s="331" t="s">
        <v>523</v>
      </c>
      <c r="AM56" s="332">
        <v>613319</v>
      </c>
      <c r="AN56" s="333">
        <v>35260</v>
      </c>
      <c r="AO56" s="334">
        <v>49.7</v>
      </c>
      <c r="AP56" s="335">
        <v>49775</v>
      </c>
      <c r="AQ56" s="336">
        <v>3.7</v>
      </c>
      <c r="AR56" s="337">
        <v>46</v>
      </c>
    </row>
    <row r="57" spans="1:44" ht="13.2" x14ac:dyDescent="0.2">
      <c r="A57" s="259"/>
      <c r="AK57" s="315" t="s">
        <v>526</v>
      </c>
      <c r="AL57" s="316"/>
      <c r="AM57" s="324">
        <v>1502444</v>
      </c>
      <c r="AN57" s="325">
        <v>88431</v>
      </c>
      <c r="AO57" s="326">
        <v>-5.2</v>
      </c>
      <c r="AP57" s="327">
        <v>85743</v>
      </c>
      <c r="AQ57" s="328">
        <v>-11.1</v>
      </c>
      <c r="AR57" s="329">
        <v>5.9</v>
      </c>
    </row>
    <row r="58" spans="1:44" ht="13.2" x14ac:dyDescent="0.2">
      <c r="A58" s="259"/>
      <c r="AK58" s="330"/>
      <c r="AL58" s="331" t="s">
        <v>523</v>
      </c>
      <c r="AM58" s="332">
        <v>684015</v>
      </c>
      <c r="AN58" s="333">
        <v>40260</v>
      </c>
      <c r="AO58" s="334">
        <v>14.2</v>
      </c>
      <c r="AP58" s="335">
        <v>45231</v>
      </c>
      <c r="AQ58" s="336">
        <v>-9.1</v>
      </c>
      <c r="AR58" s="337">
        <v>23.3</v>
      </c>
    </row>
    <row r="59" spans="1:44" ht="13.2" x14ac:dyDescent="0.2">
      <c r="A59" s="259"/>
      <c r="AK59" s="315" t="s">
        <v>527</v>
      </c>
      <c r="AL59" s="316"/>
      <c r="AM59" s="324">
        <v>1747240</v>
      </c>
      <c r="AN59" s="325">
        <v>105784</v>
      </c>
      <c r="AO59" s="326">
        <v>19.600000000000001</v>
      </c>
      <c r="AP59" s="327">
        <v>92509</v>
      </c>
      <c r="AQ59" s="328">
        <v>7.9</v>
      </c>
      <c r="AR59" s="329">
        <v>11.7</v>
      </c>
    </row>
    <row r="60" spans="1:44" ht="13.2" x14ac:dyDescent="0.2">
      <c r="A60" s="259"/>
      <c r="AK60" s="330"/>
      <c r="AL60" s="331" t="s">
        <v>523</v>
      </c>
      <c r="AM60" s="332">
        <v>1022170</v>
      </c>
      <c r="AN60" s="333">
        <v>61886</v>
      </c>
      <c r="AO60" s="334">
        <v>53.7</v>
      </c>
      <c r="AP60" s="335">
        <v>52274</v>
      </c>
      <c r="AQ60" s="336">
        <v>15.6</v>
      </c>
      <c r="AR60" s="337">
        <v>38.1</v>
      </c>
    </row>
    <row r="61" spans="1:44" ht="13.2" x14ac:dyDescent="0.2">
      <c r="A61" s="259"/>
      <c r="AK61" s="315" t="s">
        <v>528</v>
      </c>
      <c r="AL61" s="338"/>
      <c r="AM61" s="324">
        <v>1943986</v>
      </c>
      <c r="AN61" s="325">
        <v>111468</v>
      </c>
      <c r="AO61" s="326">
        <v>1.4</v>
      </c>
      <c r="AP61" s="327">
        <v>92287</v>
      </c>
      <c r="AQ61" s="339">
        <v>2</v>
      </c>
      <c r="AR61" s="329">
        <v>-0.6</v>
      </c>
    </row>
    <row r="62" spans="1:44" ht="13.2" x14ac:dyDescent="0.2">
      <c r="A62" s="259"/>
      <c r="AK62" s="330"/>
      <c r="AL62" s="331" t="s">
        <v>523</v>
      </c>
      <c r="AM62" s="332">
        <v>670091</v>
      </c>
      <c r="AN62" s="333">
        <v>38943</v>
      </c>
      <c r="AO62" s="334">
        <v>21.7</v>
      </c>
      <c r="AP62" s="335">
        <v>48841</v>
      </c>
      <c r="AQ62" s="336">
        <v>3.9</v>
      </c>
      <c r="AR62" s="337">
        <v>17.8</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LW75UF7NW46GilaUHSZaBE/xjWmZW1hjNLOmuJnd5TAIl9PdS1ldtVVXDzEyWLQj+FfwnPcwMkcRJzg+t+2j2Q==" saltValue="SUW/Ss9YOj4OJmPCPSV04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480</v>
      </c>
    </row>
    <row r="121" spans="125:125" ht="13.5" hidden="1" customHeight="1" x14ac:dyDescent="0.2">
      <c r="DU121" s="253"/>
    </row>
  </sheetData>
  <sheetProtection algorithmName="SHA-512" hashValue="89wT0OrbJTmbEdYU4JlYBn31PW73xTaBqH8vXks6fXYDyjwq2pa5S91ohgtEmAYGn2JMkotF3QJmn53ftWyNIg==" saltValue="XNrWIt8rkuFICcu3Q5MB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480</v>
      </c>
    </row>
  </sheetData>
  <sheetProtection algorithmName="SHA-512" hashValue="ggCsv5pejsBbZUGCyjQN6ZX0CPqRkVN15vA0tGVUQ4SS40W7POq2/PulEIDpOAY1UJajH2zOTPbIhiquxPKmdw==" saltValue="6fmWx5YIm2t151tZuiSCd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52" t="s">
        <v>3</v>
      </c>
      <c r="D47" s="1152"/>
      <c r="E47" s="1153"/>
      <c r="F47" s="11">
        <v>22.56</v>
      </c>
      <c r="G47" s="12">
        <v>22.3</v>
      </c>
      <c r="H47" s="12">
        <v>23.25</v>
      </c>
      <c r="I47" s="12">
        <v>11.92</v>
      </c>
      <c r="J47" s="13">
        <v>10.53</v>
      </c>
    </row>
    <row r="48" spans="2:10" ht="57.75" customHeight="1" x14ac:dyDescent="0.2">
      <c r="B48" s="14"/>
      <c r="C48" s="1154" t="s">
        <v>4</v>
      </c>
      <c r="D48" s="1154"/>
      <c r="E48" s="1155"/>
      <c r="F48" s="15">
        <v>4.58</v>
      </c>
      <c r="G48" s="16">
        <v>3.99</v>
      </c>
      <c r="H48" s="16">
        <v>7.71</v>
      </c>
      <c r="I48" s="16">
        <v>9.25</v>
      </c>
      <c r="J48" s="17">
        <v>6.54</v>
      </c>
    </row>
    <row r="49" spans="2:10" ht="57.75" customHeight="1" thickBot="1" x14ac:dyDescent="0.25">
      <c r="B49" s="18"/>
      <c r="C49" s="1156" t="s">
        <v>5</v>
      </c>
      <c r="D49" s="1156"/>
      <c r="E49" s="1157"/>
      <c r="F49" s="19" t="s">
        <v>535</v>
      </c>
      <c r="G49" s="20" t="s">
        <v>536</v>
      </c>
      <c r="H49" s="20">
        <v>5.87</v>
      </c>
      <c r="I49" s="20" t="s">
        <v>537</v>
      </c>
      <c r="J49" s="21" t="s">
        <v>538</v>
      </c>
    </row>
    <row r="50" spans="2:10" ht="13.2" x14ac:dyDescent="0.2"/>
  </sheetData>
  <sheetProtection algorithmName="SHA-512" hashValue="VgyYl6vHAvIwanzlOILeveEbeIMXYXl9yAal9Qd/0T25QXmXdNACM6BkUl54qi5DZW6fJmp6ke/AkJ4l/ihQDA==" saltValue="58TByIvScev679cP2p5U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2025-03-13T00:37:24Z</cp:lastPrinted>
  <dcterms:created xsi:type="dcterms:W3CDTF">2025-02-19T05:27:14Z</dcterms:created>
  <dcterms:modified xsi:type="dcterms:W3CDTF">2025-09-24T05:15:55Z</dcterms:modified>
  <cp:category/>
</cp:coreProperties>
</file>