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417_健康増進課\５健康づくり担当\５２　栄養\R7\給食施設\栄養管理報告書（電子）\作業等\【最終】様式\"/>
    </mc:Choice>
  </mc:AlternateContent>
  <xr:revisionPtr revIDLastSave="0" documentId="13_ncr:1_{B4CFE3E7-8B43-41AC-B80C-A7DAB12AE1E8}" xr6:coauthVersionLast="47" xr6:coauthVersionMax="47" xr10:uidLastSave="{00000000-0000-0000-0000-000000000000}"/>
  <workbookProtection workbookAlgorithmName="SHA-512" workbookHashValue="b+DS5NWZbIBAOcEinrk5s+RkptcEyhQmR5kFfW30RZ0NN71i3yAd9Bu45CA7yiiA152kVoHDF0GVK5ZRsP5HOg==" workbookSaltValue="ihaAq2QDKmeJ/zXlODliEQ==" workbookSpinCount="100000" lockStructure="1"/>
  <bookViews>
    <workbookView xWindow="-108" yWindow="-108" windowWidth="23256" windowHeight="13896" xr2:uid="{58C6591A-CCCE-45C6-9F47-F33C0F10AB0F}"/>
  </bookViews>
  <sheets>
    <sheet name="栄養管理報告書" sheetId="4" r:id="rId1"/>
    <sheet name="栄養給与状況報告書" sheetId="15" r:id="rId2"/>
    <sheet name="補助シート" sheetId="19" r:id="rId3"/>
    <sheet name="付表1 病院等" sheetId="6" r:id="rId4"/>
    <sheet name="付表2 保育所等" sheetId="10" r:id="rId5"/>
    <sheet name="付表3 学校" sheetId="7" r:id="rId6"/>
    <sheet name="付表4 介護保険施設等" sheetId="13" r:id="rId7"/>
    <sheet name="付表5 その他" sheetId="9" r:id="rId8"/>
    <sheet name="集計用" sheetId="18" r:id="rId9"/>
    <sheet name="（ボツ）集計用" sheetId="17" state="hidden" r:id="rId10"/>
  </sheets>
  <definedNames>
    <definedName name="_xlnm.Print_Area" localSheetId="0">栄養管理報告書!$B$1:$AF$38</definedName>
    <definedName name="_xlnm.Print_Area" localSheetId="1">栄養給与状況報告書!$B$1:$AF$38</definedName>
    <definedName name="_xlnm.Print_Area" localSheetId="3">'付表1 病院等'!$A$1:$AE$57</definedName>
    <definedName name="_xlnm.Print_Area" localSheetId="4">'付表2 保育所等'!$A$3:$AF$55</definedName>
    <definedName name="_xlnm.Print_Area" localSheetId="5">'付表3 学校'!$A$1:$AE$47</definedName>
    <definedName name="_xlnm.Print_Area" localSheetId="6">'付表4 介護保険施設等'!$A$1:$AE$52</definedName>
    <definedName name="_xlnm.Print_Area" localSheetId="7">'付表5 その他'!$A$1:$AE$53</definedName>
    <definedName name="_xlnm.Print_Area" localSheetId="2">補助シート!$B$1:$AF$13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8" l="1" a="1"/>
  <c r="P3" i="18" s="1"/>
  <c r="DI3" i="18"/>
  <c r="AV3" i="18"/>
  <c r="AT3" i="18"/>
  <c r="AS3" i="18"/>
  <c r="AR3" i="18"/>
  <c r="AQ3" i="18"/>
  <c r="AP3" i="18"/>
  <c r="Z30" i="15"/>
  <c r="V30" i="15"/>
  <c r="Z29" i="15"/>
  <c r="V29" i="15"/>
  <c r="Z30" i="4"/>
  <c r="Z29" i="4"/>
  <c r="V30" i="4"/>
  <c r="V29" i="4"/>
  <c r="EL3" i="18" a="1"/>
  <c r="EL3" i="18" s="1"/>
  <c r="EK3" i="18" a="1"/>
  <c r="EK3" i="18" s="1"/>
  <c r="EJ3" i="18" a="1"/>
  <c r="EJ3" i="18" s="1"/>
  <c r="EI3" i="18" a="1"/>
  <c r="EI3" i="18" s="1"/>
  <c r="DP3" i="18" a="1"/>
  <c r="DP3" i="18" s="1"/>
  <c r="DO3" i="18" a="1"/>
  <c r="DO3" i="18" s="1"/>
  <c r="DN3" i="18" a="1"/>
  <c r="DN3" i="18" s="1"/>
  <c r="DM3" i="18"/>
  <c r="GV3" i="18" a="1"/>
  <c r="GV3" i="18" s="1"/>
  <c r="GX3" i="18" a="1"/>
  <c r="GX3" i="18" s="1"/>
  <c r="GW3" i="18" a="1"/>
  <c r="GW3" i="18" s="1"/>
  <c r="GU3" i="18" a="1"/>
  <c r="GU3" i="18" s="1"/>
  <c r="DJ3" i="18" a="1"/>
  <c r="DJ3" i="18" s="1"/>
  <c r="CW3" i="18" a="1"/>
  <c r="CW3" i="18" s="1"/>
  <c r="CV3" i="18" a="1"/>
  <c r="CV3" i="18" s="1"/>
  <c r="CU3" i="18" a="1"/>
  <c r="CU3" i="18" s="1"/>
  <c r="CT3" i="18" a="1"/>
  <c r="CT3" i="18" s="1"/>
  <c r="CS3" i="18" a="1"/>
  <c r="CS3" i="18" s="1"/>
  <c r="CO3" i="18" a="1"/>
  <c r="CO3" i="18" s="1"/>
  <c r="CN3" i="18" a="1"/>
  <c r="CN3" i="18" s="1"/>
  <c r="CM3" i="18" a="1"/>
  <c r="CM3" i="18" s="1"/>
  <c r="CL3" i="18" a="1"/>
  <c r="CL3" i="18" s="1"/>
  <c r="CK3" i="18" a="1"/>
  <c r="CK3" i="18" s="1"/>
  <c r="CJ3" i="18" a="1"/>
  <c r="CJ3" i="18" s="1"/>
  <c r="CI3" i="18" a="1"/>
  <c r="CI3" i="18" s="1"/>
  <c r="CH3" i="18" a="1"/>
  <c r="CH3" i="18" s="1"/>
  <c r="CG3" i="18" a="1"/>
  <c r="CG3" i="18" s="1"/>
  <c r="CF3" i="18" a="1"/>
  <c r="CF3" i="18" s="1"/>
  <c r="CE3" i="18" a="1"/>
  <c r="CE3" i="18" s="1"/>
  <c r="CB3" i="18" a="1"/>
  <c r="CB3" i="18"/>
  <c r="CA3" i="18" a="1"/>
  <c r="CA3" i="18" s="1"/>
  <c r="BZ3" i="18" a="1"/>
  <c r="BZ3" i="18" s="1"/>
  <c r="BY3" i="18" a="1"/>
  <c r="BY3" i="18" s="1"/>
  <c r="BX3" i="18" a="1"/>
  <c r="BX3" i="18" s="1"/>
  <c r="BW3" i="18" a="1"/>
  <c r="BW3" i="18" s="1"/>
  <c r="BV3" i="18" a="1"/>
  <c r="BV3" i="18" s="1"/>
  <c r="BR3" i="18" a="1"/>
  <c r="BR3" i="18" s="1"/>
  <c r="BQ3" i="18" a="1"/>
  <c r="BQ3" i="18" s="1"/>
  <c r="BP3" i="18" a="1"/>
  <c r="BP3" i="18" s="1"/>
  <c r="BO3" i="18" a="1"/>
  <c r="BO3" i="18" s="1"/>
  <c r="BN3" i="18" a="1"/>
  <c r="BN3" i="18" s="1"/>
  <c r="BM3" i="18" a="1"/>
  <c r="BM3" i="18" s="1"/>
  <c r="F3" i="18"/>
  <c r="U3" i="18"/>
  <c r="AX3" i="18"/>
  <c r="GR3" i="18" a="1"/>
  <c r="GR3" i="18" s="1"/>
  <c r="GQ3" i="18" a="1"/>
  <c r="GQ3" i="18" s="1"/>
  <c r="GP3" i="18" a="1"/>
  <c r="GP3" i="18" s="1"/>
  <c r="GO3" i="18" a="1"/>
  <c r="GO3" i="18" s="1"/>
  <c r="GN3" i="18" a="1"/>
  <c r="GN3" i="18" s="1"/>
  <c r="GM3" i="18" a="1"/>
  <c r="GM3" i="18" s="1"/>
  <c r="GL3" i="18" a="1"/>
  <c r="GL3" i="18" s="1"/>
  <c r="GK3" i="18" a="1"/>
  <c r="GK3" i="18" s="1"/>
  <c r="GJ3" i="18" a="1"/>
  <c r="GJ3" i="18"/>
  <c r="GI3" i="18" a="1"/>
  <c r="GI3" i="18" s="1"/>
  <c r="GH3" i="18" a="1"/>
  <c r="GH3" i="18"/>
  <c r="GG3" i="18" a="1"/>
  <c r="GG3" i="18"/>
  <c r="GF3" i="18" a="1"/>
  <c r="GF3" i="18" s="1"/>
  <c r="GE3" i="18" a="1"/>
  <c r="GE3" i="18" s="1"/>
  <c r="GD3" i="18" a="1"/>
  <c r="GD3" i="18" s="1"/>
  <c r="GC3" i="18" a="1"/>
  <c r="GC3" i="18" s="1"/>
  <c r="GB3" i="18" a="1"/>
  <c r="GB3" i="18" s="1"/>
  <c r="GA3" i="18" a="1"/>
  <c r="GA3" i="18" s="1"/>
  <c r="FZ3" i="18" a="1"/>
  <c r="FZ3" i="18" s="1"/>
  <c r="FY3" i="18" a="1"/>
  <c r="FY3" i="18"/>
  <c r="FV3" i="18" a="1"/>
  <c r="FV3" i="18" s="1"/>
  <c r="FU3" i="18" a="1"/>
  <c r="FU3" i="18" s="1"/>
  <c r="FT3" i="18" a="1"/>
  <c r="FT3" i="18"/>
  <c r="FS3" i="18" a="1"/>
  <c r="FS3" i="18" s="1"/>
  <c r="FR3" i="18" a="1"/>
  <c r="FR3" i="18" s="1"/>
  <c r="FQ3" i="18" a="1"/>
  <c r="FQ3" i="18"/>
  <c r="FP3" i="18" a="1"/>
  <c r="FP3" i="18" s="1"/>
  <c r="FO3" i="18" a="1"/>
  <c r="FO3" i="18"/>
  <c r="FN3" i="18" a="1"/>
  <c r="FN3" i="18" s="1"/>
  <c r="FM3" i="18" a="1"/>
  <c r="FM3" i="18" s="1"/>
  <c r="FL3" i="18" a="1"/>
  <c r="FL3" i="18" s="1"/>
  <c r="FK3" i="18" a="1"/>
  <c r="FK3" i="18"/>
  <c r="FJ3" i="18" a="1"/>
  <c r="FJ3" i="18" s="1"/>
  <c r="FI3" i="18" a="1"/>
  <c r="FI3" i="18" s="1"/>
  <c r="FH3" i="18" a="1"/>
  <c r="FH3" i="18" s="1"/>
  <c r="FG3" i="18" a="1"/>
  <c r="FG3" i="18"/>
  <c r="FF3" i="18" a="1"/>
  <c r="FF3" i="18" s="1"/>
  <c r="FE3" i="18" a="1"/>
  <c r="FE3" i="18" s="1"/>
  <c r="FD3" i="18" a="1"/>
  <c r="FD3" i="18"/>
  <c r="FC3" i="18" a="1"/>
  <c r="FC3" i="18"/>
  <c r="GZ3" i="18" l="1"/>
  <c r="GY3" i="18"/>
  <c r="FB3" i="18"/>
  <c r="FA3" i="18"/>
  <c r="EZ3" i="18"/>
  <c r="EY3" i="18"/>
  <c r="EX3" i="18"/>
  <c r="EW3" i="18"/>
  <c r="EV3" i="18"/>
  <c r="EU3" i="18"/>
  <c r="ET3" i="18"/>
  <c r="ES3" i="18"/>
  <c r="ER3" i="18"/>
  <c r="EQ3" i="18"/>
  <c r="EP3" i="18"/>
  <c r="EO3" i="18"/>
  <c r="EN3" i="18"/>
  <c r="EM3" i="18"/>
  <c r="EH3" i="18"/>
  <c r="EG3" i="18"/>
  <c r="EF3" i="18"/>
  <c r="EE3" i="18"/>
  <c r="ED3" i="18"/>
  <c r="EC3" i="18"/>
  <c r="EB3" i="18"/>
  <c r="EA3" i="18"/>
  <c r="DZ3" i="18"/>
  <c r="DY3" i="18"/>
  <c r="DX3" i="18"/>
  <c r="DW3" i="18"/>
  <c r="DV3" i="18"/>
  <c r="DU3" i="18"/>
  <c r="DT3" i="18"/>
  <c r="DS3" i="18"/>
  <c r="DR3" i="18"/>
  <c r="DQ3" i="18"/>
  <c r="DL3" i="18"/>
  <c r="DK3" i="18"/>
  <c r="DH3" i="18"/>
  <c r="DG3" i="18"/>
  <c r="DF3" i="18" a="1"/>
  <c r="DF3" i="18" s="1"/>
  <c r="DE3" i="18" a="1"/>
  <c r="DE3" i="18" s="1"/>
  <c r="DC3" i="18"/>
  <c r="DD3" i="18"/>
  <c r="DB3" i="18" a="1"/>
  <c r="DB3" i="18" s="1"/>
  <c r="DA3" i="18" a="1"/>
  <c r="DA3" i="18" s="1"/>
  <c r="CZ3" i="18" a="1"/>
  <c r="CZ3" i="18" s="1"/>
  <c r="CY3" i="18" a="1"/>
  <c r="CY3" i="18" s="1"/>
  <c r="CX3" i="18" a="1"/>
  <c r="CX3" i="18" s="1"/>
  <c r="CR3" i="18" a="1"/>
  <c r="CR3" i="18"/>
  <c r="CQ3" i="18" a="1"/>
  <c r="CQ3" i="18"/>
  <c r="CP3" i="18" a="1"/>
  <c r="CP3" i="18" s="1"/>
  <c r="CD3" i="18" a="1"/>
  <c r="CD3" i="18" s="1"/>
  <c r="CC3" i="18" a="1"/>
  <c r="CC3" i="18" s="1"/>
  <c r="BU3" i="18" a="1"/>
  <c r="BU3" i="18" s="1"/>
  <c r="BT3" i="18" a="1"/>
  <c r="BT3" i="18" s="1"/>
  <c r="BS3" i="18" a="1"/>
  <c r="BS3" i="18" s="1"/>
  <c r="BL3" i="18" a="1"/>
  <c r="BL3" i="18" s="1"/>
  <c r="BK3" i="18" a="1"/>
  <c r="BK3" i="18" s="1"/>
  <c r="BJ3" i="18" a="1"/>
  <c r="BJ3" i="18" s="1"/>
  <c r="BI3" i="18" a="1"/>
  <c r="BI3" i="18" s="1"/>
  <c r="BH3" i="18" a="1"/>
  <c r="BH3" i="18" s="1"/>
  <c r="BG3" i="18" a="1"/>
  <c r="BG3" i="18" s="1"/>
  <c r="BF3" i="18" a="1"/>
  <c r="BF3" i="18" s="1"/>
  <c r="BE3" i="18" a="1"/>
  <c r="BE3" i="18" s="1"/>
  <c r="BD3" i="18" a="1"/>
  <c r="BD3" i="18" s="1"/>
  <c r="BC3" i="18" a="1"/>
  <c r="BC3" i="18" s="1"/>
  <c r="AY3" i="18"/>
  <c r="AO3" i="18"/>
  <c r="AN3" i="18"/>
  <c r="AM3" i="18"/>
  <c r="AL3" i="18"/>
  <c r="AK3" i="18"/>
  <c r="AJ3" i="18"/>
  <c r="AI3" i="18"/>
  <c r="AH3" i="18"/>
  <c r="AG3" i="18"/>
  <c r="AF3" i="18"/>
  <c r="AD3" i="18"/>
  <c r="AC3" i="18"/>
  <c r="AB3" i="18"/>
  <c r="AA3" i="18"/>
  <c r="Z3" i="18"/>
  <c r="Y3" i="18"/>
  <c r="X3" i="18"/>
  <c r="W3" i="18"/>
  <c r="T3" i="18"/>
  <c r="AE3" i="18" l="1"/>
  <c r="V3" i="18"/>
  <c r="S3" i="18" l="1"/>
  <c r="R3" i="18"/>
  <c r="Q3" i="18" a="1"/>
  <c r="Q3" i="18" s="1"/>
  <c r="O3" i="18"/>
  <c r="N3" i="18"/>
  <c r="M3" i="18"/>
  <c r="L3" i="18"/>
  <c r="K3" i="18"/>
  <c r="J3" i="18"/>
  <c r="I3" i="18"/>
  <c r="H3" i="18"/>
  <c r="JZ2" i="17"/>
  <c r="KF2" i="17"/>
  <c r="KE2" i="17"/>
  <c r="KD2" i="17"/>
  <c r="KC2" i="17"/>
  <c r="KB2" i="17"/>
  <c r="KA2" i="17"/>
  <c r="JW2" i="17"/>
  <c r="JX2" i="17"/>
  <c r="JY2" i="17"/>
  <c r="JV2" i="17"/>
  <c r="JU2" i="17"/>
  <c r="JT2" i="17"/>
  <c r="JS2" i="17"/>
  <c r="JR2" i="17"/>
  <c r="JQ2" i="17"/>
  <c r="JP2" i="17"/>
  <c r="JO2" i="17"/>
  <c r="JN2" i="17"/>
  <c r="JM2" i="17"/>
  <c r="JL2" i="17"/>
  <c r="JK2" i="17"/>
  <c r="JB2" i="17"/>
  <c r="JC2" i="17"/>
  <c r="JD2" i="17"/>
  <c r="JE2" i="17"/>
  <c r="JF2" i="17"/>
  <c r="JG2" i="17"/>
  <c r="JH2" i="17"/>
  <c r="JI2" i="17"/>
  <c r="JJ2" i="17"/>
  <c r="JA2" i="17"/>
  <c r="IU2" i="17"/>
  <c r="IQ2" i="17"/>
  <c r="IR2" i="17"/>
  <c r="IS2" i="17"/>
  <c r="IT2" i="17"/>
  <c r="IV2" i="17"/>
  <c r="IW2" i="17"/>
  <c r="IX2" i="17"/>
  <c r="IY2" i="17"/>
  <c r="IZ2" i="17"/>
  <c r="IP2" i="17"/>
  <c r="IO2" i="17"/>
  <c r="IE2" i="17"/>
  <c r="IF2" i="17"/>
  <c r="IG2" i="17"/>
  <c r="IH2" i="17"/>
  <c r="II2" i="17"/>
  <c r="IJ2" i="17"/>
  <c r="IK2" i="17"/>
  <c r="IL2" i="17"/>
  <c r="IM2" i="17"/>
  <c r="IN2" i="17"/>
  <c r="ID2" i="17"/>
  <c r="HT2" i="17"/>
  <c r="HU2" i="17"/>
  <c r="HV2" i="17"/>
  <c r="HW2" i="17"/>
  <c r="HX2" i="17"/>
  <c r="HY2" i="17"/>
  <c r="HZ2" i="17"/>
  <c r="IA2" i="17"/>
  <c r="IB2" i="17"/>
  <c r="IC2" i="17"/>
  <c r="HS2" i="17"/>
  <c r="HR2" i="17"/>
  <c r="HQ2" i="17"/>
  <c r="HP2" i="17"/>
  <c r="HO2" i="17"/>
  <c r="HN2" i="17"/>
  <c r="HL2" i="17"/>
  <c r="HK2" i="17"/>
  <c r="HJ2" i="17"/>
  <c r="HI2" i="17"/>
  <c r="HH2" i="17"/>
  <c r="HG2" i="17"/>
  <c r="HF2" i="17"/>
  <c r="HE2" i="17"/>
  <c r="GZ2" i="17"/>
  <c r="HA2" i="17"/>
  <c r="HB2" i="17"/>
  <c r="HC2" i="17"/>
  <c r="HD2" i="17"/>
  <c r="GY2" i="17"/>
  <c r="GX2" i="17"/>
  <c r="GW2" i="17"/>
  <c r="GV2" i="17"/>
  <c r="GU2" i="17"/>
  <c r="GT2" i="17"/>
  <c r="GS2" i="17"/>
  <c r="GR2" i="17"/>
  <c r="GQ2" i="17"/>
  <c r="GP2" i="17"/>
  <c r="GO2" i="17"/>
  <c r="GN2" i="17"/>
  <c r="GM2" i="17"/>
  <c r="GL2" i="17"/>
  <c r="FW2" i="17"/>
  <c r="FP2" i="17"/>
  <c r="FQ2" i="17"/>
  <c r="FR2" i="17"/>
  <c r="FS2" i="17"/>
  <c r="FT2" i="17"/>
  <c r="FU2" i="17"/>
  <c r="FV2" i="17"/>
  <c r="FX2" i="17"/>
  <c r="FY2" i="17"/>
  <c r="FZ2" i="17"/>
  <c r="GA2" i="17"/>
  <c r="GB2" i="17"/>
  <c r="GC2" i="17"/>
  <c r="GD2" i="17"/>
  <c r="GE2" i="17"/>
  <c r="GF2" i="17"/>
  <c r="GG2" i="17"/>
  <c r="GH2" i="17"/>
  <c r="GI2" i="17"/>
  <c r="GJ2" i="17"/>
  <c r="GK2" i="17"/>
  <c r="FO2" i="17"/>
  <c r="FN2" i="17"/>
  <c r="FM2" i="17"/>
  <c r="FL2" i="17"/>
  <c r="FK2" i="17"/>
  <c r="FJ2" i="17"/>
  <c r="FI2" i="17"/>
  <c r="FH2" i="17"/>
  <c r="FG2" i="17"/>
  <c r="FF2" i="17"/>
  <c r="FE2" i="17"/>
  <c r="FD2" i="17"/>
  <c r="FC2" i="17"/>
  <c r="FB2" i="17"/>
  <c r="FA2" i="17"/>
  <c r="EZ2" i="17"/>
  <c r="EY2" i="17"/>
  <c r="EX2" i="17"/>
  <c r="EW2" i="17"/>
  <c r="EU2" i="17"/>
  <c r="EV2" i="17"/>
  <c r="ET2" i="17"/>
  <c r="ES2" i="17"/>
  <c r="ER2" i="17"/>
  <c r="EQ2" i="17"/>
  <c r="EP2" i="17"/>
  <c r="EO2" i="17"/>
  <c r="EN2" i="17"/>
  <c r="EM2" i="17"/>
  <c r="EL2" i="17"/>
  <c r="EK2" i="17"/>
  <c r="EJ2" i="17"/>
  <c r="EH2" i="17"/>
  <c r="EI2" i="17"/>
  <c r="EG2" i="17"/>
  <c r="DO2" i="17"/>
  <c r="DP2" i="17"/>
  <c r="DQ2" i="17"/>
  <c r="DR2" i="17"/>
  <c r="DS2" i="17"/>
  <c r="DT2" i="17"/>
  <c r="DU2" i="17"/>
  <c r="DV2" i="17"/>
  <c r="DW2" i="17"/>
  <c r="DX2" i="17"/>
  <c r="DY2" i="17"/>
  <c r="DZ2" i="17"/>
  <c r="EA2" i="17"/>
  <c r="EB2" i="17"/>
  <c r="EC2" i="17"/>
  <c r="ED2" i="17"/>
  <c r="EE2" i="17"/>
  <c r="EF2" i="17"/>
  <c r="DN2" i="17"/>
  <c r="DM2" i="17"/>
  <c r="DL2" i="17"/>
  <c r="DJ2" i="17"/>
  <c r="DK2" i="17"/>
  <c r="DI2" i="17"/>
  <c r="DH2" i="17"/>
  <c r="CS2" i="17"/>
  <c r="CT2" i="17"/>
  <c r="CU2" i="17"/>
  <c r="CV2" i="17"/>
  <c r="CW2" i="17"/>
  <c r="CX2" i="17"/>
  <c r="CY2" i="17"/>
  <c r="CZ2" i="17"/>
  <c r="DA2" i="17"/>
  <c r="DB2" i="17"/>
  <c r="DC2" i="17"/>
  <c r="DD2" i="17"/>
  <c r="DE2" i="17"/>
  <c r="DF2" i="17"/>
  <c r="DG2" i="17"/>
  <c r="CR2" i="17"/>
  <c r="CQ2" i="17"/>
  <c r="CP2" i="17"/>
  <c r="CO2" i="17"/>
  <c r="CN2" i="17"/>
  <c r="CM2" i="17"/>
  <c r="CL2" i="17"/>
  <c r="CK2" i="17"/>
  <c r="CJ2" i="17"/>
  <c r="CI2" i="17"/>
  <c r="CH2" i="17"/>
  <c r="CG2" i="17"/>
  <c r="CF2" i="17"/>
  <c r="CE2" i="17"/>
  <c r="CD2" i="17"/>
  <c r="CC2" i="17"/>
  <c r="CB2" i="17"/>
  <c r="CA2" i="17"/>
  <c r="BU2" i="17"/>
  <c r="BV2" i="17"/>
  <c r="BW2" i="17"/>
  <c r="BX2" i="17"/>
  <c r="BY2" i="17"/>
  <c r="BZ2" i="17"/>
  <c r="BT2" i="17"/>
  <c r="BB2" i="17"/>
  <c r="BC2" i="17"/>
  <c r="BD2" i="17"/>
  <c r="BE2" i="17"/>
  <c r="BF2" i="17"/>
  <c r="BG2" i="17"/>
  <c r="BH2" i="17"/>
  <c r="BI2" i="17"/>
  <c r="BJ2" i="17"/>
  <c r="BK2" i="17"/>
  <c r="BL2" i="17"/>
  <c r="BM2" i="17"/>
  <c r="BN2" i="17"/>
  <c r="BO2" i="17"/>
  <c r="BP2" i="17"/>
  <c r="BQ2" i="17"/>
  <c r="BR2" i="17"/>
  <c r="BS2" i="17"/>
  <c r="BA2" i="17"/>
  <c r="AZ2" i="17"/>
  <c r="AY2" i="17"/>
  <c r="AX2" i="17"/>
  <c r="AW2" i="17"/>
  <c r="AV2" i="17"/>
  <c r="AU2" i="17"/>
  <c r="AK2" i="17"/>
  <c r="AL2" i="17"/>
  <c r="AM2" i="17"/>
  <c r="AN2" i="17"/>
  <c r="AO2" i="17"/>
  <c r="AP2" i="17"/>
  <c r="AQ2" i="17"/>
  <c r="AR2" i="17"/>
  <c r="AS2" i="17"/>
  <c r="AT2" i="17"/>
  <c r="AF2" i="17"/>
  <c r="AG2" i="17"/>
  <c r="AH2" i="17"/>
  <c r="AI2" i="17"/>
  <c r="AJ2" i="17"/>
  <c r="AE2" i="17"/>
  <c r="AD2" i="17"/>
  <c r="AC2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 s="1"/>
  <c r="L22" i="6"/>
  <c r="N44" i="9" l="1"/>
  <c r="N43" i="9"/>
  <c r="AE13" i="9"/>
  <c r="W13" i="9"/>
  <c r="R13" i="9"/>
  <c r="L13" i="9"/>
  <c r="J13" i="9"/>
  <c r="N45" i="13"/>
  <c r="N44" i="13"/>
  <c r="AE19" i="13"/>
  <c r="W19" i="13"/>
  <c r="R19" i="13"/>
  <c r="L19" i="13"/>
  <c r="J19" i="13"/>
  <c r="N33" i="7"/>
  <c r="N32" i="7"/>
  <c r="N46" i="10"/>
  <c r="N45" i="10"/>
  <c r="N51" i="6"/>
  <c r="N50" i="6"/>
  <c r="X23" i="15"/>
  <c r="T23" i="15"/>
  <c r="W22" i="6" l="1"/>
  <c r="R22" i="6"/>
  <c r="J22" i="6"/>
  <c r="AE22" i="6"/>
  <c r="X23" i="4" l="1"/>
  <c r="T23" i="4"/>
  <c r="Z52" i="9"/>
  <c r="W52" i="9"/>
  <c r="U52" i="9"/>
  <c r="R52" i="9"/>
  <c r="V50" i="9"/>
  <c r="R50" i="9"/>
  <c r="V49" i="9"/>
  <c r="R49" i="9"/>
  <c r="V48" i="9"/>
  <c r="R48" i="9"/>
  <c r="V47" i="9"/>
  <c r="R47" i="9"/>
  <c r="Z51" i="13"/>
  <c r="W51" i="13"/>
  <c r="U51" i="13"/>
  <c r="R51" i="13"/>
  <c r="V49" i="13"/>
  <c r="R49" i="13"/>
  <c r="V48" i="13"/>
  <c r="R48" i="13"/>
  <c r="V47" i="13"/>
  <c r="R47" i="13"/>
  <c r="V46" i="13"/>
  <c r="R46" i="13"/>
  <c r="R41" i="7"/>
  <c r="V41" i="7"/>
  <c r="R42" i="7"/>
  <c r="V42" i="7"/>
  <c r="R43" i="7"/>
  <c r="V43" i="7"/>
  <c r="R44" i="7"/>
  <c r="V44" i="7"/>
  <c r="R46" i="7"/>
  <c r="U46" i="7"/>
  <c r="W46" i="7"/>
  <c r="Z46" i="7"/>
  <c r="Z54" i="10"/>
  <c r="W54" i="10"/>
  <c r="U54" i="10"/>
  <c r="R54" i="10"/>
  <c r="V52" i="10"/>
  <c r="R52" i="10"/>
  <c r="V51" i="10"/>
  <c r="R51" i="10"/>
  <c r="V50" i="10"/>
  <c r="R50" i="10"/>
  <c r="V49" i="10"/>
  <c r="R49" i="10"/>
  <c r="Z57" i="6"/>
  <c r="W57" i="6"/>
  <c r="R57" i="6"/>
  <c r="U57" i="6"/>
  <c r="V55" i="6"/>
  <c r="R55" i="6"/>
  <c r="V53" i="6"/>
  <c r="V54" i="6"/>
  <c r="V52" i="6"/>
  <c r="R53" i="6"/>
  <c r="R54" i="6"/>
  <c r="R52" i="6"/>
  <c r="HM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<sst xmlns="http://schemas.openxmlformats.org/spreadsheetml/2006/main" count="1607" uniqueCount="781">
  <si>
    <t xml:space="preserve">  様式第６号（第５条関係）</t>
    <rPh sb="2" eb="4">
      <t>ヨウシキ</t>
    </rPh>
    <rPh sb="4" eb="5">
      <t>ダイ</t>
    </rPh>
    <rPh sb="6" eb="7">
      <t>ゴウ</t>
    </rPh>
    <rPh sb="8" eb="9">
      <t>ダイ</t>
    </rPh>
    <rPh sb="10" eb="11">
      <t>ジョウ</t>
    </rPh>
    <rPh sb="11" eb="13">
      <t>カンケイ</t>
    </rPh>
    <phoneticPr fontId="2"/>
  </si>
  <si>
    <t>栄養管理報告書</t>
    <rPh sb="0" eb="2">
      <t>エイヨウ</t>
    </rPh>
    <rPh sb="2" eb="4">
      <t>カンリ</t>
    </rPh>
    <rPh sb="4" eb="7">
      <t>ホウコクショ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</si>
  <si>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</si>
  <si>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</si>
  <si>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</si>
  <si>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</si>
  <si>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　宮崎県知事　　　　　　　　　　殿</t>
    <rPh sb="1" eb="4">
      <t>ミヤザキケン</t>
    </rPh>
    <rPh sb="4" eb="6">
      <t>チジ</t>
    </rPh>
    <rPh sb="16" eb="17">
      <t>ドノ</t>
    </rPh>
    <phoneticPr fontId="2"/>
  </si>
  <si>
    <t>施設名</t>
    <rPh sb="0" eb="3">
      <t>シセツメイ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</si>
  <si>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</si>
  <si>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</si>
  <si>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ファクシミリ</t>
    <phoneticPr fontId="2"/>
  </si>
  <si>
    <t>E-mail</t>
    <phoneticPr fontId="2"/>
  </si>
  <si>
    <t>設置者名</t>
    <rPh sb="0" eb="3">
      <t>セッチシャ</t>
    </rPh>
    <rPh sb="3" eb="4">
      <t>メイ</t>
    </rPh>
    <phoneticPr fontId="2"/>
  </si>
  <si>
    <r>
      <t>施設管理者名　　　　　　　　　　　　　　　　　　　　　　　</t>
    </r>
    <r>
      <rPr>
        <sz val="11"/>
        <color indexed="10"/>
        <rFont val="ＭＳ Ｐゴシック"/>
        <family val="3"/>
        <charset val="128"/>
      </rPr>
      <t>　</t>
    </r>
    <rPh sb="0" eb="2">
      <t>シセツ</t>
    </rPh>
    <rPh sb="2" eb="6">
      <t>カンリシャメイ</t>
    </rPh>
    <phoneticPr fontId="2"/>
  </si>
  <si>
    <t>　健康増進法施行細則第５条の規定により、次のとおり報告します。</t>
    <rPh sb="1" eb="3">
      <t>ケンコウ</t>
    </rPh>
    <rPh sb="3" eb="6">
      <t>ゾウシンホウ</t>
    </rPh>
    <rPh sb="6" eb="8">
      <t>セコウ</t>
    </rPh>
    <rPh sb="8" eb="10">
      <t>サイソク</t>
    </rPh>
    <rPh sb="10" eb="11">
      <t>ダイ</t>
    </rPh>
    <rPh sb="12" eb="13">
      <t>ジョウ</t>
    </rPh>
    <rPh sb="14" eb="16">
      <t>キテイ</t>
    </rPh>
    <rPh sb="20" eb="21">
      <t>ツギ</t>
    </rPh>
    <rPh sb="25" eb="27">
      <t>ホウコク</t>
    </rPh>
    <phoneticPr fontId="2"/>
  </si>
  <si>
    <t>栄養管理者</t>
    <rPh sb="0" eb="2">
      <t>エイヨウ</t>
    </rPh>
    <rPh sb="2" eb="5">
      <t>カンリシャ</t>
    </rPh>
    <phoneticPr fontId="2"/>
  </si>
  <si>
    <t>職名</t>
    <rPh sb="0" eb="2">
      <t>ショクメイ</t>
    </rPh>
    <phoneticPr fontId="2"/>
  </si>
  <si>
    <t>氏名</t>
    <phoneticPr fontId="2"/>
  </si>
  <si>
    <t>給食開始日</t>
    <rPh sb="0" eb="2">
      <t>キュウショク</t>
    </rPh>
    <rPh sb="2" eb="5">
      <t>カイシビ</t>
    </rPh>
    <phoneticPr fontId="2"/>
  </si>
  <si>
    <t>平成</t>
  </si>
  <si>
    <t>運営方法</t>
    <rPh sb="0" eb="2">
      <t>ウンエイ</t>
    </rPh>
    <rPh sb="2" eb="4">
      <t>ホウホウ</t>
    </rPh>
    <phoneticPr fontId="2"/>
  </si>
  <si>
    <t>受託者名</t>
    <rPh sb="0" eb="3">
      <t>ジュタクシャ</t>
    </rPh>
    <rPh sb="3" eb="4">
      <t>メイ</t>
    </rPh>
    <phoneticPr fontId="2"/>
  </si>
  <si>
    <t>委託内容</t>
    <rPh sb="0" eb="2">
      <t>イタク</t>
    </rPh>
    <rPh sb="2" eb="4">
      <t>ナイヨウ</t>
    </rPh>
    <phoneticPr fontId="2"/>
  </si>
  <si>
    <t>調理</t>
    <rPh sb="0" eb="2">
      <t>チョウリ</t>
    </rPh>
    <phoneticPr fontId="2"/>
  </si>
  <si>
    <t>洗浄</t>
    <rPh sb="0" eb="2">
      <t>センジョウ</t>
    </rPh>
    <phoneticPr fontId="2"/>
  </si>
  <si>
    <t>配膳</t>
    <rPh sb="0" eb="2">
      <t>ハイゼン</t>
    </rPh>
    <phoneticPr fontId="2"/>
  </si>
  <si>
    <t>その他</t>
    <rPh sb="2" eb="3">
      <t>タ</t>
    </rPh>
    <phoneticPr fontId="2"/>
  </si>
  <si>
    <t>詳細記入欄</t>
    <rPh sb="0" eb="5">
      <t>ショウサイキニュウラン</t>
    </rPh>
    <phoneticPr fontId="2"/>
  </si>
  <si>
    <t>※委託の場合は、委託内容が分かる書面を添付すること。</t>
    <rPh sb="1" eb="3">
      <t>イタク</t>
    </rPh>
    <rPh sb="4" eb="6">
      <t>バアイ</t>
    </rPh>
    <rPh sb="8" eb="12">
      <t>イタクナイヨウ</t>
    </rPh>
    <rPh sb="13" eb="14">
      <t>ブン</t>
    </rPh>
    <rPh sb="16" eb="18">
      <t>ショメン</t>
    </rPh>
    <rPh sb="19" eb="21">
      <t>テンプ</t>
    </rPh>
    <phoneticPr fontId="2"/>
  </si>
  <si>
    <t>栄養管理委員会</t>
    <rPh sb="0" eb="2">
      <t>エイヨウ</t>
    </rPh>
    <rPh sb="2" eb="4">
      <t>カンリ</t>
    </rPh>
    <rPh sb="4" eb="7">
      <t>イインカイ</t>
    </rPh>
    <phoneticPr fontId="2"/>
  </si>
  <si>
    <t>給食業務従事者数</t>
    <rPh sb="0" eb="2">
      <t>キュウショク</t>
    </rPh>
    <rPh sb="2" eb="4">
      <t>ギョウム</t>
    </rPh>
    <rPh sb="4" eb="7">
      <t>ジュウジシャ</t>
    </rPh>
    <rPh sb="7" eb="8">
      <t>スウ</t>
    </rPh>
    <phoneticPr fontId="2"/>
  </si>
  <si>
    <t>区　　　　分</t>
    <rPh sb="0" eb="1">
      <t>ク</t>
    </rPh>
    <rPh sb="5" eb="6">
      <t>ブン</t>
    </rPh>
    <phoneticPr fontId="2"/>
  </si>
  <si>
    <t>管理栄養士</t>
    <rPh sb="0" eb="2">
      <t>カンリ</t>
    </rPh>
    <rPh sb="2" eb="5">
      <t>エイヨウシ</t>
    </rPh>
    <phoneticPr fontId="2"/>
  </si>
  <si>
    <t>栄養士</t>
    <rPh sb="0" eb="3">
      <t>エイヨウシ</t>
    </rPh>
    <phoneticPr fontId="2"/>
  </si>
  <si>
    <t>調理師</t>
    <rPh sb="0" eb="3">
      <t>チョウリシ</t>
    </rPh>
    <phoneticPr fontId="2"/>
  </si>
  <si>
    <t>調理作業員</t>
    <rPh sb="0" eb="2">
      <t>チョウリ</t>
    </rPh>
    <rPh sb="2" eb="5">
      <t>サギョウイン</t>
    </rPh>
    <phoneticPr fontId="2"/>
  </si>
  <si>
    <t>備　　　考</t>
    <rPh sb="0" eb="1">
      <t>ソナエ</t>
    </rPh>
    <rPh sb="4" eb="5">
      <t>コウ</t>
    </rPh>
    <phoneticPr fontId="2"/>
  </si>
  <si>
    <t>設置者</t>
    <rPh sb="0" eb="3">
      <t>セッチシャ</t>
    </rPh>
    <phoneticPr fontId="2"/>
  </si>
  <si>
    <t>常　　勤</t>
    <rPh sb="0" eb="1">
      <t>ツネ</t>
    </rPh>
    <rPh sb="3" eb="4">
      <t>ツトム</t>
    </rPh>
    <phoneticPr fontId="2"/>
  </si>
  <si>
    <t>非常勤</t>
    <rPh sb="0" eb="3">
      <t>ヒジョウキン</t>
    </rPh>
    <phoneticPr fontId="2"/>
  </si>
  <si>
    <t>委託先</t>
    <rPh sb="0" eb="3">
      <t>イタクサキ</t>
    </rPh>
    <phoneticPr fontId="2"/>
  </si>
  <si>
    <t>給食業務従事者の研修状況　　　　　　　　　　　　（栄養管理・衛生管理）</t>
    <rPh sb="0" eb="2">
      <t>キュウショク</t>
    </rPh>
    <rPh sb="2" eb="4">
      <t>ギョウム</t>
    </rPh>
    <rPh sb="4" eb="6">
      <t>ジュウジ</t>
    </rPh>
    <rPh sb="6" eb="7">
      <t>モノ</t>
    </rPh>
    <rPh sb="8" eb="10">
      <t>ケンシュウ</t>
    </rPh>
    <rPh sb="10" eb="12">
      <t>ジョウキョウ</t>
    </rPh>
    <rPh sb="25" eb="27">
      <t>エイヨウ</t>
    </rPh>
    <rPh sb="27" eb="29">
      <t>カンリ</t>
    </rPh>
    <rPh sb="30" eb="32">
      <t>エイセイ</t>
    </rPh>
    <rPh sb="32" eb="34">
      <t>カンリ</t>
    </rPh>
    <phoneticPr fontId="2"/>
  </si>
  <si>
    <t>施設内研修参加</t>
    <phoneticPr fontId="2"/>
  </si>
  <si>
    <t>　</t>
    <phoneticPr fontId="2"/>
  </si>
  <si>
    <t>施設外研修参加</t>
    <phoneticPr fontId="2"/>
  </si>
  <si>
    <r>
      <t>管理栄養士及び　　　栄養士</t>
    </r>
    <r>
      <rPr>
        <vertAlign val="superscript"/>
        <sz val="11"/>
        <rFont val="ＭＳ Ｐゴシック"/>
        <family val="3"/>
        <charset val="128"/>
      </rPr>
      <t>※</t>
    </r>
    <r>
      <rPr>
        <sz val="11"/>
        <rFont val="ＭＳ Ｐゴシック"/>
        <family val="3"/>
        <charset val="128"/>
      </rPr>
      <t>の氏名等</t>
    </r>
    <phoneticPr fontId="2"/>
  </si>
  <si>
    <t>氏　　　　名</t>
    <rPh sb="0" eb="1">
      <t>シ</t>
    </rPh>
    <rPh sb="5" eb="6">
      <t>メイ</t>
    </rPh>
    <phoneticPr fontId="2"/>
  </si>
  <si>
    <t>管理栄養士・栄養士の別</t>
    <rPh sb="0" eb="2">
      <t>カンリ</t>
    </rPh>
    <rPh sb="2" eb="5">
      <t>エイヨウシ</t>
    </rPh>
    <rPh sb="6" eb="9">
      <t>エイヨウシ</t>
    </rPh>
    <rPh sb="10" eb="11">
      <t>ベツ</t>
    </rPh>
    <phoneticPr fontId="2"/>
  </si>
  <si>
    <t>栄養指導業務</t>
    <rPh sb="0" eb="2">
      <t>エイヨウ</t>
    </rPh>
    <rPh sb="2" eb="4">
      <t>シドウ</t>
    </rPh>
    <rPh sb="4" eb="6">
      <t>ギョウム</t>
    </rPh>
    <phoneticPr fontId="2"/>
  </si>
  <si>
    <t>※有資格者は　　　　　　　　　全員記載すること。</t>
    <phoneticPr fontId="2"/>
  </si>
  <si>
    <t xml:space="preserve">  様式第４号（第３条関係）</t>
    <rPh sb="2" eb="4">
      <t>ヨウシキ</t>
    </rPh>
    <rPh sb="4" eb="5">
      <t>ダイ</t>
    </rPh>
    <rPh sb="6" eb="7">
      <t>ゴウ</t>
    </rPh>
    <rPh sb="8" eb="9">
      <t>ダイ</t>
    </rPh>
    <rPh sb="10" eb="11">
      <t>ジョウ</t>
    </rPh>
    <rPh sb="11" eb="13">
      <t>カンケイ</t>
    </rPh>
    <phoneticPr fontId="2"/>
  </si>
  <si>
    <t>栄養給与状況報告書</t>
    <rPh sb="0" eb="2">
      <t>エイヨウ</t>
    </rPh>
    <rPh sb="2" eb="4">
      <t>キュウヨ</t>
    </rPh>
    <rPh sb="4" eb="6">
      <t>ジョウキョウ</t>
    </rPh>
    <rPh sb="6" eb="9">
      <t>ホウコクショ</t>
    </rPh>
    <phoneticPr fontId="2"/>
  </si>
  <si>
    <t>　多数給食施設における栄養管理に関する条例施行規則第３条の規定により、次のとおり報告します。</t>
    <rPh sb="1" eb="3">
      <t>タスウ</t>
    </rPh>
    <rPh sb="3" eb="5">
      <t>キュウショク</t>
    </rPh>
    <rPh sb="5" eb="7">
      <t>シセツ</t>
    </rPh>
    <rPh sb="11" eb="13">
      <t>エイヨウ</t>
    </rPh>
    <rPh sb="13" eb="15">
      <t>カンリ</t>
    </rPh>
    <rPh sb="16" eb="17">
      <t>カン</t>
    </rPh>
    <rPh sb="19" eb="21">
      <t>ジョウレイ</t>
    </rPh>
    <rPh sb="21" eb="23">
      <t>セコウ</t>
    </rPh>
    <rPh sb="23" eb="25">
      <t>キソク</t>
    </rPh>
    <rPh sb="25" eb="26">
      <t>ダイ</t>
    </rPh>
    <rPh sb="27" eb="28">
      <t>ジョウ</t>
    </rPh>
    <rPh sb="29" eb="31">
      <t>キテイ</t>
    </rPh>
    <rPh sb="35" eb="36">
      <t>ツギ</t>
    </rPh>
    <rPh sb="40" eb="42">
      <t>ホウコク</t>
    </rPh>
    <phoneticPr fontId="2"/>
  </si>
  <si>
    <t>氏名</t>
    <rPh sb="0" eb="2">
      <t>シメイ</t>
    </rPh>
    <phoneticPr fontId="2"/>
  </si>
  <si>
    <t>※有資格者は　　　　　　　　全員記載すること。</t>
    <phoneticPr fontId="2"/>
  </si>
  <si>
    <t>　シート「栄養管理報告書」又は「栄養給与状況報告書」の管理栄養士及び栄養士※の氏名等について、人数が多く枠が不足する場合は、
こちらに入力してください。（入力用のシートは保護されているため、セルの挿入が出来なくなっています。）</t>
    <rPh sb="5" eb="9">
      <t>エイヨウカンリ</t>
    </rPh>
    <rPh sb="9" eb="12">
      <t>ホウコクショ</t>
    </rPh>
    <rPh sb="16" eb="20">
      <t>エイヨウキュウヨ</t>
    </rPh>
    <rPh sb="20" eb="22">
      <t>ジョウキョウ</t>
    </rPh>
    <rPh sb="22" eb="25">
      <t>ホウコクショ</t>
    </rPh>
    <rPh sb="47" eb="49">
      <t>ニンズウ</t>
    </rPh>
    <rPh sb="50" eb="51">
      <t>オオ</t>
    </rPh>
    <rPh sb="52" eb="53">
      <t>ワク</t>
    </rPh>
    <rPh sb="54" eb="56">
      <t>フソク</t>
    </rPh>
    <rPh sb="58" eb="60">
      <t>バアイ</t>
    </rPh>
    <rPh sb="67" eb="69">
      <t>ニュウリョク</t>
    </rPh>
    <rPh sb="77" eb="79">
      <t>ニュウリョク</t>
    </rPh>
    <rPh sb="79" eb="80">
      <t>ヨウ</t>
    </rPh>
    <rPh sb="85" eb="87">
      <t>ホゴ</t>
    </rPh>
    <rPh sb="98" eb="100">
      <t>ソウニュウ</t>
    </rPh>
    <rPh sb="101" eb="103">
      <t>デキ</t>
    </rPh>
    <phoneticPr fontId="2"/>
  </si>
  <si>
    <t xml:space="preserve">  付表　１</t>
    <rPh sb="2" eb="3">
      <t>ツ</t>
    </rPh>
    <rPh sb="3" eb="4">
      <t>ヒョウ</t>
    </rPh>
    <phoneticPr fontId="2"/>
  </si>
  <si>
    <t>(病院等）</t>
    <rPh sb="1" eb="3">
      <t>ビョウイン</t>
    </rPh>
    <rPh sb="3" eb="4">
      <t>ナド</t>
    </rPh>
    <phoneticPr fontId="2"/>
  </si>
  <si>
    <t>届出区分</t>
    <rPh sb="0" eb="1">
      <t>トド</t>
    </rPh>
    <rPh sb="1" eb="2">
      <t>デ</t>
    </rPh>
    <rPh sb="2" eb="4">
      <t>クブン</t>
    </rPh>
    <phoneticPr fontId="2"/>
  </si>
  <si>
    <t>入院時食事療養</t>
    <rPh sb="0" eb="3">
      <t>ニュウインジ</t>
    </rPh>
    <rPh sb="3" eb="5">
      <t>ショクジ</t>
    </rPh>
    <rPh sb="5" eb="7">
      <t>リョウヨウ</t>
    </rPh>
    <phoneticPr fontId="2"/>
  </si>
  <si>
    <t>栄養食事指導数</t>
    <rPh sb="0" eb="2">
      <t>エイヨウ</t>
    </rPh>
    <rPh sb="2" eb="4">
      <t>ショクジ</t>
    </rPh>
    <rPh sb="4" eb="6">
      <t>シドウ</t>
    </rPh>
    <rPh sb="6" eb="7">
      <t>スウ</t>
    </rPh>
    <phoneticPr fontId="2"/>
  </si>
  <si>
    <t>個　別</t>
    <rPh sb="0" eb="1">
      <t>コ</t>
    </rPh>
    <rPh sb="2" eb="3">
      <t>ベツ</t>
    </rPh>
    <phoneticPr fontId="2"/>
  </si>
  <si>
    <t>入　院</t>
    <rPh sb="0" eb="1">
      <t>イリ</t>
    </rPh>
    <rPh sb="2" eb="3">
      <t>イン</t>
    </rPh>
    <phoneticPr fontId="2"/>
  </si>
  <si>
    <t>外　来</t>
    <rPh sb="0" eb="1">
      <t>ソト</t>
    </rPh>
    <rPh sb="2" eb="3">
      <t>キ</t>
    </rPh>
    <phoneticPr fontId="2"/>
  </si>
  <si>
    <t>在　宅</t>
    <rPh sb="0" eb="1">
      <t>ザイ</t>
    </rPh>
    <rPh sb="2" eb="3">
      <t>タク</t>
    </rPh>
    <phoneticPr fontId="2"/>
  </si>
  <si>
    <t>特別食加算</t>
    <phoneticPr fontId="2"/>
  </si>
  <si>
    <t>総指導件数</t>
    <rPh sb="0" eb="1">
      <t>ソウ</t>
    </rPh>
    <rPh sb="1" eb="3">
      <t>シドウ</t>
    </rPh>
    <rPh sb="3" eb="5">
      <t>ケンスウ</t>
    </rPh>
    <phoneticPr fontId="2"/>
  </si>
  <si>
    <t>食堂加算</t>
    <rPh sb="0" eb="2">
      <t>ショクドウ</t>
    </rPh>
    <phoneticPr fontId="2"/>
  </si>
  <si>
    <t>指導加算件数（再掲）</t>
    <rPh sb="0" eb="2">
      <t>シドウ</t>
    </rPh>
    <rPh sb="2" eb="4">
      <t>カサン</t>
    </rPh>
    <rPh sb="4" eb="6">
      <t>ケンスウ</t>
    </rPh>
    <rPh sb="7" eb="9">
      <t>サイケイ</t>
    </rPh>
    <phoneticPr fontId="2"/>
  </si>
  <si>
    <t>特別メニュー加算</t>
    <phoneticPr fontId="2"/>
  </si>
  <si>
    <t>集　団</t>
    <rPh sb="0" eb="1">
      <t>シュウ</t>
    </rPh>
    <rPh sb="2" eb="3">
      <t>ダン</t>
    </rPh>
    <phoneticPr fontId="2"/>
  </si>
  <si>
    <t>回　数</t>
    <rPh sb="0" eb="1">
      <t>カイ</t>
    </rPh>
    <rPh sb="2" eb="3">
      <t>スウ</t>
    </rPh>
    <phoneticPr fontId="2"/>
  </si>
  <si>
    <t>人　数</t>
    <rPh sb="0" eb="1">
      <t>ヒト</t>
    </rPh>
    <rPh sb="2" eb="3">
      <t>スウ</t>
    </rPh>
    <phoneticPr fontId="2"/>
  </si>
  <si>
    <t>栄養食事指導料</t>
    <phoneticPr fontId="2"/>
  </si>
  <si>
    <t>栄養サポートチーム加算</t>
    <rPh sb="0" eb="2">
      <t>エイヨウ</t>
    </rPh>
    <rPh sb="9" eb="11">
      <t>カサン</t>
    </rPh>
    <phoneticPr fontId="2"/>
  </si>
  <si>
    <t>栄養情報連携料</t>
    <rPh sb="0" eb="2">
      <t>エイヨウ</t>
    </rPh>
    <rPh sb="2" eb="4">
      <t>ジョウホウ</t>
    </rPh>
    <rPh sb="4" eb="6">
      <t>レンケイ</t>
    </rPh>
    <rPh sb="6" eb="7">
      <t>リョウ</t>
    </rPh>
    <phoneticPr fontId="2"/>
  </si>
  <si>
    <r>
      <t>給食数　　</t>
    </r>
    <r>
      <rPr>
        <sz val="11"/>
        <rFont val="ＭＳ Ｐゴシック"/>
        <family val="3"/>
        <charset val="128"/>
      </rPr>
      <t>（※検食は含めない。）</t>
    </r>
    <rPh sb="0" eb="2">
      <t>キュウショク</t>
    </rPh>
    <rPh sb="2" eb="3">
      <t>スウ</t>
    </rPh>
    <rPh sb="7" eb="9">
      <t>ケンショク</t>
    </rPh>
    <rPh sb="10" eb="11">
      <t>フク</t>
    </rPh>
    <phoneticPr fontId="2"/>
  </si>
  <si>
    <t>４月第３火曜日　　現在</t>
    <rPh sb="1" eb="2">
      <t>ガツ</t>
    </rPh>
    <rPh sb="2" eb="3">
      <t>ダイ</t>
    </rPh>
    <rPh sb="4" eb="7">
      <t>カヨウビ</t>
    </rPh>
    <rPh sb="9" eb="11">
      <t>ゲンザイ</t>
    </rPh>
    <phoneticPr fontId="2"/>
  </si>
  <si>
    <t>定　　員</t>
    <rPh sb="0" eb="1">
      <t>サダム</t>
    </rPh>
    <rPh sb="3" eb="4">
      <t>イン</t>
    </rPh>
    <phoneticPr fontId="2"/>
  </si>
  <si>
    <t>在籍者数</t>
    <rPh sb="0" eb="3">
      <t>ザイセキシャ</t>
    </rPh>
    <rPh sb="3" eb="4">
      <t>スウ</t>
    </rPh>
    <phoneticPr fontId="2"/>
  </si>
  <si>
    <t>朝　　食</t>
    <rPh sb="0" eb="1">
      <t>アサ</t>
    </rPh>
    <rPh sb="3" eb="4">
      <t>ショク</t>
    </rPh>
    <phoneticPr fontId="2"/>
  </si>
  <si>
    <t>昼　　食</t>
    <rPh sb="0" eb="1">
      <t>ヒル</t>
    </rPh>
    <rPh sb="3" eb="4">
      <t>ショク</t>
    </rPh>
    <phoneticPr fontId="2"/>
  </si>
  <si>
    <t>夕　　食</t>
    <rPh sb="0" eb="1">
      <t>ユウ</t>
    </rPh>
    <rPh sb="3" eb="4">
      <t>ショク</t>
    </rPh>
    <phoneticPr fontId="2"/>
  </si>
  <si>
    <t>合　計</t>
    <rPh sb="0" eb="1">
      <t>ゴウ</t>
    </rPh>
    <rPh sb="2" eb="3">
      <t>ケイ</t>
    </rPh>
    <phoneticPr fontId="2"/>
  </si>
  <si>
    <t>間　食</t>
    <rPh sb="0" eb="1">
      <t>アイダ</t>
    </rPh>
    <rPh sb="2" eb="3">
      <t>ショク</t>
    </rPh>
    <phoneticPr fontId="2"/>
  </si>
  <si>
    <r>
      <t>患者食数</t>
    </r>
    <r>
      <rPr>
        <sz val="11"/>
        <rFont val="ＭＳ Ｐゴシック"/>
        <family val="3"/>
        <charset val="128"/>
      </rPr>
      <t>（うち特別食）</t>
    </r>
    <rPh sb="0" eb="2">
      <t>カンジャ</t>
    </rPh>
    <rPh sb="2" eb="3">
      <t>ショク</t>
    </rPh>
    <rPh sb="3" eb="4">
      <t>カズ</t>
    </rPh>
    <rPh sb="7" eb="9">
      <t>トクベツ</t>
    </rPh>
    <rPh sb="9" eb="10">
      <t>ショク</t>
    </rPh>
    <phoneticPr fontId="2"/>
  </si>
  <si>
    <t>デイケア</t>
    <phoneticPr fontId="2"/>
  </si>
  <si>
    <t>デイサービス</t>
    <phoneticPr fontId="2"/>
  </si>
  <si>
    <t>その他（　　　　　　　　　　）</t>
    <rPh sb="2" eb="3">
      <t>タ</t>
    </rPh>
    <phoneticPr fontId="2"/>
  </si>
  <si>
    <t>）</t>
    <phoneticPr fontId="2"/>
  </si>
  <si>
    <t>職員食</t>
    <rPh sb="0" eb="2">
      <t>ショクイン</t>
    </rPh>
    <rPh sb="2" eb="3">
      <t>ショク</t>
    </rPh>
    <phoneticPr fontId="2"/>
  </si>
  <si>
    <t>給食材料費</t>
    <rPh sb="0" eb="2">
      <t>キュウショク</t>
    </rPh>
    <rPh sb="2" eb="5">
      <t>ザイリョウヒ</t>
    </rPh>
    <phoneticPr fontId="2"/>
  </si>
  <si>
    <t xml:space="preserve"> ６　月</t>
    <rPh sb="3" eb="4">
      <t>ガツ</t>
    </rPh>
    <phoneticPr fontId="2"/>
  </si>
  <si>
    <t>１日 １人当たり</t>
    <rPh sb="1" eb="2">
      <t>ニチ</t>
    </rPh>
    <rPh sb="4" eb="5">
      <t>ニン</t>
    </rPh>
    <rPh sb="5" eb="6">
      <t>ア</t>
    </rPh>
    <phoneticPr fontId="2"/>
  </si>
  <si>
    <t>円</t>
    <rPh sb="0" eb="1">
      <t>エン</t>
    </rPh>
    <phoneticPr fontId="2"/>
  </si>
  <si>
    <t>２　月</t>
    <rPh sb="2" eb="3">
      <t>ガツ</t>
    </rPh>
    <phoneticPr fontId="2"/>
  </si>
  <si>
    <t>食事時刻</t>
    <rPh sb="0" eb="2">
      <t>ショクジ</t>
    </rPh>
    <rPh sb="2" eb="4">
      <t>ジコク</t>
    </rPh>
    <phoneticPr fontId="2"/>
  </si>
  <si>
    <t>朝</t>
    <rPh sb="0" eb="1">
      <t>アサ</t>
    </rPh>
    <phoneticPr fontId="2"/>
  </si>
  <si>
    <t>時</t>
    <rPh sb="0" eb="1">
      <t>ジ</t>
    </rPh>
    <phoneticPr fontId="2"/>
  </si>
  <si>
    <t>分</t>
    <rPh sb="0" eb="1">
      <t>フン</t>
    </rPh>
    <phoneticPr fontId="2"/>
  </si>
  <si>
    <t>昼</t>
    <rPh sb="0" eb="1">
      <t>ヒル</t>
    </rPh>
    <phoneticPr fontId="2"/>
  </si>
  <si>
    <t>夕</t>
    <rPh sb="0" eb="1">
      <t>ユウ</t>
    </rPh>
    <phoneticPr fontId="2"/>
  </si>
  <si>
    <t>適温給食</t>
    <rPh sb="0" eb="2">
      <t>テキオン</t>
    </rPh>
    <rPh sb="2" eb="4">
      <t>キュウショク</t>
    </rPh>
    <phoneticPr fontId="2"/>
  </si>
  <si>
    <t>栄養管理　　体制等</t>
    <rPh sb="0" eb="2">
      <t>エイヨウ</t>
    </rPh>
    <rPh sb="2" eb="4">
      <t>カンリ</t>
    </rPh>
    <rPh sb="6" eb="8">
      <t>タイセイ</t>
    </rPh>
    <rPh sb="8" eb="9">
      <t>ナド</t>
    </rPh>
    <phoneticPr fontId="2"/>
  </si>
  <si>
    <t>医師、薬剤師、看護師等の医療従事者と連携する体制が整備されている。</t>
    <rPh sb="0" eb="2">
      <t>イシ</t>
    </rPh>
    <rPh sb="3" eb="6">
      <t>ヤクザイシ</t>
    </rPh>
    <rPh sb="7" eb="9">
      <t>カンゴ</t>
    </rPh>
    <rPh sb="9" eb="10">
      <t>シ</t>
    </rPh>
    <rPh sb="10" eb="11">
      <t>ナド</t>
    </rPh>
    <rPh sb="12" eb="14">
      <t>イリョウ</t>
    </rPh>
    <rPh sb="14" eb="17">
      <t>ジュウジシャ</t>
    </rPh>
    <rPh sb="18" eb="20">
      <t>レンケイ</t>
    </rPh>
    <rPh sb="22" eb="24">
      <t>タイセイ</t>
    </rPh>
    <rPh sb="25" eb="27">
      <t>セイビ</t>
    </rPh>
    <phoneticPr fontId="2"/>
  </si>
  <si>
    <r>
      <t>栄養管理手順（</t>
    </r>
    <r>
      <rPr>
        <sz val="8"/>
        <rFont val="ＭＳ Ｐゴシック"/>
        <family val="3"/>
        <charset val="128"/>
      </rPr>
      <t>栄養スクリーニングを含む栄養状態の評価、栄養管理計画、定期的な評価等に関する手順</t>
    </r>
    <r>
      <rPr>
        <sz val="11"/>
        <rFont val="ＭＳ Ｐゴシック"/>
        <family val="3"/>
        <charset val="128"/>
      </rPr>
      <t>）を作成している。</t>
    </r>
    <rPh sb="0" eb="2">
      <t>エイヨウ</t>
    </rPh>
    <rPh sb="2" eb="4">
      <t>カンリ</t>
    </rPh>
    <rPh sb="4" eb="6">
      <t>テジュン</t>
    </rPh>
    <rPh sb="7" eb="9">
      <t>エイヨウ</t>
    </rPh>
    <rPh sb="17" eb="18">
      <t>フク</t>
    </rPh>
    <rPh sb="19" eb="21">
      <t>エイヨウ</t>
    </rPh>
    <rPh sb="21" eb="23">
      <t>ジョウタイ</t>
    </rPh>
    <rPh sb="24" eb="26">
      <t>ヒョウカ</t>
    </rPh>
    <rPh sb="27" eb="29">
      <t>エイヨウ</t>
    </rPh>
    <rPh sb="29" eb="31">
      <t>カンリ</t>
    </rPh>
    <rPh sb="31" eb="33">
      <t>ケイカク</t>
    </rPh>
    <rPh sb="34" eb="37">
      <t>テイキテキ</t>
    </rPh>
    <rPh sb="38" eb="40">
      <t>ヒョウカ</t>
    </rPh>
    <rPh sb="40" eb="41">
      <t>トウ</t>
    </rPh>
    <rPh sb="42" eb="43">
      <t>カン</t>
    </rPh>
    <rPh sb="45" eb="47">
      <t>テジュン</t>
    </rPh>
    <rPh sb="49" eb="51">
      <t>サクセイ</t>
    </rPh>
    <phoneticPr fontId="2"/>
  </si>
  <si>
    <t>医療従事者等が共同して、栄養管理計画を作成している。　　</t>
    <rPh sb="0" eb="2">
      <t>イリョウ</t>
    </rPh>
    <rPh sb="2" eb="5">
      <t>ジュウジシャ</t>
    </rPh>
    <rPh sb="5" eb="6">
      <t>ナド</t>
    </rPh>
    <rPh sb="7" eb="9">
      <t>キョウドウ</t>
    </rPh>
    <rPh sb="12" eb="14">
      <t>エイヨウ</t>
    </rPh>
    <rPh sb="14" eb="16">
      <t>カンリ</t>
    </rPh>
    <rPh sb="16" eb="18">
      <t>ケイカク</t>
    </rPh>
    <rPh sb="19" eb="21">
      <t>サクセイ</t>
    </rPh>
    <phoneticPr fontId="2"/>
  </si>
  <si>
    <t>栄養状態を定期的に記録している。</t>
    <rPh sb="0" eb="2">
      <t>エイヨウ</t>
    </rPh>
    <rPh sb="2" eb="4">
      <t>ジョウタイ</t>
    </rPh>
    <rPh sb="5" eb="8">
      <t>テイキテキ</t>
    </rPh>
    <rPh sb="9" eb="11">
      <t>キロク</t>
    </rPh>
    <phoneticPr fontId="2"/>
  </si>
  <si>
    <t>栄養管理計画に基づき患者の栄養状態を定期的に評価している。</t>
    <rPh sb="0" eb="2">
      <t>エイヨウ</t>
    </rPh>
    <rPh sb="2" eb="4">
      <t>カンリ</t>
    </rPh>
    <rPh sb="4" eb="6">
      <t>ケイカク</t>
    </rPh>
    <rPh sb="7" eb="8">
      <t>モト</t>
    </rPh>
    <rPh sb="10" eb="12">
      <t>カンジャ</t>
    </rPh>
    <rPh sb="13" eb="15">
      <t>エイヨウ</t>
    </rPh>
    <rPh sb="15" eb="17">
      <t>ジョウタイ</t>
    </rPh>
    <rPh sb="18" eb="21">
      <t>テイキテキ</t>
    </rPh>
    <rPh sb="22" eb="24">
      <t>ヒョウカ</t>
    </rPh>
    <phoneticPr fontId="2"/>
  </si>
  <si>
    <t>必要に応じて栄養管理計画を見直している。</t>
    <rPh sb="6" eb="8">
      <t>エイヨウ</t>
    </rPh>
    <rPh sb="8" eb="10">
      <t>カンリ</t>
    </rPh>
    <phoneticPr fontId="2"/>
  </si>
  <si>
    <t>栄養管理情報提供書等による　　　連携体制（施設外）</t>
    <rPh sb="0" eb="2">
      <t>エイヨウ</t>
    </rPh>
    <rPh sb="2" eb="4">
      <t>カンリ</t>
    </rPh>
    <rPh sb="4" eb="6">
      <t>ジョウホウ</t>
    </rPh>
    <rPh sb="6" eb="8">
      <t>テイキョウ</t>
    </rPh>
    <rPh sb="8" eb="9">
      <t>ショ</t>
    </rPh>
    <rPh sb="9" eb="10">
      <t>トウ</t>
    </rPh>
    <rPh sb="16" eb="18">
      <t>レンケイ</t>
    </rPh>
    <rPh sb="18" eb="20">
      <t>タイセイ</t>
    </rPh>
    <rPh sb="21" eb="23">
      <t>シセツ</t>
    </rPh>
    <rPh sb="23" eb="24">
      <t>ガイ</t>
    </rPh>
    <phoneticPr fontId="2"/>
  </si>
  <si>
    <t>連携先　　（複数可）</t>
    <rPh sb="0" eb="2">
      <t>レンケイ</t>
    </rPh>
    <rPh sb="2" eb="3">
      <t>サキ</t>
    </rPh>
    <rPh sb="6" eb="8">
      <t>フクスウ</t>
    </rPh>
    <rPh sb="8" eb="9">
      <t>カ</t>
    </rPh>
    <phoneticPr fontId="2"/>
  </si>
  <si>
    <t>1医療機関</t>
    <rPh sb="1" eb="5">
      <t>イリョウキカン</t>
    </rPh>
    <phoneticPr fontId="2"/>
  </si>
  <si>
    <t>2福祉施設</t>
    <rPh sb="1" eb="5">
      <t>フクシシセツ</t>
    </rPh>
    <phoneticPr fontId="2"/>
  </si>
  <si>
    <t>3学校</t>
    <rPh sb="1" eb="3">
      <t>ガッコウ</t>
    </rPh>
    <phoneticPr fontId="2"/>
  </si>
  <si>
    <t>4事業所</t>
    <rPh sb="1" eb="4">
      <t>ジギョウショ</t>
    </rPh>
    <phoneticPr fontId="2"/>
  </si>
  <si>
    <t>5医療保険組合</t>
    <rPh sb="1" eb="3">
      <t>イリョウ</t>
    </rPh>
    <rPh sb="3" eb="5">
      <t>ホケン</t>
    </rPh>
    <rPh sb="5" eb="7">
      <t>クミアイ</t>
    </rPh>
    <phoneticPr fontId="2"/>
  </si>
  <si>
    <t>6市町村</t>
    <rPh sb="1" eb="4">
      <t>シチョウソン</t>
    </rPh>
    <phoneticPr fontId="2"/>
  </si>
  <si>
    <t>7保健所</t>
    <rPh sb="1" eb="4">
      <t>ホケンジョ</t>
    </rPh>
    <phoneticPr fontId="2"/>
  </si>
  <si>
    <t>8その他</t>
    <rPh sb="3" eb="4">
      <t>タ</t>
    </rPh>
    <phoneticPr fontId="2"/>
  </si>
  <si>
    <t>内　容　　　　（複数可）</t>
    <rPh sb="0" eb="1">
      <t>ウチ</t>
    </rPh>
    <rPh sb="2" eb="3">
      <t>カタチ</t>
    </rPh>
    <rPh sb="8" eb="10">
      <t>フクスウ</t>
    </rPh>
    <rPh sb="10" eb="11">
      <t>カ</t>
    </rPh>
    <phoneticPr fontId="2"/>
  </si>
  <si>
    <t>　１　退院（退所）後の栄養管理方針検討</t>
    <rPh sb="3" eb="5">
      <t>タイイン</t>
    </rPh>
    <rPh sb="6" eb="8">
      <t>タイショ</t>
    </rPh>
    <rPh sb="9" eb="10">
      <t>ゴ</t>
    </rPh>
    <rPh sb="11" eb="13">
      <t>エイヨウ</t>
    </rPh>
    <rPh sb="13" eb="15">
      <t>カンリ</t>
    </rPh>
    <rPh sb="15" eb="17">
      <t>ホウシン</t>
    </rPh>
    <rPh sb="17" eb="19">
      <t>ケントウ</t>
    </rPh>
    <phoneticPr fontId="2"/>
  </si>
  <si>
    <t>（</t>
    <phoneticPr fontId="2"/>
  </si>
  <si>
    <t>件</t>
    <rPh sb="0" eb="1">
      <t>ケン</t>
    </rPh>
    <phoneticPr fontId="2"/>
  </si>
  <si>
    <t>　２　退院（退所）時の情報提供</t>
    <phoneticPr fontId="2"/>
  </si>
  <si>
    <t>　３　入院（入所）前の情報入手</t>
    <phoneticPr fontId="2"/>
  </si>
  <si>
    <t>　４　その他</t>
    <rPh sb="5" eb="6">
      <t>タ</t>
    </rPh>
    <phoneticPr fontId="2"/>
  </si>
  <si>
    <t>栄養管理状況（給与栄養量は、前年度６月、２月分）</t>
    <rPh sb="0" eb="2">
      <t>エイヨウ</t>
    </rPh>
    <rPh sb="2" eb="4">
      <t>カンリ</t>
    </rPh>
    <rPh sb="4" eb="6">
      <t>ジョウキョウ</t>
    </rPh>
    <rPh sb="14" eb="16">
      <t>ゼンネン</t>
    </rPh>
    <rPh sb="16" eb="17">
      <t>ド</t>
    </rPh>
    <rPh sb="18" eb="19">
      <t>ガツ</t>
    </rPh>
    <rPh sb="21" eb="22">
      <t>ガツ</t>
    </rPh>
    <rPh sb="22" eb="23">
      <t>ブン</t>
    </rPh>
    <phoneticPr fontId="2"/>
  </si>
  <si>
    <t>給与栄養量  （最も食数の多い食種：</t>
    <rPh sb="0" eb="2">
      <t>キュウヨ</t>
    </rPh>
    <rPh sb="2" eb="5">
      <t>エイヨウリョウ</t>
    </rPh>
    <rPh sb="8" eb="9">
      <t>モット</t>
    </rPh>
    <rPh sb="10" eb="11">
      <t>ショク</t>
    </rPh>
    <rPh sb="11" eb="12">
      <t>スウ</t>
    </rPh>
    <rPh sb="13" eb="14">
      <t>オオ</t>
    </rPh>
    <rPh sb="15" eb="16">
      <t>ショク</t>
    </rPh>
    <rPh sb="16" eb="17">
      <t>シュ</t>
    </rPh>
    <phoneticPr fontId="2"/>
  </si>
  <si>
    <t>６月</t>
    <rPh sb="1" eb="2">
      <t>ガツ</t>
    </rPh>
    <phoneticPr fontId="2"/>
  </si>
  <si>
    <t>区　　　分</t>
    <rPh sb="0" eb="1">
      <t>ク</t>
    </rPh>
    <rPh sb="4" eb="5">
      <t>ブン</t>
    </rPh>
    <phoneticPr fontId="2"/>
  </si>
  <si>
    <t>給与栄養目標量</t>
    <rPh sb="0" eb="2">
      <t>キュウヨ</t>
    </rPh>
    <rPh sb="2" eb="4">
      <t>エイヨウ</t>
    </rPh>
    <rPh sb="4" eb="7">
      <t>モクヒョウリョウ</t>
    </rPh>
    <phoneticPr fontId="2"/>
  </si>
  <si>
    <t>１日１人当たりの給与栄養量</t>
    <rPh sb="1" eb="2">
      <t>ニチ</t>
    </rPh>
    <rPh sb="3" eb="4">
      <t>ニン</t>
    </rPh>
    <rPh sb="4" eb="5">
      <t>ア</t>
    </rPh>
    <rPh sb="8" eb="10">
      <t>キュウヨ</t>
    </rPh>
    <rPh sb="10" eb="13">
      <t>エイヨウリョウ</t>
    </rPh>
    <phoneticPr fontId="2"/>
  </si>
  <si>
    <t>２月</t>
    <rPh sb="1" eb="2">
      <t>ガツ</t>
    </rPh>
    <phoneticPr fontId="2"/>
  </si>
  <si>
    <t>エネルギー</t>
    <phoneticPr fontId="2"/>
  </si>
  <si>
    <t>kcal</t>
    <phoneticPr fontId="2"/>
  </si>
  <si>
    <t>たんぱく質</t>
    <rPh sb="4" eb="5">
      <t>シツ</t>
    </rPh>
    <phoneticPr fontId="2"/>
  </si>
  <si>
    <t>ｇ</t>
    <phoneticPr fontId="2"/>
  </si>
  <si>
    <t>脂質</t>
    <rPh sb="0" eb="2">
      <t>シシツ</t>
    </rPh>
    <phoneticPr fontId="2"/>
  </si>
  <si>
    <t>カルシウム</t>
    <phoneticPr fontId="2"/>
  </si>
  <si>
    <t>mg</t>
    <phoneticPr fontId="2"/>
  </si>
  <si>
    <t>鉄</t>
    <rPh sb="0" eb="1">
      <t>テツ</t>
    </rPh>
    <phoneticPr fontId="2"/>
  </si>
  <si>
    <t xml:space="preserve">ビタミンA </t>
    <phoneticPr fontId="2"/>
  </si>
  <si>
    <t>μg</t>
    <phoneticPr fontId="2"/>
  </si>
  <si>
    <t>ビタミンB1</t>
    <phoneticPr fontId="2"/>
  </si>
  <si>
    <t>ビタミンB2</t>
    <phoneticPr fontId="2"/>
  </si>
  <si>
    <t>ビタミンC</t>
    <phoneticPr fontId="2"/>
  </si>
  <si>
    <t>食塩相当量</t>
    <rPh sb="0" eb="2">
      <t>ショクエン</t>
    </rPh>
    <rPh sb="2" eb="5">
      <t>ソウトウリョウ</t>
    </rPh>
    <phoneticPr fontId="2"/>
  </si>
  <si>
    <t>食物繊維</t>
    <rPh sb="0" eb="2">
      <t>ショクモツ</t>
    </rPh>
    <rPh sb="2" eb="4">
      <t>センイ</t>
    </rPh>
    <phoneticPr fontId="2"/>
  </si>
  <si>
    <t>提供した食事の評価</t>
    <rPh sb="0" eb="2">
      <t>テイキョウ</t>
    </rPh>
    <rPh sb="4" eb="6">
      <t>ショクジ</t>
    </rPh>
    <rPh sb="7" eb="9">
      <t>ヒョウカ</t>
    </rPh>
    <phoneticPr fontId="2"/>
  </si>
  <si>
    <t>　摂取状況の把握</t>
    <rPh sb="1" eb="3">
      <t>セッシュ</t>
    </rPh>
    <rPh sb="3" eb="5">
      <t>ジョウキョウ</t>
    </rPh>
    <rPh sb="6" eb="8">
      <t>ハアク</t>
    </rPh>
    <phoneticPr fontId="2"/>
  </si>
  <si>
    <t>1 個別の摂取量</t>
    <rPh sb="2" eb="4">
      <t>コベツ</t>
    </rPh>
    <rPh sb="5" eb="8">
      <t>セッシュリョウ</t>
    </rPh>
    <phoneticPr fontId="2"/>
  </si>
  <si>
    <t>2 集団の残食量</t>
    <rPh sb="2" eb="4">
      <t>シュウダン</t>
    </rPh>
    <rPh sb="5" eb="6">
      <t>ザン</t>
    </rPh>
    <rPh sb="7" eb="8">
      <t>リョウ</t>
    </rPh>
    <phoneticPr fontId="2"/>
  </si>
  <si>
    <t>3 その他</t>
    <rPh sb="4" eb="5">
      <t>タ</t>
    </rPh>
    <phoneticPr fontId="2"/>
  </si>
  <si>
    <t>　食事内容の把握</t>
    <rPh sb="1" eb="3">
      <t>ショクジ</t>
    </rPh>
    <rPh sb="3" eb="5">
      <t>ナイヨウ</t>
    </rPh>
    <rPh sb="6" eb="8">
      <t>ハアク</t>
    </rPh>
    <phoneticPr fontId="2"/>
  </si>
  <si>
    <t>1 アンケート調査</t>
    <rPh sb="7" eb="9">
      <t>チョウサ</t>
    </rPh>
    <phoneticPr fontId="2"/>
  </si>
  <si>
    <t>2 その他</t>
    <rPh sb="4" eb="5">
      <t>タ</t>
    </rPh>
    <phoneticPr fontId="2"/>
  </si>
  <si>
    <t>衛生管理</t>
    <rPh sb="0" eb="2">
      <t>エイセイ</t>
    </rPh>
    <rPh sb="2" eb="4">
      <t>カンリ</t>
    </rPh>
    <phoneticPr fontId="2"/>
  </si>
  <si>
    <t>害虫駆除　</t>
    <rPh sb="0" eb="2">
      <t>ガイチュウ</t>
    </rPh>
    <rPh sb="2" eb="4">
      <t>クジョ</t>
    </rPh>
    <phoneticPr fontId="2"/>
  </si>
  <si>
    <t>給食従事者の健康診断</t>
    <rPh sb="0" eb="2">
      <t>キュウショク</t>
    </rPh>
    <rPh sb="2" eb="5">
      <t>ジュウジシャ</t>
    </rPh>
    <rPh sb="6" eb="8">
      <t>ケンコウ</t>
    </rPh>
    <rPh sb="8" eb="10">
      <t>シンダン</t>
    </rPh>
    <phoneticPr fontId="2"/>
  </si>
  <si>
    <t>検便</t>
    <rPh sb="0" eb="2">
      <t>ケンベン</t>
    </rPh>
    <phoneticPr fontId="2"/>
  </si>
  <si>
    <t xml:space="preserve">保存食 </t>
    <rPh sb="0" eb="2">
      <t>ホゾン</t>
    </rPh>
    <rPh sb="2" eb="3">
      <t>ショク</t>
    </rPh>
    <phoneticPr fontId="2"/>
  </si>
  <si>
    <t>災害発生時の体制</t>
    <rPh sb="0" eb="2">
      <t>サイガイ</t>
    </rPh>
    <rPh sb="2" eb="4">
      <t>ハッセイ</t>
    </rPh>
    <rPh sb="4" eb="5">
      <t>ジ</t>
    </rPh>
    <rPh sb="6" eb="8">
      <t>タイセイ</t>
    </rPh>
    <phoneticPr fontId="2"/>
  </si>
  <si>
    <t>危機発生時の給食体制マニュアル</t>
    <rPh sb="0" eb="2">
      <t>キキ</t>
    </rPh>
    <rPh sb="2" eb="5">
      <t>ハッセイジ</t>
    </rPh>
    <rPh sb="6" eb="8">
      <t>キュウショク</t>
    </rPh>
    <rPh sb="8" eb="10">
      <t>タイセイ</t>
    </rPh>
    <phoneticPr fontId="2"/>
  </si>
  <si>
    <t>非常用食料等の備蓄</t>
    <rPh sb="0" eb="3">
      <t>ヒジョウヨウ</t>
    </rPh>
    <rPh sb="3" eb="5">
      <t>ショクリョウ</t>
    </rPh>
    <rPh sb="5" eb="6">
      <t>ナド</t>
    </rPh>
    <rPh sb="7" eb="9">
      <t>ビチク</t>
    </rPh>
    <phoneticPr fontId="2"/>
  </si>
  <si>
    <t xml:space="preserve">  付表　２</t>
    <rPh sb="2" eb="3">
      <t>ツ</t>
    </rPh>
    <rPh sb="3" eb="4">
      <t>ヒョウ</t>
    </rPh>
    <phoneticPr fontId="2"/>
  </si>
  <si>
    <t>(保育所）</t>
    <rPh sb="1" eb="4">
      <t>ホイクショ</t>
    </rPh>
    <phoneticPr fontId="2"/>
  </si>
  <si>
    <r>
      <t>給食数　　</t>
    </r>
    <r>
      <rPr>
        <sz val="11"/>
        <rFont val="ＭＳ Ｐゴシック"/>
        <family val="3"/>
        <charset val="128"/>
      </rPr>
      <t>　（※検食は含めない。）</t>
    </r>
    <rPh sb="0" eb="2">
      <t>キュウショク</t>
    </rPh>
    <rPh sb="2" eb="3">
      <t>スウ</t>
    </rPh>
    <rPh sb="8" eb="10">
      <t>ケンショク</t>
    </rPh>
    <rPh sb="11" eb="12">
      <t>フク</t>
    </rPh>
    <phoneticPr fontId="2"/>
  </si>
  <si>
    <t>４月第３火曜日　現在　　</t>
    <rPh sb="1" eb="2">
      <t>ガツ</t>
    </rPh>
    <rPh sb="2" eb="3">
      <t>ダイ</t>
    </rPh>
    <rPh sb="4" eb="7">
      <t>カヨウビ</t>
    </rPh>
    <rPh sb="8" eb="10">
      <t>ゲンザイ</t>
    </rPh>
    <phoneticPr fontId="2"/>
  </si>
  <si>
    <t>夕食(延長保育）</t>
    <rPh sb="0" eb="2">
      <t>ユウショク</t>
    </rPh>
    <rPh sb="3" eb="5">
      <t>エンチョウ</t>
    </rPh>
    <rPh sb="5" eb="7">
      <t>ホイク</t>
    </rPh>
    <phoneticPr fontId="2"/>
  </si>
  <si>
    <t>合　　計</t>
    <rPh sb="0" eb="1">
      <t>ゴウ</t>
    </rPh>
    <rPh sb="3" eb="4">
      <t>ケイ</t>
    </rPh>
    <phoneticPr fontId="2"/>
  </si>
  <si>
    <t>午前間食</t>
    <rPh sb="0" eb="2">
      <t>ゴゼン</t>
    </rPh>
    <rPh sb="2" eb="4">
      <t>カンショク</t>
    </rPh>
    <phoneticPr fontId="2"/>
  </si>
  <si>
    <t>午後間食</t>
    <rPh sb="0" eb="2">
      <t>ゴゴ</t>
    </rPh>
    <rPh sb="2" eb="4">
      <t>カンショク</t>
    </rPh>
    <phoneticPr fontId="2"/>
  </si>
  <si>
    <r>
      <t>３歳未満児</t>
    </r>
    <r>
      <rPr>
        <sz val="11"/>
        <rFont val="ＭＳ Ｐゴシック"/>
        <family val="3"/>
        <charset val="128"/>
      </rPr>
      <t>（うち離乳食）</t>
    </r>
    <rPh sb="1" eb="4">
      <t>サイミマン</t>
    </rPh>
    <rPh sb="4" eb="5">
      <t>ジ</t>
    </rPh>
    <rPh sb="8" eb="11">
      <t>リニュウショク</t>
    </rPh>
    <phoneticPr fontId="2"/>
  </si>
  <si>
    <t>３歳以上児</t>
    <rPh sb="1" eb="4">
      <t>サイイジョウ</t>
    </rPh>
    <rPh sb="4" eb="5">
      <t>ジ</t>
    </rPh>
    <phoneticPr fontId="2"/>
  </si>
  <si>
    <t>)</t>
    <phoneticPr fontId="2"/>
  </si>
  <si>
    <t>職　員　食</t>
    <rPh sb="0" eb="1">
      <t>ショク</t>
    </rPh>
    <rPh sb="2" eb="3">
      <t>イン</t>
    </rPh>
    <rPh sb="4" eb="5">
      <t>ショク</t>
    </rPh>
    <phoneticPr fontId="2"/>
  </si>
  <si>
    <t>３歳未満児</t>
    <rPh sb="1" eb="4">
      <t>サイミマン</t>
    </rPh>
    <rPh sb="4" eb="5">
      <t>ジ</t>
    </rPh>
    <phoneticPr fontId="2"/>
  </si>
  <si>
    <t>　   １日 １人当たり</t>
    <rPh sb="5" eb="6">
      <t>ニチ</t>
    </rPh>
    <rPh sb="8" eb="9">
      <t>ニン</t>
    </rPh>
    <rPh sb="9" eb="10">
      <t>ア</t>
    </rPh>
    <phoneticPr fontId="2"/>
  </si>
  <si>
    <t>２月 　　１日 １人当たり</t>
    <rPh sb="1" eb="2">
      <t>ガツ</t>
    </rPh>
    <rPh sb="6" eb="7">
      <t>ニチ</t>
    </rPh>
    <rPh sb="9" eb="10">
      <t>ニン</t>
    </rPh>
    <rPh sb="10" eb="11">
      <t>ア</t>
    </rPh>
    <phoneticPr fontId="2"/>
  </si>
  <si>
    <t>昼食</t>
    <rPh sb="0" eb="1">
      <t>ヒル</t>
    </rPh>
    <rPh sb="1" eb="2">
      <t>ショク</t>
    </rPh>
    <phoneticPr fontId="2"/>
  </si>
  <si>
    <t>夕食</t>
    <rPh sb="0" eb="2">
      <t>ユウショク</t>
    </rPh>
    <phoneticPr fontId="2"/>
  </si>
  <si>
    <t>栄養管理　　　体制等</t>
    <rPh sb="0" eb="2">
      <t>エイヨウ</t>
    </rPh>
    <rPh sb="2" eb="4">
      <t>カンリ</t>
    </rPh>
    <rPh sb="7" eb="9">
      <t>タイセイ</t>
    </rPh>
    <rPh sb="9" eb="10">
      <t>ナド</t>
    </rPh>
    <phoneticPr fontId="2"/>
  </si>
  <si>
    <t>食育計画を保育計画に位置付ける形で作成している。</t>
    <rPh sb="0" eb="2">
      <t>ショクイク</t>
    </rPh>
    <rPh sb="2" eb="4">
      <t>ケイカク</t>
    </rPh>
    <rPh sb="5" eb="7">
      <t>ホイク</t>
    </rPh>
    <rPh sb="7" eb="9">
      <t>ケイカク</t>
    </rPh>
    <rPh sb="10" eb="12">
      <t>イチ</t>
    </rPh>
    <rPh sb="12" eb="13">
      <t>ツ</t>
    </rPh>
    <rPh sb="15" eb="16">
      <t>カタチ</t>
    </rPh>
    <rPh sb="17" eb="19">
      <t>サクセイ</t>
    </rPh>
    <phoneticPr fontId="2"/>
  </si>
  <si>
    <t>入所児の発育状況に応じた食事計画を作成し、食事を提供している。</t>
    <rPh sb="0" eb="3">
      <t>ニュウショジ</t>
    </rPh>
    <rPh sb="4" eb="6">
      <t>ハツイク</t>
    </rPh>
    <rPh sb="6" eb="8">
      <t>ジョウキョウ</t>
    </rPh>
    <rPh sb="9" eb="10">
      <t>オウ</t>
    </rPh>
    <rPh sb="12" eb="14">
      <t>ショクジ</t>
    </rPh>
    <rPh sb="14" eb="16">
      <t>ケイカク</t>
    </rPh>
    <rPh sb="17" eb="19">
      <t>サクセイ</t>
    </rPh>
    <rPh sb="21" eb="23">
      <t>ショクジ</t>
    </rPh>
    <rPh sb="24" eb="26">
      <t>テイキョウ</t>
    </rPh>
    <phoneticPr fontId="2"/>
  </si>
  <si>
    <t>食物アレルギー児の対応は、家庭情報、医師の診断等を踏まえている。</t>
    <rPh sb="0" eb="2">
      <t>ショクモツ</t>
    </rPh>
    <rPh sb="7" eb="8">
      <t>ジ</t>
    </rPh>
    <rPh sb="9" eb="11">
      <t>タイオウ</t>
    </rPh>
    <rPh sb="18" eb="20">
      <t>イシ</t>
    </rPh>
    <rPh sb="21" eb="23">
      <t>シンダン</t>
    </rPh>
    <rPh sb="23" eb="24">
      <t>トウ</t>
    </rPh>
    <rPh sb="25" eb="26">
      <t>フ</t>
    </rPh>
    <phoneticPr fontId="2"/>
  </si>
  <si>
    <t>食育計画の評価・見直しを行っている。</t>
    <rPh sb="2" eb="4">
      <t>ケイカク</t>
    </rPh>
    <rPh sb="8" eb="10">
      <t>ミナオ</t>
    </rPh>
    <rPh sb="12" eb="13">
      <t>オコナ</t>
    </rPh>
    <phoneticPr fontId="2"/>
  </si>
  <si>
    <t>食事計画の評価・見直しを行っている。</t>
    <rPh sb="0" eb="2">
      <t>ショクジ</t>
    </rPh>
    <rPh sb="2" eb="4">
      <t>ケイカク</t>
    </rPh>
    <rPh sb="5" eb="7">
      <t>ヒョウカ</t>
    </rPh>
    <rPh sb="8" eb="10">
      <t>ミナオ</t>
    </rPh>
    <rPh sb="12" eb="13">
      <t>オコナ</t>
    </rPh>
    <phoneticPr fontId="2"/>
  </si>
  <si>
    <t>肥満や食物アレルギーその他疾病に配慮した栄養管理を行っている。</t>
    <rPh sb="0" eb="2">
      <t>ヒマン</t>
    </rPh>
    <rPh sb="3" eb="5">
      <t>ショクモツ</t>
    </rPh>
    <rPh sb="12" eb="13">
      <t>タ</t>
    </rPh>
    <rPh sb="13" eb="15">
      <t>シッペイ</t>
    </rPh>
    <rPh sb="16" eb="18">
      <t>ハイリョ</t>
    </rPh>
    <rPh sb="20" eb="22">
      <t>エイヨウ</t>
    </rPh>
    <rPh sb="22" eb="24">
      <t>カンリ</t>
    </rPh>
    <rPh sb="25" eb="26">
      <t>オコナ</t>
    </rPh>
    <phoneticPr fontId="2"/>
  </si>
  <si>
    <t>個々の栄養管理等に関する情報提供などの連携体制がとれている。</t>
    <rPh sb="0" eb="2">
      <t>ココ</t>
    </rPh>
    <rPh sb="3" eb="5">
      <t>エイヨウ</t>
    </rPh>
    <rPh sb="5" eb="7">
      <t>カンリ</t>
    </rPh>
    <rPh sb="7" eb="8">
      <t>トウ</t>
    </rPh>
    <rPh sb="9" eb="10">
      <t>カン</t>
    </rPh>
    <rPh sb="12" eb="14">
      <t>ジョウホウ</t>
    </rPh>
    <rPh sb="14" eb="16">
      <t>テイキョウ</t>
    </rPh>
    <rPh sb="19" eb="21">
      <t>レンケイ</t>
    </rPh>
    <rPh sb="21" eb="23">
      <t>タイセイ</t>
    </rPh>
    <phoneticPr fontId="2"/>
  </si>
  <si>
    <t>連携先に☑（複数可）</t>
    <rPh sb="0" eb="2">
      <t>レンケイ</t>
    </rPh>
    <rPh sb="2" eb="3">
      <t>サキ</t>
    </rPh>
    <rPh sb="6" eb="8">
      <t>フクスウ</t>
    </rPh>
    <rPh sb="8" eb="9">
      <t>カ</t>
    </rPh>
    <phoneticPr fontId="2"/>
  </si>
  <si>
    <t>1医療機関</t>
    <rPh sb="1" eb="3">
      <t>イリョウ</t>
    </rPh>
    <rPh sb="3" eb="5">
      <t>キカン</t>
    </rPh>
    <phoneticPr fontId="2"/>
  </si>
  <si>
    <t>2児童福祉施設</t>
    <rPh sb="1" eb="3">
      <t>ジドウ</t>
    </rPh>
    <rPh sb="3" eb="5">
      <t>フクシ</t>
    </rPh>
    <rPh sb="5" eb="7">
      <t>シセツ</t>
    </rPh>
    <phoneticPr fontId="2"/>
  </si>
  <si>
    <t>4市町村</t>
    <rPh sb="1" eb="4">
      <t>シチョウソン</t>
    </rPh>
    <phoneticPr fontId="2"/>
  </si>
  <si>
    <t>5保健所</t>
    <rPh sb="1" eb="4">
      <t>ホケンジョ</t>
    </rPh>
    <phoneticPr fontId="2"/>
  </si>
  <si>
    <t>6その他</t>
    <rPh sb="3" eb="4">
      <t>タ</t>
    </rPh>
    <phoneticPr fontId="2"/>
  </si>
  <si>
    <t>３歳未満児</t>
    <rPh sb="1" eb="2">
      <t>サイ</t>
    </rPh>
    <rPh sb="2" eb="4">
      <t>ミマン</t>
    </rPh>
    <rPh sb="4" eb="5">
      <t>ジ</t>
    </rPh>
    <phoneticPr fontId="2"/>
  </si>
  <si>
    <t>３歳以上児</t>
    <rPh sb="1" eb="2">
      <t>サイ</t>
    </rPh>
    <rPh sb="2" eb="4">
      <t>イジョウ</t>
    </rPh>
    <rPh sb="4" eb="5">
      <t>ジ</t>
    </rPh>
    <phoneticPr fontId="2"/>
  </si>
  <si>
    <t>詳細記入欄</t>
    <phoneticPr fontId="2"/>
  </si>
  <si>
    <t>身体状況の把握（</t>
    <rPh sb="0" eb="2">
      <t>シンタイ</t>
    </rPh>
    <rPh sb="2" eb="4">
      <t>ジョウキョウ</t>
    </rPh>
    <rPh sb="5" eb="7">
      <t>ハアク</t>
    </rPh>
    <phoneticPr fontId="2"/>
  </si>
  <si>
    <t>月現在)</t>
    <rPh sb="0" eb="1">
      <t>ガツ</t>
    </rPh>
    <rPh sb="1" eb="3">
      <t>ゲンザイ</t>
    </rPh>
    <phoneticPr fontId="2"/>
  </si>
  <si>
    <t>　肥満</t>
    <rPh sb="1" eb="3">
      <t>ヒマン</t>
    </rPh>
    <phoneticPr fontId="2"/>
  </si>
  <si>
    <t>％</t>
    <phoneticPr fontId="2"/>
  </si>
  <si>
    <t>やせ</t>
    <phoneticPr fontId="2"/>
  </si>
  <si>
    <t>※３歳以上児のみ</t>
    <phoneticPr fontId="2"/>
  </si>
  <si>
    <t>　前年度報告（</t>
    <rPh sb="1" eb="4">
      <t>ゼンネンド</t>
    </rPh>
    <rPh sb="4" eb="6">
      <t>ホウコク</t>
    </rPh>
    <phoneticPr fontId="2"/>
  </si>
  <si>
    <t>年度　：</t>
    <rPh sb="0" eb="2">
      <t>ネンド</t>
    </rPh>
    <phoneticPr fontId="2"/>
  </si>
  <si>
    <t>肥満</t>
    <rPh sb="0" eb="2">
      <t>ヒマン</t>
    </rPh>
    <phoneticPr fontId="2"/>
  </si>
  <si>
    <t>％）</t>
    <phoneticPr fontId="2"/>
  </si>
  <si>
    <t xml:space="preserve">  付表　３</t>
    <rPh sb="2" eb="4">
      <t>フヒョウ</t>
    </rPh>
    <phoneticPr fontId="2"/>
  </si>
  <si>
    <t>(学校）　　　　</t>
    <rPh sb="1" eb="3">
      <t>ガッコウ</t>
    </rPh>
    <phoneticPr fontId="2"/>
  </si>
  <si>
    <t>学校名（</t>
    <phoneticPr fontId="2"/>
  </si>
  <si>
    <r>
      <t>給食数　　　</t>
    </r>
    <r>
      <rPr>
        <sz val="11"/>
        <rFont val="ＭＳ Ｐゴシック"/>
        <family val="3"/>
        <charset val="128"/>
      </rPr>
      <t>（※検食は含めない。）</t>
    </r>
    <rPh sb="0" eb="2">
      <t>キュウショク</t>
    </rPh>
    <rPh sb="2" eb="3">
      <t>スウ</t>
    </rPh>
    <rPh sb="8" eb="10">
      <t>ケンショク</t>
    </rPh>
    <rPh sb="11" eb="12">
      <t>フク</t>
    </rPh>
    <phoneticPr fontId="2"/>
  </si>
  <si>
    <t>児童生徒</t>
    <rPh sb="0" eb="2">
      <t>ジドウ</t>
    </rPh>
    <rPh sb="2" eb="4">
      <t>セイト</t>
    </rPh>
    <phoneticPr fontId="2"/>
  </si>
  <si>
    <t>教職員等</t>
    <rPh sb="0" eb="3">
      <t>キョウショクイン</t>
    </rPh>
    <rPh sb="3" eb="4">
      <t>ナド</t>
    </rPh>
    <phoneticPr fontId="2"/>
  </si>
  <si>
    <t>合計</t>
    <rPh sb="0" eb="2">
      <t>ゴウケイ</t>
    </rPh>
    <phoneticPr fontId="2"/>
  </si>
  <si>
    <t>６月　　　　　１日 １人当たり　　　　　　　　　　　　　　　円</t>
    <rPh sb="1" eb="2">
      <t>ガツ</t>
    </rPh>
    <rPh sb="8" eb="9">
      <t>ニチ</t>
    </rPh>
    <rPh sb="11" eb="12">
      <t>ニン</t>
    </rPh>
    <rPh sb="12" eb="13">
      <t>ア</t>
    </rPh>
    <rPh sb="30" eb="31">
      <t>エン</t>
    </rPh>
    <phoneticPr fontId="2"/>
  </si>
  <si>
    <t>２月　　　　　１日 １人当たり　　　　　　　　　　　　　　　　　　円</t>
    <rPh sb="1" eb="2">
      <t>ガツ</t>
    </rPh>
    <rPh sb="8" eb="9">
      <t>ニチ</t>
    </rPh>
    <rPh sb="11" eb="12">
      <t>ニン</t>
    </rPh>
    <rPh sb="12" eb="13">
      <t>ア</t>
    </rPh>
    <rPh sb="33" eb="34">
      <t>エン</t>
    </rPh>
    <phoneticPr fontId="2"/>
  </si>
  <si>
    <t>昼食</t>
    <phoneticPr fontId="2"/>
  </si>
  <si>
    <t>～</t>
    <phoneticPr fontId="2"/>
  </si>
  <si>
    <t>「食に関する指導に係る全体計画」が整備されている。</t>
    <rPh sb="1" eb="2">
      <t>ショク</t>
    </rPh>
    <rPh sb="3" eb="4">
      <t>カン</t>
    </rPh>
    <rPh sb="6" eb="8">
      <t>シドウ</t>
    </rPh>
    <rPh sb="9" eb="10">
      <t>カカ</t>
    </rPh>
    <rPh sb="11" eb="13">
      <t>ゼンタイ</t>
    </rPh>
    <rPh sb="13" eb="15">
      <t>ケイカク</t>
    </rPh>
    <rPh sb="17" eb="19">
      <t>セイビ</t>
    </rPh>
    <phoneticPr fontId="2"/>
  </si>
  <si>
    <t>学級活動における食に関する指導が行われている。</t>
    <rPh sb="0" eb="2">
      <t>ガッキュウ</t>
    </rPh>
    <rPh sb="2" eb="4">
      <t>カツドウ</t>
    </rPh>
    <rPh sb="8" eb="9">
      <t>ショク</t>
    </rPh>
    <rPh sb="10" eb="11">
      <t>カン</t>
    </rPh>
    <rPh sb="13" eb="15">
      <t>シドウ</t>
    </rPh>
    <rPh sb="16" eb="17">
      <t>オコナ</t>
    </rPh>
    <phoneticPr fontId="2"/>
  </si>
  <si>
    <t>児童生徒の栄養状態を把握している。</t>
    <rPh sb="0" eb="2">
      <t>ジドウ</t>
    </rPh>
    <rPh sb="2" eb="4">
      <t>セイト</t>
    </rPh>
    <rPh sb="5" eb="7">
      <t>エイヨウ</t>
    </rPh>
    <rPh sb="7" eb="9">
      <t>ジョウタイ</t>
    </rPh>
    <rPh sb="10" eb="12">
      <t>ハアク</t>
    </rPh>
    <phoneticPr fontId="2"/>
  </si>
  <si>
    <t>栄養状態をもとに、全体に対する栄養管理の目標を定めている。</t>
    <rPh sb="0" eb="2">
      <t>エイヨウ</t>
    </rPh>
    <rPh sb="2" eb="4">
      <t>ジョウタイ</t>
    </rPh>
    <rPh sb="9" eb="11">
      <t>ゼンタイ</t>
    </rPh>
    <rPh sb="12" eb="13">
      <t>タイ</t>
    </rPh>
    <rPh sb="15" eb="17">
      <t>エイヨウ</t>
    </rPh>
    <rPh sb="17" eb="19">
      <t>カンリ</t>
    </rPh>
    <rPh sb="20" eb="22">
      <t>モクヒョウ</t>
    </rPh>
    <rPh sb="23" eb="24">
      <t>サダ</t>
    </rPh>
    <phoneticPr fontId="2"/>
  </si>
  <si>
    <t>給与栄養目標量に対する給与栄養量の評価を行っている。</t>
    <rPh sb="0" eb="2">
      <t>キュウヨ</t>
    </rPh>
    <rPh sb="2" eb="4">
      <t>エイヨウ</t>
    </rPh>
    <rPh sb="4" eb="7">
      <t>モクヒョウリョウ</t>
    </rPh>
    <rPh sb="8" eb="9">
      <t>タイ</t>
    </rPh>
    <rPh sb="11" eb="13">
      <t>キュウヨ</t>
    </rPh>
    <rPh sb="13" eb="15">
      <t>エイヨウ</t>
    </rPh>
    <rPh sb="15" eb="16">
      <t>リョウ</t>
    </rPh>
    <rPh sb="17" eb="19">
      <t>ヒョウカ</t>
    </rPh>
    <rPh sb="20" eb="21">
      <t>オコナ</t>
    </rPh>
    <phoneticPr fontId="2"/>
  </si>
  <si>
    <t>児童生徒に、栄養に関する情報の提供を行っている。</t>
    <rPh sb="0" eb="2">
      <t>ジドウ</t>
    </rPh>
    <rPh sb="2" eb="4">
      <t>セイト</t>
    </rPh>
    <rPh sb="6" eb="8">
      <t>エイヨウ</t>
    </rPh>
    <rPh sb="9" eb="10">
      <t>カン</t>
    </rPh>
    <rPh sb="12" eb="14">
      <t>ジョウホウ</t>
    </rPh>
    <rPh sb="15" eb="17">
      <t>テイキョウ</t>
    </rPh>
    <rPh sb="18" eb="19">
      <t>オコナ</t>
    </rPh>
    <phoneticPr fontId="2"/>
  </si>
  <si>
    <t>詳細記入欄</t>
    <rPh sb="0" eb="4">
      <t>ショウサイキニュウ</t>
    </rPh>
    <rPh sb="4" eb="5">
      <t>ラン</t>
    </rPh>
    <phoneticPr fontId="2"/>
  </si>
  <si>
    <t>栄養管理状況（給与栄養量は、小学生の場合、中学年８～９歳の平均、前年度６月、２月分）</t>
    <rPh sb="0" eb="2">
      <t>エイヨウ</t>
    </rPh>
    <rPh sb="2" eb="4">
      <t>カンリ</t>
    </rPh>
    <rPh sb="4" eb="6">
      <t>ジョウキョウ</t>
    </rPh>
    <rPh sb="7" eb="9">
      <t>キュウヨ</t>
    </rPh>
    <rPh sb="9" eb="11">
      <t>エイヨウ</t>
    </rPh>
    <rPh sb="11" eb="12">
      <t>リョウ</t>
    </rPh>
    <rPh sb="14" eb="17">
      <t>ショウガクセイ</t>
    </rPh>
    <rPh sb="18" eb="20">
      <t>バアイ</t>
    </rPh>
    <rPh sb="21" eb="24">
      <t>チュウガクネン</t>
    </rPh>
    <rPh sb="27" eb="28">
      <t>サイ</t>
    </rPh>
    <rPh sb="29" eb="31">
      <t>ヘイキン</t>
    </rPh>
    <rPh sb="32" eb="35">
      <t>ゼンネンド</t>
    </rPh>
    <rPh sb="36" eb="37">
      <t>ガツ</t>
    </rPh>
    <rPh sb="39" eb="40">
      <t>ガツ</t>
    </rPh>
    <rPh sb="40" eb="41">
      <t>ブン</t>
    </rPh>
    <phoneticPr fontId="2"/>
  </si>
  <si>
    <t>６　　　　月　　</t>
    <phoneticPr fontId="2"/>
  </si>
  <si>
    <t>２　　　　月　　</t>
    <phoneticPr fontId="2"/>
  </si>
  <si>
    <t>詳細記入欄</t>
    <rPh sb="0" eb="2">
      <t>ショウサイ</t>
    </rPh>
    <rPh sb="2" eb="4">
      <t>キニュウ</t>
    </rPh>
    <rPh sb="4" eb="5">
      <t>ラン</t>
    </rPh>
    <phoneticPr fontId="2"/>
  </si>
  <si>
    <t>詳細記入欄</t>
    <rPh sb="0" eb="2">
      <t>ショウサイ</t>
    </rPh>
    <rPh sb="2" eb="5">
      <t>キニュウラン</t>
    </rPh>
    <phoneticPr fontId="2"/>
  </si>
  <si>
    <t>学年</t>
    <rPh sb="0" eb="2">
      <t>ガクネン</t>
    </rPh>
    <phoneticPr fontId="2"/>
  </si>
  <si>
    <t>肥満の割合</t>
    <rPh sb="0" eb="2">
      <t>ヒマン</t>
    </rPh>
    <rPh sb="3" eb="5">
      <t>ワリア</t>
    </rPh>
    <phoneticPr fontId="2"/>
  </si>
  <si>
    <t>やせの割合</t>
    <rPh sb="3" eb="5">
      <t>ワリア</t>
    </rPh>
    <phoneticPr fontId="2"/>
  </si>
  <si>
    <t>　　前年度報告(</t>
    <rPh sb="2" eb="5">
      <t>ゼンネンド</t>
    </rPh>
    <rPh sb="5" eb="7">
      <t>ホウコク</t>
    </rPh>
    <phoneticPr fontId="2"/>
  </si>
  <si>
    <t>年度)</t>
    <phoneticPr fontId="2"/>
  </si>
  <si>
    <t>１　年</t>
    <rPh sb="2" eb="3">
      <t>ネン</t>
    </rPh>
    <phoneticPr fontId="2"/>
  </si>
  <si>
    <t>身体状況の把握</t>
    <phoneticPr fontId="2"/>
  </si>
  <si>
    <t>２　年</t>
    <rPh sb="2" eb="3">
      <t>ネン</t>
    </rPh>
    <phoneticPr fontId="2"/>
  </si>
  <si>
    <t>(</t>
    <phoneticPr fontId="2"/>
  </si>
  <si>
    <t>３　年</t>
    <rPh sb="2" eb="3">
      <t>ネン</t>
    </rPh>
    <phoneticPr fontId="2"/>
  </si>
  <si>
    <t>月現在）</t>
    <rPh sb="0" eb="1">
      <t>ガツ</t>
    </rPh>
    <rPh sb="1" eb="3">
      <t>ゲンザイ</t>
    </rPh>
    <phoneticPr fontId="2"/>
  </si>
  <si>
    <t xml:space="preserve">  付表　４</t>
    <rPh sb="2" eb="3">
      <t>ツ</t>
    </rPh>
    <rPh sb="3" eb="4">
      <t>ヒョウ</t>
    </rPh>
    <phoneticPr fontId="2"/>
  </si>
  <si>
    <t>（介護保険施設等）</t>
    <rPh sb="1" eb="3">
      <t>カイゴ</t>
    </rPh>
    <rPh sb="3" eb="5">
      <t>ホケン</t>
    </rPh>
    <rPh sb="5" eb="7">
      <t>シセツ</t>
    </rPh>
    <rPh sb="7" eb="8">
      <t>ナド</t>
    </rPh>
    <phoneticPr fontId="2"/>
  </si>
  <si>
    <t>療養食加算</t>
    <phoneticPr fontId="2"/>
  </si>
  <si>
    <t>栄養食事相談数</t>
    <rPh sb="0" eb="2">
      <t>エイヨウ</t>
    </rPh>
    <rPh sb="2" eb="4">
      <t>ショクジ</t>
    </rPh>
    <rPh sb="4" eb="6">
      <t>ソウダン</t>
    </rPh>
    <rPh sb="6" eb="7">
      <t>スウ</t>
    </rPh>
    <phoneticPr fontId="2"/>
  </si>
  <si>
    <t>個 別</t>
    <rPh sb="0" eb="1">
      <t>コ</t>
    </rPh>
    <rPh sb="2" eb="3">
      <t>ベツ</t>
    </rPh>
    <phoneticPr fontId="2"/>
  </si>
  <si>
    <t>集       団</t>
    <rPh sb="0" eb="1">
      <t>シュウ</t>
    </rPh>
    <rPh sb="8" eb="9">
      <t>ダン</t>
    </rPh>
    <phoneticPr fontId="2"/>
  </si>
  <si>
    <t>栄養マネジメント強化加算</t>
    <phoneticPr fontId="2"/>
  </si>
  <si>
    <t>延人数</t>
    <rPh sb="0" eb="1">
      <t>ノ</t>
    </rPh>
    <rPh sb="1" eb="3">
      <t>ニンズウ</t>
    </rPh>
    <phoneticPr fontId="2"/>
  </si>
  <si>
    <t>回  数</t>
    <rPh sb="0" eb="1">
      <t>カイ</t>
    </rPh>
    <rPh sb="3" eb="4">
      <t>カズ</t>
    </rPh>
    <phoneticPr fontId="2"/>
  </si>
  <si>
    <t>延 人 数</t>
    <rPh sb="0" eb="1">
      <t>ノ</t>
    </rPh>
    <rPh sb="2" eb="3">
      <t>ジン</t>
    </rPh>
    <rPh sb="4" eb="5">
      <t>カズ</t>
    </rPh>
    <phoneticPr fontId="2"/>
  </si>
  <si>
    <t>経口移行加算</t>
    <phoneticPr fontId="2"/>
  </si>
  <si>
    <t>入所者</t>
    <rPh sb="0" eb="3">
      <t>ニュウショシャ</t>
    </rPh>
    <phoneticPr fontId="2"/>
  </si>
  <si>
    <t>経口維持加算</t>
    <phoneticPr fontId="2"/>
  </si>
  <si>
    <t>その他利用者</t>
    <rPh sb="2" eb="3">
      <t>タ</t>
    </rPh>
    <rPh sb="3" eb="6">
      <t>リヨウシャ</t>
    </rPh>
    <phoneticPr fontId="2"/>
  </si>
  <si>
    <t>再入所時栄養連携加算</t>
    <phoneticPr fontId="2"/>
  </si>
  <si>
    <t>在宅訪問</t>
    <rPh sb="0" eb="2">
      <t>ザイタク</t>
    </rPh>
    <rPh sb="2" eb="4">
      <t>ホウモン</t>
    </rPh>
    <phoneticPr fontId="2"/>
  </si>
  <si>
    <t>４月第３火曜日　　　　現在　　</t>
    <rPh sb="1" eb="2">
      <t>ガツ</t>
    </rPh>
    <rPh sb="2" eb="3">
      <t>ダイ</t>
    </rPh>
    <rPh sb="4" eb="7">
      <t>カヨウビ</t>
    </rPh>
    <rPh sb="11" eb="13">
      <t>ゲンザイ</t>
    </rPh>
    <phoneticPr fontId="2"/>
  </si>
  <si>
    <t>間　　食</t>
    <rPh sb="0" eb="1">
      <t>アイダ</t>
    </rPh>
    <rPh sb="3" eb="4">
      <t>ショク</t>
    </rPh>
    <phoneticPr fontId="2"/>
  </si>
  <si>
    <t>入所者食数</t>
    <rPh sb="0" eb="2">
      <t>ニュウショ</t>
    </rPh>
    <rPh sb="2" eb="3">
      <t>シャ</t>
    </rPh>
    <rPh sb="3" eb="4">
      <t>ショク</t>
    </rPh>
    <rPh sb="4" eb="5">
      <t>カズ</t>
    </rPh>
    <phoneticPr fontId="2"/>
  </si>
  <si>
    <t>その他（</t>
    <rPh sb="2" eb="3">
      <t>タ</t>
    </rPh>
    <phoneticPr fontId="2"/>
  </si>
  <si>
    <t>栄養管理　　　体制等　</t>
    <rPh sb="0" eb="2">
      <t>エイヨウ</t>
    </rPh>
    <rPh sb="2" eb="4">
      <t>カンリ</t>
    </rPh>
    <rPh sb="7" eb="9">
      <t>タイセイ</t>
    </rPh>
    <rPh sb="9" eb="10">
      <t>ナド</t>
    </rPh>
    <phoneticPr fontId="2"/>
  </si>
  <si>
    <t>入所者の栄養状態を入所時に把握し、医師、管理栄養士、看護師、介護支援専門員その他の職種が共同して、</t>
    <rPh sb="4" eb="6">
      <t>エイヨウ</t>
    </rPh>
    <rPh sb="6" eb="8">
      <t>ジョウタイ</t>
    </rPh>
    <rPh sb="9" eb="11">
      <t>ニュウショ</t>
    </rPh>
    <rPh sb="11" eb="12">
      <t>ジ</t>
    </rPh>
    <rPh sb="13" eb="15">
      <t>ハアク</t>
    </rPh>
    <phoneticPr fontId="2"/>
  </si>
  <si>
    <t>栄養ケア計画を作成している。　　　</t>
    <phoneticPr fontId="2"/>
  </si>
  <si>
    <t>入所者ごとの栄養ケア計画の進捗状況を定期的に評価している。</t>
    <phoneticPr fontId="2"/>
  </si>
  <si>
    <t>必要に応じて栄養ケア計画を見直している。</t>
    <rPh sb="6" eb="8">
      <t>エイヨウ</t>
    </rPh>
    <phoneticPr fontId="2"/>
  </si>
  <si>
    <t xml:space="preserve">  付表　５</t>
    <rPh sb="2" eb="4">
      <t>フヒョウ</t>
    </rPh>
    <phoneticPr fontId="2"/>
  </si>
  <si>
    <t>(その他）</t>
    <rPh sb="3" eb="4">
      <t>タ</t>
    </rPh>
    <phoneticPr fontId="2"/>
  </si>
  <si>
    <t>給食数　　（※検食は含めない。）</t>
    <rPh sb="0" eb="2">
      <t>キュウショク</t>
    </rPh>
    <rPh sb="2" eb="3">
      <t>スウ</t>
    </rPh>
    <rPh sb="7" eb="9">
      <t>ケンショク</t>
    </rPh>
    <rPh sb="10" eb="11">
      <t>フク</t>
    </rPh>
    <phoneticPr fontId="2"/>
  </si>
  <si>
    <t>利用者（入所者）数</t>
    <rPh sb="0" eb="3">
      <t>リヨウシャ</t>
    </rPh>
    <rPh sb="4" eb="6">
      <t>ニュウショ</t>
    </rPh>
    <rPh sb="6" eb="7">
      <t>モノ</t>
    </rPh>
    <phoneticPr fontId="2"/>
  </si>
  <si>
    <t>配食サービス</t>
    <rPh sb="0" eb="1">
      <t>ハイ</t>
    </rPh>
    <rPh sb="1" eb="2">
      <t>ショク</t>
    </rPh>
    <phoneticPr fontId="2"/>
  </si>
  <si>
    <t>６月　　　　　　　　１日 １人当たり　　　　　　　</t>
    <rPh sb="1" eb="2">
      <t>ガツ</t>
    </rPh>
    <rPh sb="11" eb="12">
      <t>ニチ</t>
    </rPh>
    <rPh sb="14" eb="15">
      <t>ニン</t>
    </rPh>
    <rPh sb="15" eb="16">
      <t>ア</t>
    </rPh>
    <phoneticPr fontId="2"/>
  </si>
  <si>
    <t>２月　　　　　　　　１日 １人当たり</t>
    <rPh sb="1" eb="2">
      <t>ガツ</t>
    </rPh>
    <rPh sb="11" eb="12">
      <t>ニチ</t>
    </rPh>
    <rPh sb="14" eb="15">
      <t>ニン</t>
    </rPh>
    <rPh sb="15" eb="16">
      <t>ア</t>
    </rPh>
    <phoneticPr fontId="2"/>
  </si>
  <si>
    <t>個  　        別</t>
    <rPh sb="0" eb="1">
      <t>コ</t>
    </rPh>
    <rPh sb="12" eb="13">
      <t>ベツ</t>
    </rPh>
    <phoneticPr fontId="2"/>
  </si>
  <si>
    <t>集          団</t>
    <rPh sb="0" eb="1">
      <t>シュウ</t>
    </rPh>
    <rPh sb="11" eb="12">
      <t>ダン</t>
    </rPh>
    <phoneticPr fontId="2"/>
  </si>
  <si>
    <t>延　　人　　員</t>
    <rPh sb="0" eb="1">
      <t>ノ</t>
    </rPh>
    <rPh sb="3" eb="4">
      <t>ジン</t>
    </rPh>
    <rPh sb="6" eb="7">
      <t>イン</t>
    </rPh>
    <phoneticPr fontId="2"/>
  </si>
  <si>
    <t>回　　　数</t>
    <rPh sb="0" eb="1">
      <t>カイ</t>
    </rPh>
    <rPh sb="4" eb="5">
      <t>カズ</t>
    </rPh>
    <phoneticPr fontId="2"/>
  </si>
  <si>
    <t>延　人　員</t>
    <rPh sb="0" eb="1">
      <t>ノ</t>
    </rPh>
    <rPh sb="2" eb="3">
      <t>ジン</t>
    </rPh>
    <rPh sb="4" eb="5">
      <t>イン</t>
    </rPh>
    <phoneticPr fontId="2"/>
  </si>
  <si>
    <t>利用者</t>
    <rPh sb="0" eb="3">
      <t>リヨウシャ</t>
    </rPh>
    <phoneticPr fontId="2"/>
  </si>
  <si>
    <t>栄養管理　　体制等</t>
    <rPh sb="0" eb="2">
      <t>エイヨウ</t>
    </rPh>
    <rPh sb="2" eb="4">
      <t>カンリ</t>
    </rPh>
    <rPh sb="6" eb="8">
      <t>タイセイ</t>
    </rPh>
    <rPh sb="8" eb="9">
      <t>トウ</t>
    </rPh>
    <phoneticPr fontId="2"/>
  </si>
  <si>
    <t>利用者（入所者）の栄養状態を把握している。</t>
    <rPh sb="0" eb="3">
      <t>リヨウシャ</t>
    </rPh>
    <rPh sb="4" eb="7">
      <t>ニュウショシャ</t>
    </rPh>
    <rPh sb="9" eb="11">
      <t>エイヨウ</t>
    </rPh>
    <rPh sb="11" eb="13">
      <t>ジョウタイ</t>
    </rPh>
    <rPh sb="14" eb="16">
      <t>ハアク</t>
    </rPh>
    <phoneticPr fontId="2"/>
  </si>
  <si>
    <t>利用者（入所者）に、栄養に関する情報の提供を行っている。</t>
    <rPh sb="0" eb="3">
      <t>リヨウシャ</t>
    </rPh>
    <rPh sb="4" eb="7">
      <t>ニュウショシャ</t>
    </rPh>
    <rPh sb="10" eb="12">
      <t>エイヨウ</t>
    </rPh>
    <rPh sb="13" eb="14">
      <t>カン</t>
    </rPh>
    <rPh sb="16" eb="18">
      <t>ジョウホウ</t>
    </rPh>
    <rPh sb="19" eb="21">
      <t>テイキョウ</t>
    </rPh>
    <rPh sb="22" eb="23">
      <t>オコナ</t>
    </rPh>
    <phoneticPr fontId="2"/>
  </si>
  <si>
    <t>施設一覧</t>
    <rPh sb="0" eb="2">
      <t>シセツ</t>
    </rPh>
    <rPh sb="2" eb="4">
      <t>イチラン</t>
    </rPh>
    <phoneticPr fontId="15"/>
  </si>
  <si>
    <t>鏡</t>
    <rPh sb="0" eb="1">
      <t>カガミ</t>
    </rPh>
    <phoneticPr fontId="15"/>
  </si>
  <si>
    <t>各付表の給食数　※色付きセルで判断</t>
    <rPh sb="0" eb="1">
      <t>カク</t>
    </rPh>
    <rPh sb="1" eb="3">
      <t>フヒョウ</t>
    </rPh>
    <rPh sb="4" eb="6">
      <t>キュウショク</t>
    </rPh>
    <rPh sb="6" eb="7">
      <t>スウ</t>
    </rPh>
    <rPh sb="9" eb="10">
      <t>イロ</t>
    </rPh>
    <rPh sb="10" eb="11">
      <t>ツ</t>
    </rPh>
    <rPh sb="15" eb="17">
      <t>ハンダン</t>
    </rPh>
    <phoneticPr fontId="15"/>
  </si>
  <si>
    <t>付表1</t>
    <rPh sb="0" eb="2">
      <t>フヒョウ</t>
    </rPh>
    <phoneticPr fontId="15"/>
  </si>
  <si>
    <t>付表2</t>
    <rPh sb="0" eb="2">
      <t>フヒョウ</t>
    </rPh>
    <phoneticPr fontId="15"/>
  </si>
  <si>
    <t>付表3</t>
    <rPh sb="0" eb="2">
      <t>フヒョウ</t>
    </rPh>
    <phoneticPr fontId="15"/>
  </si>
  <si>
    <t>付表４</t>
    <rPh sb="0" eb="2">
      <t>フヒョウ</t>
    </rPh>
    <phoneticPr fontId="15"/>
  </si>
  <si>
    <t>付表５</t>
    <rPh sb="0" eb="2">
      <t>フヒョウ</t>
    </rPh>
    <phoneticPr fontId="15"/>
  </si>
  <si>
    <t>給食材料費</t>
    <rPh sb="0" eb="2">
      <t>キュウショク</t>
    </rPh>
    <rPh sb="2" eb="5">
      <t>ザイリョウヒ</t>
    </rPh>
    <phoneticPr fontId="15"/>
  </si>
  <si>
    <t>食事時刻</t>
    <rPh sb="0" eb="2">
      <t>ショクジ</t>
    </rPh>
    <rPh sb="2" eb="4">
      <t>ジコク</t>
    </rPh>
    <phoneticPr fontId="15"/>
  </si>
  <si>
    <t>栄養管理状況</t>
    <rPh sb="0" eb="2">
      <t>エイヨウ</t>
    </rPh>
    <rPh sb="2" eb="4">
      <t>カンリ</t>
    </rPh>
    <rPh sb="4" eb="6">
      <t>ジョウキョウ</t>
    </rPh>
    <phoneticPr fontId="15"/>
  </si>
  <si>
    <t>印刷
対象</t>
    <rPh sb="0" eb="2">
      <t>インサツ</t>
    </rPh>
    <rPh sb="3" eb="5">
      <t>タイショウ</t>
    </rPh>
    <phoneticPr fontId="2"/>
  </si>
  <si>
    <t>No</t>
    <phoneticPr fontId="2"/>
  </si>
  <si>
    <t>保健所
番号</t>
    <rPh sb="0" eb="3">
      <t>ホケンジョ</t>
    </rPh>
    <rPh sb="4" eb="6">
      <t>バンゴウ</t>
    </rPh>
    <phoneticPr fontId="15"/>
  </si>
  <si>
    <t>分類
番号</t>
    <rPh sb="0" eb="2">
      <t>ブンルイ</t>
    </rPh>
    <rPh sb="3" eb="5">
      <t>バンゴウ</t>
    </rPh>
    <phoneticPr fontId="15"/>
  </si>
  <si>
    <r>
      <t xml:space="preserve">台帳
番号
</t>
    </r>
    <r>
      <rPr>
        <sz val="10"/>
        <rFont val="游ゴシック"/>
        <family val="3"/>
        <charset val="128"/>
      </rPr>
      <t>※自動表示</t>
    </r>
    <rPh sb="0" eb="2">
      <t>ダイチョウ</t>
    </rPh>
    <rPh sb="3" eb="5">
      <t>バンゴウ</t>
    </rPh>
    <rPh sb="7" eb="9">
      <t>ジドウ</t>
    </rPh>
    <rPh sb="9" eb="11">
      <t>ヒョウジ</t>
    </rPh>
    <phoneticPr fontId="15"/>
  </si>
  <si>
    <t>施設名</t>
    <rPh sb="0" eb="2">
      <t>シセツ</t>
    </rPh>
    <rPh sb="2" eb="3">
      <t>メイ</t>
    </rPh>
    <phoneticPr fontId="15"/>
  </si>
  <si>
    <t>郵便
番号</t>
    <rPh sb="0" eb="2">
      <t>ユウビン</t>
    </rPh>
    <rPh sb="3" eb="5">
      <t>バンゴウ</t>
    </rPh>
    <phoneticPr fontId="2"/>
  </si>
  <si>
    <t>TEL</t>
    <phoneticPr fontId="2"/>
  </si>
  <si>
    <t>FAX</t>
    <phoneticPr fontId="15"/>
  </si>
  <si>
    <t>Email</t>
    <phoneticPr fontId="15"/>
  </si>
  <si>
    <t>施設管理者名</t>
    <rPh sb="0" eb="2">
      <t>シセツ</t>
    </rPh>
    <rPh sb="2" eb="5">
      <t>カンリシャ</t>
    </rPh>
    <rPh sb="5" eb="6">
      <t>メイ</t>
    </rPh>
    <phoneticPr fontId="15"/>
  </si>
  <si>
    <t>栄養管理者
職名</t>
    <rPh sb="0" eb="2">
      <t>エイヨウ</t>
    </rPh>
    <rPh sb="2" eb="5">
      <t>カンリシャ</t>
    </rPh>
    <rPh sb="6" eb="8">
      <t>ショクメイ</t>
    </rPh>
    <phoneticPr fontId="2"/>
  </si>
  <si>
    <t>栄養管理者
氏名</t>
    <rPh sb="0" eb="2">
      <t>エイヨウ</t>
    </rPh>
    <rPh sb="2" eb="5">
      <t>カンリシャ</t>
    </rPh>
    <rPh sb="6" eb="8">
      <t>シメイ</t>
    </rPh>
    <phoneticPr fontId="15"/>
  </si>
  <si>
    <t>運営
方法</t>
    <rPh sb="0" eb="2">
      <t>ウンエイ</t>
    </rPh>
    <rPh sb="3" eb="5">
      <t>ホウホウ</t>
    </rPh>
    <phoneticPr fontId="15"/>
  </si>
  <si>
    <t>※委託の場合
受託者名</t>
    <rPh sb="1" eb="3">
      <t>イタク</t>
    </rPh>
    <rPh sb="4" eb="6">
      <t>バアイ</t>
    </rPh>
    <rPh sb="7" eb="10">
      <t>ジュタクシャ</t>
    </rPh>
    <rPh sb="10" eb="11">
      <t>メイ</t>
    </rPh>
    <phoneticPr fontId="15"/>
  </si>
  <si>
    <t>※委託の場合
所在地</t>
    <rPh sb="1" eb="3">
      <t>イタク</t>
    </rPh>
    <rPh sb="4" eb="6">
      <t>バアイ</t>
    </rPh>
    <rPh sb="7" eb="10">
      <t>ショザイチ</t>
    </rPh>
    <phoneticPr fontId="15"/>
  </si>
  <si>
    <t>※委託の場合
委託内容</t>
    <rPh sb="1" eb="3">
      <t>イタク</t>
    </rPh>
    <rPh sb="4" eb="6">
      <t>バアイ</t>
    </rPh>
    <rPh sb="7" eb="11">
      <t>イタクナイヨウ</t>
    </rPh>
    <phoneticPr fontId="15"/>
  </si>
  <si>
    <t>栄養管理
委員会
（回／年）</t>
    <rPh sb="0" eb="2">
      <t>エイヨウ</t>
    </rPh>
    <rPh sb="2" eb="4">
      <t>カンリ</t>
    </rPh>
    <rPh sb="5" eb="8">
      <t>イインカイ</t>
    </rPh>
    <rPh sb="10" eb="11">
      <t>カイ</t>
    </rPh>
    <rPh sb="12" eb="13">
      <t>ネン</t>
    </rPh>
    <phoneticPr fontId="15"/>
  </si>
  <si>
    <t>栄養士
配置</t>
    <rPh sb="0" eb="3">
      <t>エイヨウシ</t>
    </rPh>
    <rPh sb="4" eb="6">
      <t>ハイチ</t>
    </rPh>
    <phoneticPr fontId="15"/>
  </si>
  <si>
    <t>管理栄養士
常勤数
(設置者)</t>
    <rPh sb="0" eb="2">
      <t>カンリ</t>
    </rPh>
    <rPh sb="2" eb="5">
      <t>エイヨウシ</t>
    </rPh>
    <rPh sb="6" eb="8">
      <t>ジョウキン</t>
    </rPh>
    <rPh sb="8" eb="9">
      <t>スウ</t>
    </rPh>
    <rPh sb="11" eb="14">
      <t>セッチシャ</t>
    </rPh>
    <phoneticPr fontId="15"/>
  </si>
  <si>
    <t>管理栄養士
非常勤数
(設置者)</t>
    <rPh sb="0" eb="2">
      <t>カンリ</t>
    </rPh>
    <rPh sb="2" eb="5">
      <t>エイヨウシ</t>
    </rPh>
    <rPh sb="6" eb="7">
      <t>ヒ</t>
    </rPh>
    <rPh sb="7" eb="9">
      <t>ジョウキン</t>
    </rPh>
    <rPh sb="9" eb="10">
      <t>スウ</t>
    </rPh>
    <phoneticPr fontId="15"/>
  </si>
  <si>
    <t>栄養士
常勤数
(設置者)</t>
    <rPh sb="0" eb="3">
      <t>エイヨウシ</t>
    </rPh>
    <rPh sb="4" eb="6">
      <t>ジョウキン</t>
    </rPh>
    <rPh sb="6" eb="7">
      <t>スウ</t>
    </rPh>
    <phoneticPr fontId="15"/>
  </si>
  <si>
    <t>栄養士
非常勤数
(設置者)</t>
    <rPh sb="0" eb="3">
      <t>エイヨウシ</t>
    </rPh>
    <rPh sb="4" eb="7">
      <t>ヒジョウキン</t>
    </rPh>
    <rPh sb="7" eb="8">
      <t>カズ</t>
    </rPh>
    <phoneticPr fontId="15"/>
  </si>
  <si>
    <t>管理栄養士
常勤数
(委託先)</t>
    <rPh sb="0" eb="2">
      <t>カンリ</t>
    </rPh>
    <rPh sb="2" eb="5">
      <t>エイヨウシ</t>
    </rPh>
    <rPh sb="6" eb="8">
      <t>ジョウキン</t>
    </rPh>
    <rPh sb="8" eb="9">
      <t>スウ</t>
    </rPh>
    <rPh sb="11" eb="13">
      <t>イタク</t>
    </rPh>
    <rPh sb="13" eb="14">
      <t>サキ</t>
    </rPh>
    <phoneticPr fontId="15"/>
  </si>
  <si>
    <t>管理栄養士
非常勤数
(委託先)</t>
    <rPh sb="0" eb="2">
      <t>カンリ</t>
    </rPh>
    <rPh sb="2" eb="5">
      <t>エイヨウシ</t>
    </rPh>
    <rPh sb="6" eb="7">
      <t>ヒ</t>
    </rPh>
    <rPh sb="7" eb="9">
      <t>ジョウキン</t>
    </rPh>
    <rPh sb="9" eb="10">
      <t>スウ</t>
    </rPh>
    <phoneticPr fontId="15"/>
  </si>
  <si>
    <t>栄養士
常勤数
(委託先)</t>
    <rPh sb="0" eb="3">
      <t>エイヨウシ</t>
    </rPh>
    <rPh sb="4" eb="6">
      <t>ジョウキン</t>
    </rPh>
    <rPh sb="6" eb="7">
      <t>スウ</t>
    </rPh>
    <phoneticPr fontId="15"/>
  </si>
  <si>
    <t>栄養士
非常勤数
(委託先)</t>
    <rPh sb="0" eb="3">
      <t>エイヨウシ</t>
    </rPh>
    <rPh sb="4" eb="7">
      <t>ヒジョウキン</t>
    </rPh>
    <rPh sb="7" eb="8">
      <t>カズ</t>
    </rPh>
    <phoneticPr fontId="15"/>
  </si>
  <si>
    <t>調理師
配置</t>
    <rPh sb="0" eb="3">
      <t>チョウリシ</t>
    </rPh>
    <rPh sb="4" eb="6">
      <t>ハイチ</t>
    </rPh>
    <phoneticPr fontId="2"/>
  </si>
  <si>
    <t>調理師
常勤数
(設置者)</t>
    <rPh sb="0" eb="3">
      <t>チョウリシ</t>
    </rPh>
    <rPh sb="4" eb="6">
      <t>ジョウキン</t>
    </rPh>
    <rPh sb="6" eb="7">
      <t>スウ</t>
    </rPh>
    <phoneticPr fontId="15"/>
  </si>
  <si>
    <t>調理師
非常勤数
(設置者)</t>
    <rPh sb="0" eb="3">
      <t>チョウリシ</t>
    </rPh>
    <rPh sb="4" eb="5">
      <t>ヒ</t>
    </rPh>
    <rPh sb="5" eb="7">
      <t>ジョウキン</t>
    </rPh>
    <rPh sb="7" eb="8">
      <t>スウ</t>
    </rPh>
    <phoneticPr fontId="15"/>
  </si>
  <si>
    <t>調理作業員
常勤数
(設置者)</t>
    <rPh sb="0" eb="2">
      <t>チョウリ</t>
    </rPh>
    <rPh sb="2" eb="5">
      <t>サギョウイン</t>
    </rPh>
    <rPh sb="6" eb="8">
      <t>ジョウキン</t>
    </rPh>
    <rPh sb="8" eb="9">
      <t>スウ</t>
    </rPh>
    <phoneticPr fontId="15"/>
  </si>
  <si>
    <t>調理作業員
非常勤数
(設置者)</t>
    <rPh sb="0" eb="2">
      <t>チョウリ</t>
    </rPh>
    <rPh sb="2" eb="5">
      <t>サギョウイン</t>
    </rPh>
    <rPh sb="6" eb="9">
      <t>ヒジョウキン</t>
    </rPh>
    <rPh sb="9" eb="10">
      <t>スウ</t>
    </rPh>
    <phoneticPr fontId="15"/>
  </si>
  <si>
    <t>調理師
常勤数
(委託先)</t>
    <rPh sb="0" eb="3">
      <t>チョウリシ</t>
    </rPh>
    <rPh sb="4" eb="6">
      <t>ジョウキン</t>
    </rPh>
    <rPh sb="6" eb="7">
      <t>スウ</t>
    </rPh>
    <phoneticPr fontId="15"/>
  </si>
  <si>
    <t>調理師
非常勤数
(委託先)</t>
    <rPh sb="0" eb="3">
      <t>チョウリシ</t>
    </rPh>
    <rPh sb="4" eb="5">
      <t>ヒ</t>
    </rPh>
    <rPh sb="5" eb="7">
      <t>ジョウキン</t>
    </rPh>
    <rPh sb="7" eb="8">
      <t>スウ</t>
    </rPh>
    <phoneticPr fontId="15"/>
  </si>
  <si>
    <t>調理作業員
常勤数
(委託先)</t>
    <rPh sb="0" eb="2">
      <t>チョウリ</t>
    </rPh>
    <rPh sb="2" eb="5">
      <t>サギョウイン</t>
    </rPh>
    <rPh sb="6" eb="8">
      <t>ジョウキン</t>
    </rPh>
    <rPh sb="8" eb="9">
      <t>スウ</t>
    </rPh>
    <phoneticPr fontId="15"/>
  </si>
  <si>
    <t>調理作業員
非常勤数
(委託先)</t>
    <rPh sb="0" eb="2">
      <t>チョウリ</t>
    </rPh>
    <rPh sb="2" eb="5">
      <t>サギョウイン</t>
    </rPh>
    <rPh sb="6" eb="9">
      <t>ヒジョウキン</t>
    </rPh>
    <rPh sb="9" eb="10">
      <t>スウ</t>
    </rPh>
    <phoneticPr fontId="15"/>
  </si>
  <si>
    <t>研修参加
回数
（施設内）</t>
    <rPh sb="0" eb="2">
      <t>ケンシュウ</t>
    </rPh>
    <rPh sb="2" eb="4">
      <t>サンカ</t>
    </rPh>
    <rPh sb="5" eb="7">
      <t>カイスウ</t>
    </rPh>
    <rPh sb="9" eb="11">
      <t>シセツ</t>
    </rPh>
    <rPh sb="11" eb="12">
      <t>ナイ</t>
    </rPh>
    <phoneticPr fontId="15"/>
  </si>
  <si>
    <t>研修参加
回数
（施設外）</t>
    <rPh sb="0" eb="2">
      <t>ケンシュウ</t>
    </rPh>
    <rPh sb="2" eb="4">
      <t>サンカ</t>
    </rPh>
    <rPh sb="5" eb="7">
      <t>カイスウ</t>
    </rPh>
    <rPh sb="9" eb="11">
      <t>シセツ</t>
    </rPh>
    <rPh sb="11" eb="12">
      <t>ガイ</t>
    </rPh>
    <phoneticPr fontId="15"/>
  </si>
  <si>
    <t xml:space="preserve">
定員　</t>
    <rPh sb="1" eb="3">
      <t>テイイン</t>
    </rPh>
    <phoneticPr fontId="15"/>
  </si>
  <si>
    <t xml:space="preserve">
在籍</t>
    <rPh sb="1" eb="3">
      <t>ザイセキ</t>
    </rPh>
    <phoneticPr fontId="15"/>
  </si>
  <si>
    <t xml:space="preserve">
朝</t>
    <rPh sb="1" eb="2">
      <t>アサ</t>
    </rPh>
    <phoneticPr fontId="15"/>
  </si>
  <si>
    <t xml:space="preserve">
昼</t>
    <rPh sb="1" eb="2">
      <t>ヒル</t>
    </rPh>
    <phoneticPr fontId="15"/>
  </si>
  <si>
    <t xml:space="preserve">
夕</t>
    <rPh sb="1" eb="2">
      <t>ユウ</t>
    </rPh>
    <phoneticPr fontId="15"/>
  </si>
  <si>
    <t xml:space="preserve">
その他</t>
    <rPh sb="3" eb="4">
      <t>タ</t>
    </rPh>
    <phoneticPr fontId="15"/>
  </si>
  <si>
    <t>1日食数計</t>
    <phoneticPr fontId="2"/>
  </si>
  <si>
    <t xml:space="preserve">
規模</t>
    <rPh sb="1" eb="3">
      <t>キボ</t>
    </rPh>
    <phoneticPr fontId="15"/>
  </si>
  <si>
    <t>（参考）
定員×3</t>
    <rPh sb="1" eb="3">
      <t>サンコウ</t>
    </rPh>
    <rPh sb="5" eb="7">
      <t>テイイン</t>
    </rPh>
    <phoneticPr fontId="15"/>
  </si>
  <si>
    <t>（参考）
定員×120％</t>
    <rPh sb="1" eb="3">
      <t>サンコウ</t>
    </rPh>
    <rPh sb="5" eb="7">
      <t>テイイン</t>
    </rPh>
    <phoneticPr fontId="15"/>
  </si>
  <si>
    <t>施設の種類</t>
    <rPh sb="0" eb="2">
      <t>シセツ</t>
    </rPh>
    <rPh sb="3" eb="5">
      <t>シュルイ</t>
    </rPh>
    <phoneticPr fontId="15"/>
  </si>
  <si>
    <t>衛生行政
報告例種類</t>
    <rPh sb="0" eb="2">
      <t>エイセイ</t>
    </rPh>
    <rPh sb="2" eb="4">
      <t>ギョウセイ</t>
    </rPh>
    <rPh sb="5" eb="7">
      <t>ホウコク</t>
    </rPh>
    <rPh sb="7" eb="8">
      <t>レイ</t>
    </rPh>
    <rPh sb="8" eb="10">
      <t>シュルイ</t>
    </rPh>
    <phoneticPr fontId="15"/>
  </si>
  <si>
    <t>付表</t>
    <rPh sb="0" eb="2">
      <t>フヒョウ</t>
    </rPh>
    <phoneticPr fontId="2"/>
  </si>
  <si>
    <t>個別
総指導件数
（入院）</t>
    <rPh sb="0" eb="2">
      <t>コベツ</t>
    </rPh>
    <rPh sb="3" eb="4">
      <t>ソウ</t>
    </rPh>
    <rPh sb="4" eb="6">
      <t>シドウ</t>
    </rPh>
    <rPh sb="6" eb="8">
      <t>ケンスウ</t>
    </rPh>
    <rPh sb="10" eb="12">
      <t>ニュウイン</t>
    </rPh>
    <phoneticPr fontId="15"/>
  </si>
  <si>
    <t>個別
総指導件数
（外来）</t>
    <rPh sb="0" eb="2">
      <t>コベツ</t>
    </rPh>
    <rPh sb="3" eb="4">
      <t>ソウ</t>
    </rPh>
    <rPh sb="4" eb="6">
      <t>シドウ</t>
    </rPh>
    <rPh sb="6" eb="8">
      <t>ケンスウ</t>
    </rPh>
    <rPh sb="10" eb="12">
      <t>ガイライ</t>
    </rPh>
    <phoneticPr fontId="15"/>
  </si>
  <si>
    <t>個別
総指導件数
（在宅）</t>
    <rPh sb="0" eb="2">
      <t>コベツ</t>
    </rPh>
    <rPh sb="3" eb="4">
      <t>ソウ</t>
    </rPh>
    <rPh sb="4" eb="6">
      <t>シドウ</t>
    </rPh>
    <rPh sb="6" eb="8">
      <t>ケンスウ</t>
    </rPh>
    <rPh sb="10" eb="12">
      <t>ザイタク</t>
    </rPh>
    <phoneticPr fontId="15"/>
  </si>
  <si>
    <t>個別
再掲加算件数
（入院）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ニュウイン</t>
    </rPh>
    <phoneticPr fontId="15"/>
  </si>
  <si>
    <t>個別
再掲加算件数
（外来）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ガイライ</t>
    </rPh>
    <phoneticPr fontId="15"/>
  </si>
  <si>
    <t>個別
再掲加算件数
（在宅）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ザイタク</t>
    </rPh>
    <phoneticPr fontId="15"/>
  </si>
  <si>
    <t>集団
総指導件数
（回数）</t>
    <rPh sb="0" eb="2">
      <t>シュウダン</t>
    </rPh>
    <rPh sb="3" eb="4">
      <t>ソウ</t>
    </rPh>
    <rPh sb="4" eb="6">
      <t>シドウ</t>
    </rPh>
    <rPh sb="6" eb="8">
      <t>ケンスウ</t>
    </rPh>
    <rPh sb="10" eb="12">
      <t>カイスウ</t>
    </rPh>
    <phoneticPr fontId="15"/>
  </si>
  <si>
    <t>集団
総指導件数
（人数）</t>
    <rPh sb="0" eb="2">
      <t>シュウダン</t>
    </rPh>
    <rPh sb="3" eb="4">
      <t>ソウ</t>
    </rPh>
    <rPh sb="4" eb="6">
      <t>シドウ</t>
    </rPh>
    <rPh sb="6" eb="8">
      <t>ケンスウ</t>
    </rPh>
    <rPh sb="10" eb="12">
      <t>ニンズウ</t>
    </rPh>
    <phoneticPr fontId="15"/>
  </si>
  <si>
    <t>集団
再掲加算件数
（回数）</t>
    <rPh sb="0" eb="2">
      <t>シュウダン</t>
    </rPh>
    <rPh sb="3" eb="5">
      <t>サイケイ</t>
    </rPh>
    <rPh sb="5" eb="7">
      <t>カサン</t>
    </rPh>
    <rPh sb="7" eb="9">
      <t>ケンスウ</t>
    </rPh>
    <rPh sb="11" eb="13">
      <t>カイスウ</t>
    </rPh>
    <phoneticPr fontId="15"/>
  </si>
  <si>
    <t>集団
再掲加算件数
（人数）</t>
    <rPh sb="0" eb="2">
      <t>シュウダン</t>
    </rPh>
    <rPh sb="3" eb="5">
      <t>サイケイ</t>
    </rPh>
    <rPh sb="5" eb="7">
      <t>カサン</t>
    </rPh>
    <rPh sb="7" eb="9">
      <t>ケンスウ</t>
    </rPh>
    <rPh sb="11" eb="13">
      <t>ニンズウ</t>
    </rPh>
    <phoneticPr fontId="15"/>
  </si>
  <si>
    <t>連携体制</t>
    <rPh sb="0" eb="2">
      <t>レンケイ</t>
    </rPh>
    <rPh sb="2" eb="4">
      <t>タイセイ</t>
    </rPh>
    <phoneticPr fontId="15"/>
  </si>
  <si>
    <t>手順の作成</t>
    <rPh sb="0" eb="2">
      <t>テジュン</t>
    </rPh>
    <rPh sb="3" eb="5">
      <t>サクセイ</t>
    </rPh>
    <phoneticPr fontId="15"/>
  </si>
  <si>
    <t>計画作成</t>
    <rPh sb="0" eb="2">
      <t>ケイカク</t>
    </rPh>
    <rPh sb="2" eb="4">
      <t>サクセイ</t>
    </rPh>
    <phoneticPr fontId="15"/>
  </si>
  <si>
    <t>栄養状態の
記録</t>
    <rPh sb="0" eb="2">
      <t>エイヨウ</t>
    </rPh>
    <rPh sb="2" eb="4">
      <t>ジョウタイ</t>
    </rPh>
    <rPh sb="6" eb="8">
      <t>キロク</t>
    </rPh>
    <phoneticPr fontId="15"/>
  </si>
  <si>
    <t>栄養状態の
評価</t>
    <rPh sb="0" eb="2">
      <t>エイヨウ</t>
    </rPh>
    <rPh sb="2" eb="4">
      <t>ジョウタイ</t>
    </rPh>
    <rPh sb="6" eb="8">
      <t>ヒョウカ</t>
    </rPh>
    <phoneticPr fontId="15"/>
  </si>
  <si>
    <t>計画の
見直し</t>
    <rPh sb="0" eb="2">
      <t>ケイカク</t>
    </rPh>
    <rPh sb="4" eb="6">
      <t>ミナオ</t>
    </rPh>
    <phoneticPr fontId="15"/>
  </si>
  <si>
    <t>情報提供１
方針検討
（件）</t>
    <rPh sb="0" eb="2">
      <t>ジョウホウ</t>
    </rPh>
    <rPh sb="2" eb="4">
      <t>テイキョウ</t>
    </rPh>
    <rPh sb="6" eb="8">
      <t>ホウシン</t>
    </rPh>
    <rPh sb="8" eb="10">
      <t>ケントウ</t>
    </rPh>
    <rPh sb="12" eb="13">
      <t>ケン</t>
    </rPh>
    <phoneticPr fontId="15"/>
  </si>
  <si>
    <t>情報提供２
退院時情報提供
（件）</t>
    <rPh sb="0" eb="2">
      <t>ジョウホウ</t>
    </rPh>
    <rPh sb="2" eb="4">
      <t>テイキョウ</t>
    </rPh>
    <rPh sb="6" eb="9">
      <t>タイインジ</t>
    </rPh>
    <rPh sb="9" eb="11">
      <t>ジョウホウ</t>
    </rPh>
    <rPh sb="11" eb="13">
      <t>テイキョウ</t>
    </rPh>
    <rPh sb="15" eb="16">
      <t>ケン</t>
    </rPh>
    <phoneticPr fontId="15"/>
  </si>
  <si>
    <t>情報提供３
情報入手
（件）</t>
    <rPh sb="0" eb="2">
      <t>ジョウホウ</t>
    </rPh>
    <rPh sb="2" eb="4">
      <t>テイキョウ</t>
    </rPh>
    <rPh sb="6" eb="8">
      <t>ジョウホウ</t>
    </rPh>
    <rPh sb="8" eb="10">
      <t>ニュウシュ</t>
    </rPh>
    <rPh sb="12" eb="13">
      <t>ケン</t>
    </rPh>
    <phoneticPr fontId="15"/>
  </si>
  <si>
    <t>食育計画</t>
    <rPh sb="0" eb="2">
      <t>ショクイク</t>
    </rPh>
    <rPh sb="2" eb="4">
      <t>ケイカク</t>
    </rPh>
    <phoneticPr fontId="15"/>
  </si>
  <si>
    <t>発育状況に応じた計画作成・食事提供</t>
    <rPh sb="0" eb="2">
      <t>ハツイク</t>
    </rPh>
    <rPh sb="2" eb="4">
      <t>ジョウキョウ</t>
    </rPh>
    <rPh sb="5" eb="6">
      <t>オウ</t>
    </rPh>
    <rPh sb="8" eb="10">
      <t>ケイカク</t>
    </rPh>
    <rPh sb="10" eb="12">
      <t>サクセイ</t>
    </rPh>
    <rPh sb="13" eb="15">
      <t>ショクジ</t>
    </rPh>
    <rPh sb="15" eb="17">
      <t>テイキョウ</t>
    </rPh>
    <phoneticPr fontId="15"/>
  </si>
  <si>
    <t>アレルギー
医師の診断</t>
    <rPh sb="6" eb="8">
      <t>イシ</t>
    </rPh>
    <rPh sb="9" eb="11">
      <t>シンダン</t>
    </rPh>
    <phoneticPr fontId="15"/>
  </si>
  <si>
    <t>食育計画の
評価・見直し</t>
    <rPh sb="0" eb="2">
      <t>ショクイク</t>
    </rPh>
    <rPh sb="2" eb="4">
      <t>ケイカク</t>
    </rPh>
    <rPh sb="6" eb="8">
      <t>ヒョウカ</t>
    </rPh>
    <rPh sb="9" eb="11">
      <t>ミナオ</t>
    </rPh>
    <phoneticPr fontId="15"/>
  </si>
  <si>
    <t>食事計画の
評価・見直し</t>
    <rPh sb="0" eb="2">
      <t>ショクジ</t>
    </rPh>
    <rPh sb="2" eb="4">
      <t>ケイカク</t>
    </rPh>
    <rPh sb="6" eb="8">
      <t>ヒョウカ</t>
    </rPh>
    <rPh sb="9" eb="11">
      <t>ミナオ</t>
    </rPh>
    <phoneticPr fontId="15"/>
  </si>
  <si>
    <t>肥満等に
配慮した　　　　　　　栄養管理</t>
    <rPh sb="0" eb="2">
      <t>ヒマン</t>
    </rPh>
    <rPh sb="2" eb="3">
      <t>トウ</t>
    </rPh>
    <rPh sb="5" eb="7">
      <t>ハイリョ</t>
    </rPh>
    <rPh sb="16" eb="18">
      <t>エイヨウ</t>
    </rPh>
    <rPh sb="18" eb="20">
      <t>カンリ</t>
    </rPh>
    <phoneticPr fontId="15"/>
  </si>
  <si>
    <t>肥満</t>
    <rPh sb="0" eb="2">
      <t>ヒマン</t>
    </rPh>
    <phoneticPr fontId="15"/>
  </si>
  <si>
    <t>やせ</t>
    <phoneticPr fontId="15"/>
  </si>
  <si>
    <t>食の指導
全体計画</t>
    <rPh sb="0" eb="1">
      <t>ショク</t>
    </rPh>
    <rPh sb="2" eb="4">
      <t>シドウ</t>
    </rPh>
    <rPh sb="5" eb="7">
      <t>ゼンタイ</t>
    </rPh>
    <rPh sb="7" eb="9">
      <t>ケイカク</t>
    </rPh>
    <phoneticPr fontId="15"/>
  </si>
  <si>
    <t>学級活動
食の指導</t>
    <rPh sb="0" eb="2">
      <t>ガッキュウ</t>
    </rPh>
    <rPh sb="2" eb="4">
      <t>カツドウ</t>
    </rPh>
    <rPh sb="5" eb="6">
      <t>ショク</t>
    </rPh>
    <rPh sb="7" eb="9">
      <t>シドウ</t>
    </rPh>
    <phoneticPr fontId="15"/>
  </si>
  <si>
    <t>栄養状態の
把握</t>
    <rPh sb="0" eb="2">
      <t>エイヨウ</t>
    </rPh>
    <rPh sb="2" eb="4">
      <t>ジョウタイ</t>
    </rPh>
    <rPh sb="6" eb="8">
      <t>ハアク</t>
    </rPh>
    <phoneticPr fontId="15"/>
  </si>
  <si>
    <t>栄養管理の
目標</t>
    <rPh sb="0" eb="2">
      <t>エイヨウ</t>
    </rPh>
    <rPh sb="2" eb="4">
      <t>カンリ</t>
    </rPh>
    <rPh sb="6" eb="8">
      <t>モクヒョウ</t>
    </rPh>
    <phoneticPr fontId="15"/>
  </si>
  <si>
    <t>肥満等への
配慮</t>
    <rPh sb="0" eb="2">
      <t>ヒマン</t>
    </rPh>
    <rPh sb="2" eb="3">
      <t>トウ</t>
    </rPh>
    <rPh sb="6" eb="8">
      <t>ハイリョ</t>
    </rPh>
    <phoneticPr fontId="15"/>
  </si>
  <si>
    <t>目標量に対する
給与量評価</t>
    <rPh sb="0" eb="2">
      <t>モクヒョウ</t>
    </rPh>
    <rPh sb="2" eb="3">
      <t>リョウ</t>
    </rPh>
    <rPh sb="4" eb="5">
      <t>タイ</t>
    </rPh>
    <rPh sb="8" eb="10">
      <t>キュウヨ</t>
    </rPh>
    <rPh sb="10" eb="11">
      <t>リョウ</t>
    </rPh>
    <rPh sb="11" eb="13">
      <t>ヒョウカ</t>
    </rPh>
    <phoneticPr fontId="15"/>
  </si>
  <si>
    <t>栄養情報の
提供</t>
    <rPh sb="0" eb="2">
      <t>エイヨウ</t>
    </rPh>
    <rPh sb="2" eb="4">
      <t>ジョウホウ</t>
    </rPh>
    <rPh sb="6" eb="8">
      <t>テイキョウ</t>
    </rPh>
    <phoneticPr fontId="15"/>
  </si>
  <si>
    <t>栄養ケア
計画作成</t>
    <rPh sb="0" eb="2">
      <t>エイヨウ</t>
    </rPh>
    <rPh sb="5" eb="7">
      <t>ケイカク</t>
    </rPh>
    <rPh sb="7" eb="9">
      <t>サクセイ</t>
    </rPh>
    <phoneticPr fontId="15"/>
  </si>
  <si>
    <t>計画の評価</t>
    <rPh sb="0" eb="2">
      <t>ケイカク</t>
    </rPh>
    <rPh sb="3" eb="5">
      <t>ヒョウカ</t>
    </rPh>
    <phoneticPr fontId="15"/>
  </si>
  <si>
    <t>計画の見直し</t>
    <rPh sb="0" eb="2">
      <t>ケイカク</t>
    </rPh>
    <rPh sb="3" eb="5">
      <t>ミナオ</t>
    </rPh>
    <phoneticPr fontId="15"/>
  </si>
  <si>
    <t>情報提供２
退院時情報提供（件）</t>
    <rPh sb="0" eb="2">
      <t>ジョウホウ</t>
    </rPh>
    <rPh sb="2" eb="4">
      <t>テイキョウ</t>
    </rPh>
    <rPh sb="6" eb="9">
      <t>タイインジ</t>
    </rPh>
    <rPh sb="9" eb="11">
      <t>ジョウホウ</t>
    </rPh>
    <rPh sb="11" eb="13">
      <t>テイキョウ</t>
    </rPh>
    <rPh sb="14" eb="15">
      <t>ケン</t>
    </rPh>
    <phoneticPr fontId="15"/>
  </si>
  <si>
    <t>目標の
設定</t>
    <rPh sb="0" eb="2">
      <t>モクヒョウ</t>
    </rPh>
    <rPh sb="4" eb="6">
      <t>セッテイ</t>
    </rPh>
    <phoneticPr fontId="15"/>
  </si>
  <si>
    <t>肥満等の
栄養管理</t>
    <rPh sb="0" eb="2">
      <t>ヒマン</t>
    </rPh>
    <rPh sb="2" eb="3">
      <t>トウ</t>
    </rPh>
    <rPh sb="5" eb="7">
      <t>エイヨウ</t>
    </rPh>
    <rPh sb="7" eb="9">
      <t>カンリ</t>
    </rPh>
    <phoneticPr fontId="15"/>
  </si>
  <si>
    <t>目標量に対する
給与量の評価</t>
    <rPh sb="0" eb="3">
      <t>モクヒョウリョウ</t>
    </rPh>
    <rPh sb="4" eb="5">
      <t>タイ</t>
    </rPh>
    <rPh sb="8" eb="10">
      <t>キュウヨ</t>
    </rPh>
    <rPh sb="10" eb="11">
      <t>リョウ</t>
    </rPh>
    <rPh sb="12" eb="14">
      <t>ヒョウカ</t>
    </rPh>
    <phoneticPr fontId="15"/>
  </si>
  <si>
    <t>6月</t>
    <rPh sb="1" eb="2">
      <t>ガツ</t>
    </rPh>
    <phoneticPr fontId="15"/>
  </si>
  <si>
    <t>2月</t>
    <rPh sb="1" eb="2">
      <t>ガツ</t>
    </rPh>
    <phoneticPr fontId="15"/>
  </si>
  <si>
    <t>6月②</t>
    <rPh sb="1" eb="2">
      <t>ガツ</t>
    </rPh>
    <phoneticPr fontId="15"/>
  </si>
  <si>
    <t>2月②</t>
    <rPh sb="1" eb="2">
      <t>ガツ</t>
    </rPh>
    <phoneticPr fontId="15"/>
  </si>
  <si>
    <t>朝</t>
    <rPh sb="0" eb="1">
      <t>アサ</t>
    </rPh>
    <phoneticPr fontId="15"/>
  </si>
  <si>
    <t>昼</t>
    <rPh sb="0" eb="1">
      <t>ヒル</t>
    </rPh>
    <phoneticPr fontId="15"/>
  </si>
  <si>
    <t>夕</t>
    <rPh sb="0" eb="1">
      <t>ユウ</t>
    </rPh>
    <phoneticPr fontId="15"/>
  </si>
  <si>
    <t>適温
給食</t>
    <rPh sb="0" eb="2">
      <t>テキオン</t>
    </rPh>
    <rPh sb="3" eb="5">
      <t>キュウショク</t>
    </rPh>
    <phoneticPr fontId="15"/>
  </si>
  <si>
    <t>エネルギー
目標量（g）
①</t>
    <rPh sb="6" eb="9">
      <t>モクヒョウリョウ</t>
    </rPh>
    <phoneticPr fontId="15"/>
  </si>
  <si>
    <t>エネルギー
給与量（g）
①</t>
    <rPh sb="6" eb="8">
      <t>キュウヨ</t>
    </rPh>
    <rPh sb="8" eb="9">
      <t>リョウ</t>
    </rPh>
    <phoneticPr fontId="15"/>
  </si>
  <si>
    <t>たんぱく質
目標量（g）
①</t>
    <rPh sb="4" eb="5">
      <t>シツ</t>
    </rPh>
    <rPh sb="6" eb="9">
      <t>モクヒョウリョウ</t>
    </rPh>
    <phoneticPr fontId="15"/>
  </si>
  <si>
    <t>たんぱく質
給与量（g）
①</t>
    <rPh sb="4" eb="5">
      <t>シツ</t>
    </rPh>
    <rPh sb="6" eb="8">
      <t>キュウヨ</t>
    </rPh>
    <rPh sb="8" eb="9">
      <t>リョウ</t>
    </rPh>
    <phoneticPr fontId="15"/>
  </si>
  <si>
    <t>脂質
目標量（g）
①</t>
    <rPh sb="0" eb="2">
      <t>シシツ</t>
    </rPh>
    <rPh sb="3" eb="6">
      <t>モクヒョウリョウ</t>
    </rPh>
    <phoneticPr fontId="15"/>
  </si>
  <si>
    <t>脂質
給与量（g）
①</t>
    <rPh sb="0" eb="2">
      <t>シシツ</t>
    </rPh>
    <rPh sb="3" eb="5">
      <t>キュウヨ</t>
    </rPh>
    <rPh sb="5" eb="6">
      <t>リョウ</t>
    </rPh>
    <phoneticPr fontId="15"/>
  </si>
  <si>
    <t>カルシウム
目標量（g）
①</t>
    <rPh sb="6" eb="9">
      <t>モクヒョウリョウ</t>
    </rPh>
    <phoneticPr fontId="15"/>
  </si>
  <si>
    <t>カルシウム
給与量（g）
①</t>
    <rPh sb="6" eb="8">
      <t>キュウヨ</t>
    </rPh>
    <rPh sb="8" eb="9">
      <t>リョウ</t>
    </rPh>
    <phoneticPr fontId="15"/>
  </si>
  <si>
    <t>鉄
目標量（g）
①</t>
    <rPh sb="0" eb="1">
      <t>テツ</t>
    </rPh>
    <rPh sb="2" eb="5">
      <t>モクヒョウリョウ</t>
    </rPh>
    <phoneticPr fontId="15"/>
  </si>
  <si>
    <t>鉄
給与量（g）
①</t>
    <rPh sb="0" eb="1">
      <t>テツ</t>
    </rPh>
    <rPh sb="2" eb="4">
      <t>キュウヨ</t>
    </rPh>
    <rPh sb="4" eb="5">
      <t>リョウ</t>
    </rPh>
    <phoneticPr fontId="15"/>
  </si>
  <si>
    <t>VitA
目標量（g）
①</t>
    <rPh sb="5" eb="8">
      <t>モクヒョウリョウ</t>
    </rPh>
    <phoneticPr fontId="15"/>
  </si>
  <si>
    <t>VitA
給与量（g）
①</t>
    <rPh sb="5" eb="7">
      <t>キュウヨ</t>
    </rPh>
    <rPh sb="7" eb="8">
      <t>リョウ</t>
    </rPh>
    <phoneticPr fontId="15"/>
  </si>
  <si>
    <t>VitB1
目標量（g）
①</t>
    <rPh sb="6" eb="9">
      <t>モクヒョウリョウ</t>
    </rPh>
    <phoneticPr fontId="15"/>
  </si>
  <si>
    <t>VitB1
給与量（g）
①</t>
    <rPh sb="6" eb="8">
      <t>キュウヨ</t>
    </rPh>
    <rPh sb="8" eb="9">
      <t>リョウ</t>
    </rPh>
    <phoneticPr fontId="15"/>
  </si>
  <si>
    <t>VitB２
目標量（g）
①</t>
    <rPh sb="6" eb="9">
      <t>モクヒョウリョウ</t>
    </rPh>
    <phoneticPr fontId="15"/>
  </si>
  <si>
    <t>VitB２
給与量（g）
①</t>
    <rPh sb="6" eb="8">
      <t>キュウヨ</t>
    </rPh>
    <rPh sb="8" eb="9">
      <t>リョウ</t>
    </rPh>
    <phoneticPr fontId="15"/>
  </si>
  <si>
    <t>VitC
目標量（g）
①</t>
    <rPh sb="5" eb="8">
      <t>モクヒョウリョウ</t>
    </rPh>
    <phoneticPr fontId="15"/>
  </si>
  <si>
    <t>VitC
給与量（g）
①</t>
    <rPh sb="5" eb="7">
      <t>キュウヨ</t>
    </rPh>
    <rPh sb="7" eb="8">
      <t>リョウ</t>
    </rPh>
    <phoneticPr fontId="15"/>
  </si>
  <si>
    <t>食塩
目標量（g）
①</t>
    <rPh sb="0" eb="2">
      <t>ショクエン</t>
    </rPh>
    <rPh sb="3" eb="6">
      <t>モクヒョウリョウ</t>
    </rPh>
    <phoneticPr fontId="15"/>
  </si>
  <si>
    <t>食塩
給与量（g）
①</t>
    <rPh sb="0" eb="2">
      <t>ショクエン</t>
    </rPh>
    <rPh sb="3" eb="5">
      <t>キュウヨ</t>
    </rPh>
    <rPh sb="5" eb="6">
      <t>リョウ</t>
    </rPh>
    <phoneticPr fontId="15"/>
  </si>
  <si>
    <t>食物繊維
目標量（g）
①</t>
    <rPh sb="0" eb="2">
      <t>ショクモツ</t>
    </rPh>
    <rPh sb="2" eb="4">
      <t>センイ</t>
    </rPh>
    <rPh sb="5" eb="8">
      <t>モクヒョウリョウ</t>
    </rPh>
    <phoneticPr fontId="15"/>
  </si>
  <si>
    <t>食物繊維
給与量（g）
①</t>
    <rPh sb="0" eb="2">
      <t>ショクモツ</t>
    </rPh>
    <rPh sb="2" eb="4">
      <t>センイ</t>
    </rPh>
    <rPh sb="5" eb="7">
      <t>キュウヨ</t>
    </rPh>
    <rPh sb="7" eb="8">
      <t>リョウ</t>
    </rPh>
    <phoneticPr fontId="15"/>
  </si>
  <si>
    <t>エネルギー
目標量（g）
②</t>
    <rPh sb="6" eb="9">
      <t>モクヒョウリョウ</t>
    </rPh>
    <phoneticPr fontId="15"/>
  </si>
  <si>
    <t>エネルギー
給与量（g）
②</t>
    <rPh sb="6" eb="8">
      <t>キュウヨ</t>
    </rPh>
    <rPh sb="8" eb="9">
      <t>リョウ</t>
    </rPh>
    <phoneticPr fontId="15"/>
  </si>
  <si>
    <t>たんぱく質
目標量（g）
②</t>
    <rPh sb="4" eb="5">
      <t>シツ</t>
    </rPh>
    <rPh sb="6" eb="9">
      <t>モクヒョウリョウ</t>
    </rPh>
    <phoneticPr fontId="15"/>
  </si>
  <si>
    <t>たんぱく質
給与量（g）
②</t>
    <rPh sb="4" eb="5">
      <t>シツ</t>
    </rPh>
    <rPh sb="6" eb="8">
      <t>キュウヨ</t>
    </rPh>
    <rPh sb="8" eb="9">
      <t>リョウ</t>
    </rPh>
    <phoneticPr fontId="15"/>
  </si>
  <si>
    <t>脂質
目標量（g）
②</t>
    <rPh sb="0" eb="2">
      <t>シシツ</t>
    </rPh>
    <rPh sb="3" eb="6">
      <t>モクヒョウリョウ</t>
    </rPh>
    <phoneticPr fontId="15"/>
  </si>
  <si>
    <t>脂質
給与量（g）
②</t>
    <rPh sb="0" eb="2">
      <t>シシツ</t>
    </rPh>
    <rPh sb="3" eb="5">
      <t>キュウヨ</t>
    </rPh>
    <rPh sb="5" eb="6">
      <t>リョウ</t>
    </rPh>
    <phoneticPr fontId="15"/>
  </si>
  <si>
    <t>カルシウム
目標量（g）
②</t>
    <rPh sb="6" eb="9">
      <t>モクヒョウリョウ</t>
    </rPh>
    <phoneticPr fontId="15"/>
  </si>
  <si>
    <t>カルシウム
給与量（g）
②</t>
    <rPh sb="6" eb="8">
      <t>キュウヨ</t>
    </rPh>
    <rPh sb="8" eb="9">
      <t>リョウ</t>
    </rPh>
    <phoneticPr fontId="15"/>
  </si>
  <si>
    <t>鉄
目標量（g）
②</t>
    <rPh sb="0" eb="1">
      <t>テツ</t>
    </rPh>
    <rPh sb="2" eb="5">
      <t>モクヒョウリョウ</t>
    </rPh>
    <phoneticPr fontId="15"/>
  </si>
  <si>
    <t>鉄
給与量（g）
②</t>
    <rPh sb="0" eb="1">
      <t>テツ</t>
    </rPh>
    <rPh sb="2" eb="4">
      <t>キュウヨ</t>
    </rPh>
    <rPh sb="4" eb="5">
      <t>リョウ</t>
    </rPh>
    <phoneticPr fontId="15"/>
  </si>
  <si>
    <t>VitA
目標量（g）
②</t>
    <rPh sb="5" eb="8">
      <t>モクヒョウリョウ</t>
    </rPh>
    <phoneticPr fontId="15"/>
  </si>
  <si>
    <t>VitA
給与量（g）
②</t>
    <rPh sb="5" eb="7">
      <t>キュウヨ</t>
    </rPh>
    <rPh sb="7" eb="8">
      <t>リョウ</t>
    </rPh>
    <phoneticPr fontId="15"/>
  </si>
  <si>
    <t>VitB1
目標量（g）
②</t>
    <rPh sb="6" eb="9">
      <t>モクヒョウリョウ</t>
    </rPh>
    <phoneticPr fontId="15"/>
  </si>
  <si>
    <t>VitB1
給与量（g）
②</t>
    <rPh sb="6" eb="8">
      <t>キュウヨ</t>
    </rPh>
    <rPh sb="8" eb="9">
      <t>リョウ</t>
    </rPh>
    <phoneticPr fontId="15"/>
  </si>
  <si>
    <t>VitB２
目標量（g）
②</t>
    <rPh sb="6" eb="9">
      <t>モクヒョウリョウ</t>
    </rPh>
    <phoneticPr fontId="15"/>
  </si>
  <si>
    <t>VitB２
給与量（g）
②</t>
    <rPh sb="6" eb="8">
      <t>キュウヨ</t>
    </rPh>
    <rPh sb="8" eb="9">
      <t>リョウ</t>
    </rPh>
    <phoneticPr fontId="15"/>
  </si>
  <si>
    <t>VitC
目標量（g）
②</t>
    <rPh sb="5" eb="8">
      <t>モクヒョウリョウ</t>
    </rPh>
    <phoneticPr fontId="15"/>
  </si>
  <si>
    <t>VitC
給与量（g）
②</t>
    <rPh sb="5" eb="7">
      <t>キュウヨ</t>
    </rPh>
    <rPh sb="7" eb="8">
      <t>リョウ</t>
    </rPh>
    <phoneticPr fontId="15"/>
  </si>
  <si>
    <t>食塩
目標量（g）
②</t>
    <rPh sb="0" eb="2">
      <t>ショクエン</t>
    </rPh>
    <rPh sb="3" eb="6">
      <t>モクヒョウリョウ</t>
    </rPh>
    <phoneticPr fontId="15"/>
  </si>
  <si>
    <t>食塩
給与量（g）
②</t>
    <rPh sb="0" eb="2">
      <t>ショクエン</t>
    </rPh>
    <rPh sb="3" eb="5">
      <t>キュウヨ</t>
    </rPh>
    <rPh sb="5" eb="6">
      <t>リョウ</t>
    </rPh>
    <phoneticPr fontId="15"/>
  </si>
  <si>
    <t>食物繊維
目標量（g）
②</t>
    <rPh sb="0" eb="2">
      <t>ショクモツ</t>
    </rPh>
    <rPh sb="2" eb="4">
      <t>センイ</t>
    </rPh>
    <rPh sb="5" eb="8">
      <t>モクヒョウリョウ</t>
    </rPh>
    <phoneticPr fontId="15"/>
  </si>
  <si>
    <t>食物繊維
給与量（g）
②</t>
    <rPh sb="0" eb="2">
      <t>ショクモツ</t>
    </rPh>
    <rPh sb="2" eb="4">
      <t>センイ</t>
    </rPh>
    <rPh sb="5" eb="7">
      <t>キュウヨ</t>
    </rPh>
    <rPh sb="7" eb="8">
      <t>リョウ</t>
    </rPh>
    <phoneticPr fontId="15"/>
  </si>
  <si>
    <t>エネルギー
目標量（g）
③</t>
    <rPh sb="6" eb="9">
      <t>モクヒョウリョウ</t>
    </rPh>
    <phoneticPr fontId="15"/>
  </si>
  <si>
    <t>エネルギー
給与量（g）
③</t>
    <rPh sb="6" eb="8">
      <t>キュウヨ</t>
    </rPh>
    <rPh sb="8" eb="9">
      <t>リョウ</t>
    </rPh>
    <phoneticPr fontId="15"/>
  </si>
  <si>
    <t>たんぱく質
目標量（g）
③</t>
    <rPh sb="4" eb="5">
      <t>シツ</t>
    </rPh>
    <rPh sb="6" eb="9">
      <t>モクヒョウリョウ</t>
    </rPh>
    <phoneticPr fontId="15"/>
  </si>
  <si>
    <t>たんぱく質
給与量（g）
③</t>
    <rPh sb="4" eb="5">
      <t>シツ</t>
    </rPh>
    <rPh sb="6" eb="8">
      <t>キュウヨ</t>
    </rPh>
    <rPh sb="8" eb="9">
      <t>リョウ</t>
    </rPh>
    <phoneticPr fontId="15"/>
  </si>
  <si>
    <t>脂質
目標量（g）
③</t>
    <rPh sb="0" eb="2">
      <t>シシツ</t>
    </rPh>
    <rPh sb="3" eb="6">
      <t>モクヒョウリョウ</t>
    </rPh>
    <phoneticPr fontId="15"/>
  </si>
  <si>
    <t>脂質
給与量（g）
③</t>
    <rPh sb="0" eb="2">
      <t>シシツ</t>
    </rPh>
    <rPh sb="3" eb="5">
      <t>キュウヨ</t>
    </rPh>
    <rPh sb="5" eb="6">
      <t>リョウ</t>
    </rPh>
    <phoneticPr fontId="15"/>
  </si>
  <si>
    <t>カルシウム
目標量（g）
③</t>
    <rPh sb="6" eb="9">
      <t>モクヒョウリョウ</t>
    </rPh>
    <phoneticPr fontId="15"/>
  </si>
  <si>
    <t>カルシウム
給与量（g）
③</t>
    <rPh sb="6" eb="8">
      <t>キュウヨ</t>
    </rPh>
    <rPh sb="8" eb="9">
      <t>リョウ</t>
    </rPh>
    <phoneticPr fontId="15"/>
  </si>
  <si>
    <t>鉄
目標量（g）
③</t>
    <rPh sb="0" eb="1">
      <t>テツ</t>
    </rPh>
    <rPh sb="2" eb="5">
      <t>モクヒョウリョウ</t>
    </rPh>
    <phoneticPr fontId="15"/>
  </si>
  <si>
    <t>鉄
給与量（g）
③</t>
    <rPh sb="0" eb="1">
      <t>テツ</t>
    </rPh>
    <rPh sb="2" eb="4">
      <t>キュウヨ</t>
    </rPh>
    <rPh sb="4" eb="5">
      <t>リョウ</t>
    </rPh>
    <phoneticPr fontId="15"/>
  </si>
  <si>
    <t>VitA
目標量（g）
③</t>
    <rPh sb="5" eb="8">
      <t>モクヒョウリョウ</t>
    </rPh>
    <phoneticPr fontId="15"/>
  </si>
  <si>
    <t>VitA
給与量（g）
③</t>
    <rPh sb="5" eb="7">
      <t>キュウヨ</t>
    </rPh>
    <rPh sb="7" eb="8">
      <t>リョウ</t>
    </rPh>
    <phoneticPr fontId="15"/>
  </si>
  <si>
    <t>VitB1
目標量（g）
③</t>
    <rPh sb="6" eb="9">
      <t>モクヒョウリョウ</t>
    </rPh>
    <phoneticPr fontId="15"/>
  </si>
  <si>
    <t>VitB1
給与量（g）
③</t>
    <rPh sb="6" eb="8">
      <t>キュウヨ</t>
    </rPh>
    <rPh sb="8" eb="9">
      <t>リョウ</t>
    </rPh>
    <phoneticPr fontId="15"/>
  </si>
  <si>
    <t>VitB③
目標量（g）
③</t>
    <rPh sb="6" eb="9">
      <t>モクヒョウリョウ</t>
    </rPh>
    <phoneticPr fontId="15"/>
  </si>
  <si>
    <t>VitB③
給与量（g）
③</t>
    <rPh sb="6" eb="8">
      <t>キュウヨ</t>
    </rPh>
    <rPh sb="8" eb="9">
      <t>リョウ</t>
    </rPh>
    <phoneticPr fontId="15"/>
  </si>
  <si>
    <t>VitC
目標量（g）
③</t>
    <rPh sb="5" eb="8">
      <t>モクヒョウリョウ</t>
    </rPh>
    <phoneticPr fontId="15"/>
  </si>
  <si>
    <t>VitC
給与量（g）
③</t>
    <rPh sb="5" eb="7">
      <t>キュウヨ</t>
    </rPh>
    <rPh sb="7" eb="8">
      <t>リョウ</t>
    </rPh>
    <phoneticPr fontId="15"/>
  </si>
  <si>
    <t>食塩
目標量（g）
③</t>
    <rPh sb="0" eb="2">
      <t>ショクエン</t>
    </rPh>
    <rPh sb="3" eb="6">
      <t>モクヒョウリョウ</t>
    </rPh>
    <phoneticPr fontId="15"/>
  </si>
  <si>
    <t>食塩
給与量（g）
③</t>
    <rPh sb="0" eb="2">
      <t>ショクエン</t>
    </rPh>
    <rPh sb="3" eb="5">
      <t>キュウヨ</t>
    </rPh>
    <rPh sb="5" eb="6">
      <t>リョウ</t>
    </rPh>
    <phoneticPr fontId="15"/>
  </si>
  <si>
    <t>食物繊維
目標量（g）
③</t>
    <rPh sb="0" eb="2">
      <t>ショクモツ</t>
    </rPh>
    <rPh sb="2" eb="4">
      <t>センイ</t>
    </rPh>
    <rPh sb="5" eb="8">
      <t>モクヒョウリョウ</t>
    </rPh>
    <phoneticPr fontId="15"/>
  </si>
  <si>
    <t>食物繊維
給与量（g）
③</t>
    <rPh sb="0" eb="2">
      <t>ショクモツ</t>
    </rPh>
    <rPh sb="2" eb="4">
      <t>センイ</t>
    </rPh>
    <rPh sb="5" eb="7">
      <t>キュウヨ</t>
    </rPh>
    <rPh sb="7" eb="8">
      <t>リョウ</t>
    </rPh>
    <phoneticPr fontId="15"/>
  </si>
  <si>
    <t>エネルギー
目標量（g）
④</t>
    <rPh sb="6" eb="9">
      <t>モクヒョウリョウ</t>
    </rPh>
    <phoneticPr fontId="15"/>
  </si>
  <si>
    <t>エネルギー
給与量（g）
④</t>
    <rPh sb="6" eb="8">
      <t>キュウヨ</t>
    </rPh>
    <rPh sb="8" eb="9">
      <t>リョウ</t>
    </rPh>
    <phoneticPr fontId="15"/>
  </si>
  <si>
    <t>たんぱく質
目標量（g）
④</t>
    <rPh sb="4" eb="5">
      <t>シツ</t>
    </rPh>
    <rPh sb="6" eb="9">
      <t>モクヒョウリョウ</t>
    </rPh>
    <phoneticPr fontId="15"/>
  </si>
  <si>
    <t>たんぱく質
給与量（g）
④</t>
    <rPh sb="4" eb="5">
      <t>シツ</t>
    </rPh>
    <rPh sb="6" eb="8">
      <t>キュウヨ</t>
    </rPh>
    <rPh sb="8" eb="9">
      <t>リョウ</t>
    </rPh>
    <phoneticPr fontId="15"/>
  </si>
  <si>
    <t>脂質
目標量（g）
④</t>
    <rPh sb="0" eb="2">
      <t>シシツ</t>
    </rPh>
    <rPh sb="3" eb="6">
      <t>モクヒョウリョウ</t>
    </rPh>
    <phoneticPr fontId="15"/>
  </si>
  <si>
    <t>脂質
給与量（g）
④</t>
    <rPh sb="0" eb="2">
      <t>シシツ</t>
    </rPh>
    <rPh sb="3" eb="5">
      <t>キュウヨ</t>
    </rPh>
    <rPh sb="5" eb="6">
      <t>リョウ</t>
    </rPh>
    <phoneticPr fontId="15"/>
  </si>
  <si>
    <t>カルシウム
目標量（g）
④</t>
    <rPh sb="6" eb="9">
      <t>モクヒョウリョウ</t>
    </rPh>
    <phoneticPr fontId="15"/>
  </si>
  <si>
    <t>カルシウム
給与量（g）
④</t>
    <rPh sb="6" eb="8">
      <t>キュウヨ</t>
    </rPh>
    <rPh sb="8" eb="9">
      <t>リョウ</t>
    </rPh>
    <phoneticPr fontId="15"/>
  </si>
  <si>
    <t>鉄
目標量（g）
④</t>
    <rPh sb="0" eb="1">
      <t>テツ</t>
    </rPh>
    <rPh sb="2" eb="5">
      <t>モクヒョウリョウ</t>
    </rPh>
    <phoneticPr fontId="15"/>
  </si>
  <si>
    <t>鉄
給与量（g）
④</t>
    <rPh sb="0" eb="1">
      <t>テツ</t>
    </rPh>
    <rPh sb="2" eb="4">
      <t>キュウヨ</t>
    </rPh>
    <rPh sb="4" eb="5">
      <t>リョウ</t>
    </rPh>
    <phoneticPr fontId="15"/>
  </si>
  <si>
    <t>VitA
目標量（g）
④</t>
    <rPh sb="5" eb="8">
      <t>モクヒョウリョウ</t>
    </rPh>
    <phoneticPr fontId="15"/>
  </si>
  <si>
    <t>VitA
給与量（g）
④</t>
    <rPh sb="5" eb="7">
      <t>キュウヨ</t>
    </rPh>
    <rPh sb="7" eb="8">
      <t>リョウ</t>
    </rPh>
    <phoneticPr fontId="15"/>
  </si>
  <si>
    <t>VitB1
目標量（g）
④</t>
    <rPh sb="6" eb="9">
      <t>モクヒョウリョウ</t>
    </rPh>
    <phoneticPr fontId="15"/>
  </si>
  <si>
    <t>VitB1
給与量（g）
④</t>
    <rPh sb="6" eb="8">
      <t>キュウヨ</t>
    </rPh>
    <rPh sb="8" eb="9">
      <t>リョウ</t>
    </rPh>
    <phoneticPr fontId="15"/>
  </si>
  <si>
    <t>VitB④
目標量（g）
④</t>
    <rPh sb="6" eb="9">
      <t>モクヒョウリョウ</t>
    </rPh>
    <phoneticPr fontId="15"/>
  </si>
  <si>
    <t>VitB④
給与量（g）
④</t>
    <rPh sb="6" eb="8">
      <t>キュウヨ</t>
    </rPh>
    <rPh sb="8" eb="9">
      <t>リョウ</t>
    </rPh>
    <phoneticPr fontId="15"/>
  </si>
  <si>
    <t>VitC
目標量（g）
④</t>
    <rPh sb="5" eb="8">
      <t>モクヒョウリョウ</t>
    </rPh>
    <phoneticPr fontId="15"/>
  </si>
  <si>
    <t>VitC
給与量（g）
④</t>
    <rPh sb="5" eb="7">
      <t>キュウヨ</t>
    </rPh>
    <rPh sb="7" eb="8">
      <t>リョウ</t>
    </rPh>
    <phoneticPr fontId="15"/>
  </si>
  <si>
    <t>食塩
目標量（g）
④</t>
    <rPh sb="0" eb="2">
      <t>ショクエン</t>
    </rPh>
    <rPh sb="3" eb="6">
      <t>モクヒョウリョウ</t>
    </rPh>
    <phoneticPr fontId="15"/>
  </si>
  <si>
    <t>食塩
給与量（g）
④</t>
    <rPh sb="0" eb="2">
      <t>ショクエン</t>
    </rPh>
    <rPh sb="3" eb="5">
      <t>キュウヨ</t>
    </rPh>
    <rPh sb="5" eb="6">
      <t>リョウ</t>
    </rPh>
    <phoneticPr fontId="15"/>
  </si>
  <si>
    <t>食物繊維
目標量（g）
④</t>
    <rPh sb="0" eb="2">
      <t>ショクモツ</t>
    </rPh>
    <rPh sb="2" eb="4">
      <t>センイ</t>
    </rPh>
    <rPh sb="5" eb="8">
      <t>モクヒョウリョウ</t>
    </rPh>
    <phoneticPr fontId="15"/>
  </si>
  <si>
    <t>食物繊維
給与量（g）
④</t>
    <rPh sb="0" eb="2">
      <t>ショクモツ</t>
    </rPh>
    <rPh sb="2" eb="4">
      <t>センイ</t>
    </rPh>
    <rPh sb="5" eb="7">
      <t>キュウヨ</t>
    </rPh>
    <rPh sb="7" eb="8">
      <t>リョウ</t>
    </rPh>
    <phoneticPr fontId="15"/>
  </si>
  <si>
    <t>摂取状況の
把握の有無</t>
    <rPh sb="0" eb="2">
      <t>セッシュ</t>
    </rPh>
    <rPh sb="2" eb="4">
      <t>ジョウキョウ</t>
    </rPh>
    <rPh sb="6" eb="8">
      <t>ハアク</t>
    </rPh>
    <rPh sb="9" eb="11">
      <t>ウム</t>
    </rPh>
    <phoneticPr fontId="15"/>
  </si>
  <si>
    <t>食事内容の
把握の有無</t>
    <rPh sb="0" eb="2">
      <t>ショクジ</t>
    </rPh>
    <rPh sb="2" eb="4">
      <t>ナイヨウ</t>
    </rPh>
    <rPh sb="6" eb="8">
      <t>ハアク</t>
    </rPh>
    <rPh sb="9" eb="11">
      <t>ウム</t>
    </rPh>
    <phoneticPr fontId="15"/>
  </si>
  <si>
    <t>危機管理
マニュアル</t>
    <rPh sb="0" eb="2">
      <t>キキ</t>
    </rPh>
    <rPh sb="2" eb="4">
      <t>カンリ</t>
    </rPh>
    <phoneticPr fontId="2"/>
  </si>
  <si>
    <t>備蓄食品
有無</t>
    <rPh sb="0" eb="2">
      <t>ビチク</t>
    </rPh>
    <rPh sb="2" eb="4">
      <t>ショクヒン</t>
    </rPh>
    <rPh sb="5" eb="7">
      <t>ウム</t>
    </rPh>
    <phoneticPr fontId="2"/>
  </si>
  <si>
    <t>備蓄
人数</t>
    <rPh sb="0" eb="2">
      <t>ビチク</t>
    </rPh>
    <rPh sb="3" eb="5">
      <t>ニンズウ</t>
    </rPh>
    <phoneticPr fontId="15"/>
  </si>
  <si>
    <t>備蓄
日数</t>
    <rPh sb="0" eb="2">
      <t>ビチク</t>
    </rPh>
    <rPh sb="3" eb="5">
      <t>ニッスウ</t>
    </rPh>
    <phoneticPr fontId="2"/>
  </si>
  <si>
    <t>備考</t>
    <rPh sb="0" eb="2">
      <t>ビコウ</t>
    </rPh>
    <phoneticPr fontId="15"/>
  </si>
  <si>
    <t>印刷対象</t>
    <rPh sb="0" eb="2">
      <t>インサツ</t>
    </rPh>
    <rPh sb="2" eb="4">
      <t>タイショウ</t>
    </rPh>
    <phoneticPr fontId="2"/>
  </si>
  <si>
    <t>保健所番号</t>
    <rPh sb="0" eb="3">
      <t>ホケンジョ</t>
    </rPh>
    <rPh sb="3" eb="5">
      <t>バンゴウ</t>
    </rPh>
    <phoneticPr fontId="2"/>
  </si>
  <si>
    <t>分類番号</t>
    <rPh sb="0" eb="2">
      <t>ブンルイ</t>
    </rPh>
    <rPh sb="2" eb="4">
      <t>バンゴウ</t>
    </rPh>
    <phoneticPr fontId="2"/>
  </si>
  <si>
    <t>台帳番号</t>
    <rPh sb="0" eb="2">
      <t>ダイチョウ</t>
    </rPh>
    <rPh sb="2" eb="4">
      <t>バンゴウ</t>
    </rPh>
    <phoneticPr fontId="2"/>
  </si>
  <si>
    <t>特定給食_施設名</t>
    <rPh sb="0" eb="2">
      <t>トクテイ</t>
    </rPh>
    <rPh sb="2" eb="4">
      <t>キュウショク</t>
    </rPh>
    <rPh sb="5" eb="8">
      <t>シセツメイ</t>
    </rPh>
    <phoneticPr fontId="2"/>
  </si>
  <si>
    <t>特定給食_所在地</t>
    <rPh sb="0" eb="2">
      <t>トクテイ</t>
    </rPh>
    <rPh sb="2" eb="4">
      <t>キュウショク</t>
    </rPh>
    <rPh sb="5" eb="8">
      <t>ショザイチ</t>
    </rPh>
    <phoneticPr fontId="2"/>
  </si>
  <si>
    <t>特定給食_電話番号</t>
    <rPh sb="0" eb="2">
      <t>トクテイ</t>
    </rPh>
    <rPh sb="2" eb="4">
      <t>キュウショク</t>
    </rPh>
    <rPh sb="5" eb="7">
      <t>デンワ</t>
    </rPh>
    <rPh sb="7" eb="9">
      <t>バンゴウ</t>
    </rPh>
    <phoneticPr fontId="2"/>
  </si>
  <si>
    <t>特定給食_ファクシミリ</t>
    <rPh sb="0" eb="2">
      <t>トクテイ</t>
    </rPh>
    <rPh sb="2" eb="4">
      <t>キュウショク</t>
    </rPh>
    <phoneticPr fontId="2"/>
  </si>
  <si>
    <t>特定給食_E-mail</t>
    <rPh sb="0" eb="2">
      <t>トクテイ</t>
    </rPh>
    <rPh sb="2" eb="4">
      <t>キュウショク</t>
    </rPh>
    <phoneticPr fontId="2"/>
  </si>
  <si>
    <t>特定給食_設置者名</t>
    <rPh sb="0" eb="2">
      <t>トクテイ</t>
    </rPh>
    <rPh sb="2" eb="4">
      <t>キュウショク</t>
    </rPh>
    <rPh sb="5" eb="8">
      <t>セッチシャ</t>
    </rPh>
    <rPh sb="8" eb="9">
      <t>メイ</t>
    </rPh>
    <phoneticPr fontId="2"/>
  </si>
  <si>
    <t>特定給食_施設管理者名</t>
    <rPh sb="0" eb="2">
      <t>トクテイ</t>
    </rPh>
    <rPh sb="2" eb="4">
      <t>キュウショク</t>
    </rPh>
    <rPh sb="5" eb="7">
      <t>シセツ</t>
    </rPh>
    <rPh sb="7" eb="10">
      <t>カンリシャ</t>
    </rPh>
    <rPh sb="10" eb="11">
      <t>メイ</t>
    </rPh>
    <phoneticPr fontId="2"/>
  </si>
  <si>
    <t>特定給食_栄養管理者_職名</t>
    <rPh sb="0" eb="2">
      <t>トクテイ</t>
    </rPh>
    <rPh sb="2" eb="4">
      <t>キュウショク</t>
    </rPh>
    <rPh sb="5" eb="7">
      <t>エイヨウ</t>
    </rPh>
    <rPh sb="7" eb="10">
      <t>カンリシャ</t>
    </rPh>
    <rPh sb="11" eb="13">
      <t>ショクメイ</t>
    </rPh>
    <phoneticPr fontId="2"/>
  </si>
  <si>
    <t>特定給食_栄養管理者_氏名</t>
    <rPh sb="0" eb="2">
      <t>トクテイ</t>
    </rPh>
    <rPh sb="2" eb="4">
      <t>キュウショク</t>
    </rPh>
    <rPh sb="5" eb="7">
      <t>エイヨウ</t>
    </rPh>
    <rPh sb="7" eb="10">
      <t>カンリシャ</t>
    </rPh>
    <rPh sb="11" eb="13">
      <t>シメイ</t>
    </rPh>
    <phoneticPr fontId="2"/>
  </si>
  <si>
    <t>特定給食_給食開始日</t>
    <rPh sb="0" eb="2">
      <t>トクテイ</t>
    </rPh>
    <rPh sb="2" eb="4">
      <t>キュウショク</t>
    </rPh>
    <rPh sb="5" eb="7">
      <t>キュウショク</t>
    </rPh>
    <rPh sb="7" eb="10">
      <t>カイシビ</t>
    </rPh>
    <phoneticPr fontId="2"/>
  </si>
  <si>
    <t>特定給食_運営方法</t>
    <rPh sb="0" eb="2">
      <t>トクテイ</t>
    </rPh>
    <rPh sb="2" eb="4">
      <t>キュウショク</t>
    </rPh>
    <rPh sb="5" eb="7">
      <t>ウンエイ</t>
    </rPh>
    <rPh sb="7" eb="9">
      <t>ホウホウ</t>
    </rPh>
    <phoneticPr fontId="2"/>
  </si>
  <si>
    <t>特定給食_運営方法_受託者名</t>
    <rPh sb="0" eb="2">
      <t>トクテイ</t>
    </rPh>
    <rPh sb="2" eb="4">
      <t>キュウショク</t>
    </rPh>
    <rPh sb="5" eb="7">
      <t>ウンエイ</t>
    </rPh>
    <rPh sb="7" eb="9">
      <t>ホウホウ</t>
    </rPh>
    <rPh sb="10" eb="13">
      <t>ジュタクシャ</t>
    </rPh>
    <rPh sb="13" eb="14">
      <t>メイ</t>
    </rPh>
    <phoneticPr fontId="2"/>
  </si>
  <si>
    <t>特定給食_受託者所在地</t>
    <rPh sb="0" eb="2">
      <t>トクテイ</t>
    </rPh>
    <rPh sb="2" eb="4">
      <t>キュウショク</t>
    </rPh>
    <rPh sb="5" eb="8">
      <t>ジュタクシャ</t>
    </rPh>
    <rPh sb="8" eb="11">
      <t>ショザイチ</t>
    </rPh>
    <phoneticPr fontId="2"/>
  </si>
  <si>
    <t>特定給食_委託内容_調理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チョウリ</t>
    </rPh>
    <phoneticPr fontId="2"/>
  </si>
  <si>
    <t>特定給食_委託内容_洗浄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センジョウ</t>
    </rPh>
    <phoneticPr fontId="2"/>
  </si>
  <si>
    <t>特定給食_委託内容_配膳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ハイゼン</t>
    </rPh>
    <phoneticPr fontId="2"/>
  </si>
  <si>
    <t>特定給食_委託内容_その他</t>
    <rPh sb="0" eb="2">
      <t>トクテイ</t>
    </rPh>
    <rPh sb="2" eb="4">
      <t>キュウショク</t>
    </rPh>
    <rPh sb="5" eb="7">
      <t>イタク</t>
    </rPh>
    <rPh sb="7" eb="9">
      <t>ナイヨウ</t>
    </rPh>
    <rPh sb="12" eb="13">
      <t>タ</t>
    </rPh>
    <phoneticPr fontId="2"/>
  </si>
  <si>
    <t>特定給食_委託内容_その他（内容）</t>
    <rPh sb="0" eb="2">
      <t>トクテイ</t>
    </rPh>
    <rPh sb="2" eb="4">
      <t>キュウショク</t>
    </rPh>
    <rPh sb="5" eb="7">
      <t>イタク</t>
    </rPh>
    <rPh sb="7" eb="9">
      <t>ナイヨウ</t>
    </rPh>
    <rPh sb="12" eb="13">
      <t>タ</t>
    </rPh>
    <rPh sb="14" eb="16">
      <t>ナイヨウ</t>
    </rPh>
    <phoneticPr fontId="2"/>
  </si>
  <si>
    <t>特定給食_栄養管理委員会実施状況</t>
    <rPh sb="0" eb="2">
      <t>トクテイ</t>
    </rPh>
    <rPh sb="2" eb="4">
      <t>キュウショク</t>
    </rPh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ジョウキョウ</t>
    </rPh>
    <phoneticPr fontId="2"/>
  </si>
  <si>
    <t>特定給食_栄養管理委員会実施回数</t>
    <rPh sb="0" eb="2">
      <t>トクテイ</t>
    </rPh>
    <rPh sb="2" eb="4">
      <t>キュウショク</t>
    </rPh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カイスウ</t>
    </rPh>
    <phoneticPr fontId="2"/>
  </si>
  <si>
    <t>特定給食_給食業務従事者数_設置者_常勤_管理栄養士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カンリ</t>
    </rPh>
    <rPh sb="23" eb="26">
      <t>エイヨウシ</t>
    </rPh>
    <phoneticPr fontId="2"/>
  </si>
  <si>
    <t>特定給食_給食業務従事者数_設置者_常勤_栄養士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エイヨウシ</t>
    </rPh>
    <phoneticPr fontId="2"/>
  </si>
  <si>
    <t>特定給食_給食業務従事者数_設置者_常勤_調理師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チョウリシ</t>
    </rPh>
    <phoneticPr fontId="2"/>
  </si>
  <si>
    <t>特定給食_給食業務従事者数_設置者_常勤_調理作業員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チョウリ</t>
    </rPh>
    <rPh sb="23" eb="26">
      <t>サギョウイン</t>
    </rPh>
    <phoneticPr fontId="2"/>
  </si>
  <si>
    <t>特定給食_給食業務従事者数_設置者_常勤_備考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ビコウ</t>
    </rPh>
    <phoneticPr fontId="2"/>
  </si>
  <si>
    <t>特定給食_給食業務従事者数_設置者_非常勤_管理栄養士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1">
      <t>ヒジョウキン</t>
    </rPh>
    <rPh sb="22" eb="24">
      <t>カンリ</t>
    </rPh>
    <rPh sb="24" eb="27">
      <t>エイヨウシ</t>
    </rPh>
    <phoneticPr fontId="2"/>
  </si>
  <si>
    <t>特定給食_給食業務従事者数_設置者_非常勤_栄養士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エイヨウシ</t>
    </rPh>
    <phoneticPr fontId="2"/>
  </si>
  <si>
    <t>特定給食_給食業務従事者数_設置者_非常勤_調理師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チョウリシ</t>
    </rPh>
    <phoneticPr fontId="2"/>
  </si>
  <si>
    <t>特定給食_給食業務従事者数_設置者_非常勤_調理作業員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チョウリ</t>
    </rPh>
    <rPh sb="24" eb="27">
      <t>サギョウイン</t>
    </rPh>
    <phoneticPr fontId="2"/>
  </si>
  <si>
    <t>特定給食_給食業務従事者数_設置者_非常勤_備考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ビコウ</t>
    </rPh>
    <phoneticPr fontId="2"/>
  </si>
  <si>
    <t>特定給食_給食業務従事者数_委託先_常勤_管理栄養士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カンリ</t>
    </rPh>
    <rPh sb="23" eb="26">
      <t>エイヨウシ</t>
    </rPh>
    <phoneticPr fontId="2"/>
  </si>
  <si>
    <t>特定給食_給食業務従事者数_委託先_常勤_栄養士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エイヨウシ</t>
    </rPh>
    <phoneticPr fontId="2"/>
  </si>
  <si>
    <t>特定給食_給食業務従事者数_委託先_常勤_調理師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チョウリシ</t>
    </rPh>
    <phoneticPr fontId="2"/>
  </si>
  <si>
    <t>特定給食_給食業務従事者数_委託先_常勤_調理作業員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チョウリ</t>
    </rPh>
    <rPh sb="23" eb="26">
      <t>サギョウイン</t>
    </rPh>
    <phoneticPr fontId="2"/>
  </si>
  <si>
    <t>特定給食_給食業務従事者数_委託先_常勤_備考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ビコウ</t>
    </rPh>
    <phoneticPr fontId="2"/>
  </si>
  <si>
    <t>特定給食_給食業務従事者数_委託先_非常勤_管理栄養士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1">
      <t>ヒジョウキン</t>
    </rPh>
    <rPh sb="22" eb="24">
      <t>カンリ</t>
    </rPh>
    <rPh sb="24" eb="27">
      <t>エイヨウシ</t>
    </rPh>
    <phoneticPr fontId="2"/>
  </si>
  <si>
    <t>特定給食_給食業務従事者数_委託先_非常勤_栄養士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エイヨウシ</t>
    </rPh>
    <phoneticPr fontId="2"/>
  </si>
  <si>
    <t>特定給食_給食業務従事者数_委託先_非常勤_調理師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チョウリシ</t>
    </rPh>
    <phoneticPr fontId="2"/>
  </si>
  <si>
    <t>特定給食_給食業務従事者数_委託先_非常勤_調理作業員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チョウリ</t>
    </rPh>
    <rPh sb="24" eb="27">
      <t>サギョウイン</t>
    </rPh>
    <phoneticPr fontId="2"/>
  </si>
  <si>
    <t>特定給食_給食業務従事者数_委託先_非常勤_備考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ビコウ</t>
    </rPh>
    <phoneticPr fontId="2"/>
  </si>
  <si>
    <t>特定給食_給食業務従事者の研修状況_栄養管理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phoneticPr fontId="2"/>
  </si>
  <si>
    <t>特定給食_給食業務従事者の研修状況_栄養管理_実施回数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rPh sb="23" eb="25">
      <t>ジッシ</t>
    </rPh>
    <rPh sb="25" eb="27">
      <t>カイスウ</t>
    </rPh>
    <phoneticPr fontId="2"/>
  </si>
  <si>
    <t>特定給食_給食業務従事者の研修状況_衛生管理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phoneticPr fontId="2"/>
  </si>
  <si>
    <t>特定給食_給食業務従事者の研修状況_衛生管理_実施回数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23" eb="25">
      <t>ジッシ</t>
    </rPh>
    <rPh sb="25" eb="27">
      <t>カイスウ</t>
    </rPh>
    <phoneticPr fontId="2"/>
  </si>
  <si>
    <t>特定給食_管理栄養士及び栄養士_氏名1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</si>
  <si>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</si>
  <si>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</si>
  <si>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</si>
  <si>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</si>
  <si>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</si>
  <si>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</si>
  <si>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</si>
  <si>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</si>
  <si>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</si>
  <si>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</si>
  <si>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</si>
  <si>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</si>
  <si>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</si>
  <si>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</si>
  <si>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</si>
  <si>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</si>
  <si>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</si>
  <si>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特定給食_管理栄養士及び栄養士_氏名7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</si>
  <si>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特定給食_管理栄養士及び栄養士_資格7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</si>
  <si>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特定給食_管理栄養士及び栄養士_栄養指導業務7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</si>
  <si>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多数給食_施設名</t>
    <rPh sb="5" eb="8">
      <t>シセツメイ</t>
    </rPh>
    <phoneticPr fontId="2"/>
  </si>
  <si>
    <t>多数給食_所在地</t>
    <rPh sb="5" eb="8">
      <t>ショザイチ</t>
    </rPh>
    <phoneticPr fontId="2"/>
  </si>
  <si>
    <t>多数給食_電話番号</t>
    <rPh sb="5" eb="7">
      <t>デンワ</t>
    </rPh>
    <rPh sb="7" eb="9">
      <t>バンゴウ</t>
    </rPh>
    <phoneticPr fontId="2"/>
  </si>
  <si>
    <t>多数給食_ファクシミリ</t>
    <phoneticPr fontId="2"/>
  </si>
  <si>
    <t>多数給食_E-mail</t>
    <phoneticPr fontId="2"/>
  </si>
  <si>
    <t>多数給食_設置者名</t>
    <rPh sb="5" eb="8">
      <t>セッチシャ</t>
    </rPh>
    <rPh sb="8" eb="9">
      <t>メイ</t>
    </rPh>
    <phoneticPr fontId="2"/>
  </si>
  <si>
    <t>多数給食_施設管理者名</t>
    <rPh sb="5" eb="7">
      <t>シセツ</t>
    </rPh>
    <rPh sb="7" eb="10">
      <t>カンリシャ</t>
    </rPh>
    <rPh sb="10" eb="11">
      <t>メイ</t>
    </rPh>
    <phoneticPr fontId="2"/>
  </si>
  <si>
    <t>多数給食_栄養管理者_職名</t>
    <rPh sb="5" eb="7">
      <t>エイヨウ</t>
    </rPh>
    <rPh sb="7" eb="10">
      <t>カンリシャ</t>
    </rPh>
    <rPh sb="11" eb="13">
      <t>ショクメイ</t>
    </rPh>
    <phoneticPr fontId="2"/>
  </si>
  <si>
    <t>多数給食_栄養管理者_氏名</t>
    <rPh sb="5" eb="7">
      <t>エイヨウ</t>
    </rPh>
    <rPh sb="7" eb="10">
      <t>カンリシャ</t>
    </rPh>
    <rPh sb="11" eb="13">
      <t>シメイ</t>
    </rPh>
    <phoneticPr fontId="2"/>
  </si>
  <si>
    <t>多数給食_給食開始日</t>
    <rPh sb="5" eb="7">
      <t>キュウショク</t>
    </rPh>
    <rPh sb="7" eb="10">
      <t>カイシビ</t>
    </rPh>
    <phoneticPr fontId="2"/>
  </si>
  <si>
    <t>多数給食_運営方法</t>
    <rPh sb="5" eb="7">
      <t>ウンエイ</t>
    </rPh>
    <rPh sb="7" eb="9">
      <t>ホウホウ</t>
    </rPh>
    <phoneticPr fontId="2"/>
  </si>
  <si>
    <t>多数給食_運営方法_受託者名</t>
    <rPh sb="5" eb="7">
      <t>ウンエイ</t>
    </rPh>
    <rPh sb="7" eb="9">
      <t>ホウホウ</t>
    </rPh>
    <rPh sb="10" eb="13">
      <t>ジュタクシャ</t>
    </rPh>
    <rPh sb="13" eb="14">
      <t>メイ</t>
    </rPh>
    <phoneticPr fontId="2"/>
  </si>
  <si>
    <t>多数給食_受託者所在地</t>
    <rPh sb="5" eb="8">
      <t>ジュタクシャ</t>
    </rPh>
    <rPh sb="8" eb="11">
      <t>ショザイチ</t>
    </rPh>
    <phoneticPr fontId="2"/>
  </si>
  <si>
    <t>多数給食_委託内容_調理</t>
    <rPh sb="5" eb="7">
      <t>イタク</t>
    </rPh>
    <rPh sb="7" eb="9">
      <t>ナイヨウ</t>
    </rPh>
    <rPh sb="10" eb="12">
      <t>チョウリ</t>
    </rPh>
    <phoneticPr fontId="2"/>
  </si>
  <si>
    <t>多数給食_委託内容_洗浄</t>
    <rPh sb="5" eb="7">
      <t>イタク</t>
    </rPh>
    <rPh sb="7" eb="9">
      <t>ナイヨウ</t>
    </rPh>
    <rPh sb="10" eb="12">
      <t>センジョウ</t>
    </rPh>
    <phoneticPr fontId="2"/>
  </si>
  <si>
    <t>多数給食_委託内容_配膳</t>
    <rPh sb="5" eb="7">
      <t>イタク</t>
    </rPh>
    <rPh sb="7" eb="9">
      <t>ナイヨウ</t>
    </rPh>
    <rPh sb="10" eb="12">
      <t>ハイゼン</t>
    </rPh>
    <phoneticPr fontId="2"/>
  </si>
  <si>
    <t>多数給食_委託内容_その他</t>
    <rPh sb="5" eb="7">
      <t>イタク</t>
    </rPh>
    <rPh sb="7" eb="9">
      <t>ナイヨウ</t>
    </rPh>
    <rPh sb="12" eb="13">
      <t>タ</t>
    </rPh>
    <phoneticPr fontId="2"/>
  </si>
  <si>
    <t>多数給食_委託内容_その他（内容）</t>
    <rPh sb="5" eb="7">
      <t>イタク</t>
    </rPh>
    <rPh sb="7" eb="9">
      <t>ナイヨウ</t>
    </rPh>
    <rPh sb="12" eb="13">
      <t>タ</t>
    </rPh>
    <rPh sb="14" eb="16">
      <t>ナイヨウ</t>
    </rPh>
    <phoneticPr fontId="2"/>
  </si>
  <si>
    <t>多数給食_栄養管理委員会実施状況</t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ジョウキョウ</t>
    </rPh>
    <phoneticPr fontId="2"/>
  </si>
  <si>
    <t>多数給食_栄養管理委員会実施回数</t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カイスウ</t>
    </rPh>
    <phoneticPr fontId="2"/>
  </si>
  <si>
    <t>多数給食_給食業務従事者数_設置者_常勤_管理栄養士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カンリ</t>
    </rPh>
    <rPh sb="23" eb="26">
      <t>エイヨウシ</t>
    </rPh>
    <phoneticPr fontId="2"/>
  </si>
  <si>
    <t>多数給食_給食業務従事者数_設置者_常勤_栄養士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エイヨウシ</t>
    </rPh>
    <phoneticPr fontId="2"/>
  </si>
  <si>
    <t>多数給食_給食業務従事者数_設置者_常勤_調理師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チョウリシ</t>
    </rPh>
    <phoneticPr fontId="2"/>
  </si>
  <si>
    <t>多数給食_給食業務従事者数_設置者_常勤_調理作業員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チョウリ</t>
    </rPh>
    <rPh sb="23" eb="26">
      <t>サギョウイン</t>
    </rPh>
    <phoneticPr fontId="2"/>
  </si>
  <si>
    <t>多数給食_給食業務従事者数_設置者_常勤_備考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ビコウ</t>
    </rPh>
    <phoneticPr fontId="2"/>
  </si>
  <si>
    <t>多数給食_給食業務従事者数_設置者_非常勤_管理栄養士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1">
      <t>ヒジョウキン</t>
    </rPh>
    <rPh sb="22" eb="24">
      <t>カンリ</t>
    </rPh>
    <rPh sb="24" eb="27">
      <t>エイヨウシ</t>
    </rPh>
    <phoneticPr fontId="2"/>
  </si>
  <si>
    <t>多数給食_給食業務従事者数_設置者_非常勤_栄養士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エイヨウシ</t>
    </rPh>
    <phoneticPr fontId="2"/>
  </si>
  <si>
    <t>多数給食_給食業務従事者数_設置者_非常勤_調理師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チョウリシ</t>
    </rPh>
    <phoneticPr fontId="2"/>
  </si>
  <si>
    <t>多数給食_給食業務従事者数_設置者_非常勤_調理作業員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チョウリ</t>
    </rPh>
    <rPh sb="24" eb="27">
      <t>サギョウイン</t>
    </rPh>
    <phoneticPr fontId="2"/>
  </si>
  <si>
    <t>多数給食_給食業務従事者数_設置者_非常勤_備考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ビコウ</t>
    </rPh>
    <phoneticPr fontId="2"/>
  </si>
  <si>
    <t>多数給食_給食業務従事者数_委託先_常勤_管理栄養士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カンリ</t>
    </rPh>
    <rPh sb="23" eb="26">
      <t>エイヨウシ</t>
    </rPh>
    <phoneticPr fontId="2"/>
  </si>
  <si>
    <t>多数給食_給食業務従事者数_委託先_常勤_栄養士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エイヨウシ</t>
    </rPh>
    <phoneticPr fontId="2"/>
  </si>
  <si>
    <t>多数給食_給食業務従事者数_委託先_常勤_調理師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チョウリシ</t>
    </rPh>
    <phoneticPr fontId="2"/>
  </si>
  <si>
    <t>多数給食_給食業務従事者数_委託先_常勤_調理作業員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チョウリ</t>
    </rPh>
    <rPh sb="23" eb="26">
      <t>サギョウイン</t>
    </rPh>
    <phoneticPr fontId="2"/>
  </si>
  <si>
    <t>多数給食_給食業務従事者数_委託先_常勤_備考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ビコウ</t>
    </rPh>
    <phoneticPr fontId="2"/>
  </si>
  <si>
    <t>多数給食_給食業務従事者数_委託先_非常勤_管理栄養士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1">
      <t>ヒジョウキン</t>
    </rPh>
    <rPh sb="22" eb="24">
      <t>カンリ</t>
    </rPh>
    <rPh sb="24" eb="27">
      <t>エイヨウシ</t>
    </rPh>
    <phoneticPr fontId="2"/>
  </si>
  <si>
    <t>多数給食_給食業務従事者数_委託先_非常勤_栄養士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エイヨウシ</t>
    </rPh>
    <phoneticPr fontId="2"/>
  </si>
  <si>
    <t>多数給食_給食業務従事者数_委託先_非常勤_調理師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チョウリシ</t>
    </rPh>
    <phoneticPr fontId="2"/>
  </si>
  <si>
    <t>多数給食_給食業務従事者数_委託先_非常勤_調理作業員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チョウリ</t>
    </rPh>
    <rPh sb="24" eb="27">
      <t>サギョウイン</t>
    </rPh>
    <phoneticPr fontId="2"/>
  </si>
  <si>
    <t>多数給食_給食業務従事者数_委託先_非常勤_備考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ビコウ</t>
    </rPh>
    <phoneticPr fontId="2"/>
  </si>
  <si>
    <t>多数給食_給食業務従事者の研修状況_栄養管理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phoneticPr fontId="2"/>
  </si>
  <si>
    <t>多数給食_給食業務従事者の研修状況_栄養管理_実施回数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rPh sb="23" eb="25">
      <t>ジッシ</t>
    </rPh>
    <rPh sb="25" eb="27">
      <t>カイスウ</t>
    </rPh>
    <phoneticPr fontId="2"/>
  </si>
  <si>
    <t>多数給食_給食業務従事者の研修状況_衛生管理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phoneticPr fontId="2"/>
  </si>
  <si>
    <t>多数給食_給食業務従事者の研修状況_衛生管理_実施回数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23" eb="25">
      <t>ジッシ</t>
    </rPh>
    <rPh sb="25" eb="27">
      <t>カイスウ</t>
    </rPh>
    <phoneticPr fontId="2"/>
  </si>
  <si>
    <t>多数給食_管理栄養士及び栄養士_氏名1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</si>
  <si>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</si>
  <si>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</si>
  <si>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</si>
  <si>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</si>
  <si>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</si>
  <si>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</si>
  <si>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</si>
  <si>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</si>
  <si>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</si>
  <si>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</si>
  <si>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</si>
  <si>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</si>
  <si>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</si>
  <si>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</si>
  <si>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</si>
  <si>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</si>
  <si>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</si>
  <si>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多数給食_管理栄養士及び栄養士_氏名7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2"/>
  </si>
  <si>
    <t>多数給食_管理栄養士及び栄養士_資格7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2"/>
  </si>
  <si>
    <t>多数給食_管理栄養士及び栄養士_栄養指導業務7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2"/>
  </si>
  <si>
    <t>付表1_届出区分_入院時食事療養</t>
    <rPh sb="0" eb="2">
      <t>フヒョウ</t>
    </rPh>
    <rPh sb="4" eb="6">
      <t>トドケデ</t>
    </rPh>
    <rPh sb="6" eb="8">
      <t>クブン</t>
    </rPh>
    <rPh sb="9" eb="12">
      <t>ニュウインジ</t>
    </rPh>
    <rPh sb="12" eb="14">
      <t>ショクジ</t>
    </rPh>
    <rPh sb="14" eb="16">
      <t>リョウヨウ</t>
    </rPh>
    <phoneticPr fontId="2"/>
  </si>
  <si>
    <t>付表1_届出区分_栄養サポートチーム加算栄養サポートチーム加算</t>
    <rPh sb="0" eb="2">
      <t>フヒョウ</t>
    </rPh>
    <rPh sb="4" eb="6">
      <t>トドケデ</t>
    </rPh>
    <rPh sb="6" eb="8">
      <t>クブン</t>
    </rPh>
    <phoneticPr fontId="2"/>
  </si>
  <si>
    <t>付表1_届出区分_栄養食事指導料（外来・入院・集団）</t>
    <rPh sb="0" eb="2">
      <t>フヒョウ</t>
    </rPh>
    <rPh sb="4" eb="6">
      <t>トドケデ</t>
    </rPh>
    <rPh sb="6" eb="8">
      <t>クブン</t>
    </rPh>
    <phoneticPr fontId="2"/>
  </si>
  <si>
    <t>付表1_届出区分_在宅患者訪問栄養食事指導料</t>
    <rPh sb="0" eb="2">
      <t>フヒョウ</t>
    </rPh>
    <rPh sb="4" eb="6">
      <t>トドケデ</t>
    </rPh>
    <rPh sb="6" eb="8">
      <t>クブン</t>
    </rPh>
    <phoneticPr fontId="2"/>
  </si>
  <si>
    <t>付表1_届出区分_特別食加算</t>
    <rPh sb="0" eb="2">
      <t>フヒョウ</t>
    </rPh>
    <rPh sb="4" eb="6">
      <t>トドケデ</t>
    </rPh>
    <rPh sb="6" eb="8">
      <t>クブン</t>
    </rPh>
    <phoneticPr fontId="2"/>
  </si>
  <si>
    <t>付表1_届出区分_食堂加算</t>
    <rPh sb="0" eb="2">
      <t>フヒョウ</t>
    </rPh>
    <rPh sb="4" eb="6">
      <t>トドケデ</t>
    </rPh>
    <rPh sb="6" eb="8">
      <t>クブン</t>
    </rPh>
    <phoneticPr fontId="2"/>
  </si>
  <si>
    <t>付表1_届出区分_特別メニュー加算</t>
    <rPh sb="0" eb="2">
      <t>フヒョウ</t>
    </rPh>
    <rPh sb="4" eb="6">
      <t>トドケデ</t>
    </rPh>
    <rPh sb="6" eb="8">
      <t>クブン</t>
    </rPh>
    <rPh sb="9" eb="11">
      <t>トクベツ</t>
    </rPh>
    <rPh sb="15" eb="17">
      <t>カサン</t>
    </rPh>
    <phoneticPr fontId="2"/>
  </si>
  <si>
    <t>付表1_栄養食事指導数_個別_総指導件数_入院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ニュウイン</t>
    </rPh>
    <phoneticPr fontId="2"/>
  </si>
  <si>
    <t>付表1_栄養食事指導数_個別_総指導件数_外来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ガイライ</t>
    </rPh>
    <phoneticPr fontId="2"/>
  </si>
  <si>
    <t>付表1_栄養食事指導数_個別_総指導件数_在宅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ザイタク</t>
    </rPh>
    <phoneticPr fontId="2"/>
  </si>
  <si>
    <t>付表1_栄養食事指導数_個別_総指導件数_再掲_入院・外来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ニュウイン</t>
    </rPh>
    <rPh sb="27" eb="29">
      <t>ガイライ</t>
    </rPh>
    <phoneticPr fontId="2"/>
  </si>
  <si>
    <t>付表1_栄養食事指導数_個別_総指導件数_再掲_在宅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ザイタク</t>
    </rPh>
    <phoneticPr fontId="2"/>
  </si>
  <si>
    <t>付表1_栄養食事指導数_集団_総指導件数_回数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カイスウ</t>
    </rPh>
    <phoneticPr fontId="2"/>
  </si>
  <si>
    <t>付表1_栄養食事指導数_集団_総指導件数_人数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ニンズウ</t>
    </rPh>
    <phoneticPr fontId="2"/>
  </si>
  <si>
    <t>付表1_栄養食事指導数_集団_総指導件数_再掲_回数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カイスウ</t>
    </rPh>
    <phoneticPr fontId="2"/>
  </si>
  <si>
    <t>付表1_栄養食事指導数_集団_総指導件数_再掲_人数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ニンズウ</t>
    </rPh>
    <phoneticPr fontId="2"/>
  </si>
  <si>
    <t>付表1_給食数_患者食数_定員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テイイン</t>
    </rPh>
    <phoneticPr fontId="2"/>
  </si>
  <si>
    <t>付表1_給食数_患者食数_在籍者数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6">
      <t>ザイセキシャ</t>
    </rPh>
    <rPh sb="16" eb="17">
      <t>スウ</t>
    </rPh>
    <phoneticPr fontId="2"/>
  </si>
  <si>
    <t>付表1_給食数_患者食数_朝食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チョウショク</t>
    </rPh>
    <phoneticPr fontId="2"/>
  </si>
  <si>
    <t>付表1_給食数_患者食数_朝食（うち特別食）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チョウショク</t>
    </rPh>
    <rPh sb="18" eb="20">
      <t>トクベツ</t>
    </rPh>
    <rPh sb="20" eb="21">
      <t>ショク</t>
    </rPh>
    <phoneticPr fontId="2"/>
  </si>
  <si>
    <t>付表1_給食数_患者食数_昼食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チュウショク</t>
    </rPh>
    <phoneticPr fontId="2"/>
  </si>
  <si>
    <t>付表1_給食数_患者食数_昼食（うち特別食）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チュウショク</t>
    </rPh>
    <rPh sb="18" eb="21">
      <t>トクベツショク</t>
    </rPh>
    <phoneticPr fontId="2"/>
  </si>
  <si>
    <t>付表1_給食数_患者食数_夕食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ユウショク</t>
    </rPh>
    <phoneticPr fontId="2"/>
  </si>
  <si>
    <t>付表1_給食数_患者食数_夕食（うち特別食）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ユウショク</t>
    </rPh>
    <rPh sb="18" eb="21">
      <t>トクベツショク</t>
    </rPh>
    <phoneticPr fontId="2"/>
  </si>
  <si>
    <t>付表1_給食数_患者食数_合計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ゴウケイ</t>
    </rPh>
    <phoneticPr fontId="2"/>
  </si>
  <si>
    <t>付表1_給食数_患者食数_合計（うち特別食）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ゴウケイ</t>
    </rPh>
    <rPh sb="18" eb="21">
      <t>トクベツショク</t>
    </rPh>
    <phoneticPr fontId="2"/>
  </si>
  <si>
    <t>付表1_給食数_患者食数_間食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カンショク</t>
    </rPh>
    <phoneticPr fontId="2"/>
  </si>
  <si>
    <t>付表1_給食数_患者食数_間食（うち特別食）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カンショク</t>
    </rPh>
    <rPh sb="18" eb="21">
      <t>トクベツショク</t>
    </rPh>
    <phoneticPr fontId="2"/>
  </si>
  <si>
    <t>付表1_給食数_デイケア_定員</t>
    <rPh sb="0" eb="2">
      <t>フヒョウ</t>
    </rPh>
    <rPh sb="4" eb="6">
      <t>キュウショク</t>
    </rPh>
    <rPh sb="6" eb="7">
      <t>スウ</t>
    </rPh>
    <rPh sb="13" eb="15">
      <t>テイイン</t>
    </rPh>
    <phoneticPr fontId="2"/>
  </si>
  <si>
    <t>付表1_給食数_デイケア_在籍者数</t>
    <rPh sb="0" eb="2">
      <t>フヒョウ</t>
    </rPh>
    <rPh sb="4" eb="6">
      <t>キュウショク</t>
    </rPh>
    <rPh sb="6" eb="7">
      <t>スウ</t>
    </rPh>
    <rPh sb="13" eb="16">
      <t>ザイセキシャ</t>
    </rPh>
    <rPh sb="16" eb="17">
      <t>スウ</t>
    </rPh>
    <phoneticPr fontId="2"/>
  </si>
  <si>
    <t>付表1_給食数_デイケア_朝食</t>
    <rPh sb="0" eb="2">
      <t>フヒョウ</t>
    </rPh>
    <rPh sb="4" eb="6">
      <t>キュウショク</t>
    </rPh>
    <rPh sb="6" eb="7">
      <t>スウ</t>
    </rPh>
    <rPh sb="13" eb="15">
      <t>チョウショク</t>
    </rPh>
    <phoneticPr fontId="2"/>
  </si>
  <si>
    <t>付表1_給食数_デイケア_昼食</t>
    <rPh sb="0" eb="2">
      <t>フヒョウ</t>
    </rPh>
    <rPh sb="4" eb="6">
      <t>キュウショク</t>
    </rPh>
    <rPh sb="6" eb="7">
      <t>スウ</t>
    </rPh>
    <rPh sb="13" eb="15">
      <t>チュウショク</t>
    </rPh>
    <phoneticPr fontId="2"/>
  </si>
  <si>
    <t>付表1_給食数_デイケア_夕食</t>
    <rPh sb="0" eb="2">
      <t>フヒョウ</t>
    </rPh>
    <rPh sb="4" eb="6">
      <t>キュウショク</t>
    </rPh>
    <rPh sb="6" eb="7">
      <t>スウ</t>
    </rPh>
    <rPh sb="13" eb="15">
      <t>ユウショク</t>
    </rPh>
    <phoneticPr fontId="2"/>
  </si>
  <si>
    <t>付表1_給食数_デイケア_合計</t>
    <rPh sb="0" eb="2">
      <t>フヒョウ</t>
    </rPh>
    <rPh sb="4" eb="6">
      <t>キュウショク</t>
    </rPh>
    <rPh sb="6" eb="7">
      <t>スウ</t>
    </rPh>
    <rPh sb="13" eb="15">
      <t>ゴウケイ</t>
    </rPh>
    <phoneticPr fontId="2"/>
  </si>
  <si>
    <t>付表1_給食数_デイケア_間食</t>
    <rPh sb="0" eb="2">
      <t>フヒョウ</t>
    </rPh>
    <rPh sb="4" eb="6">
      <t>キュウショク</t>
    </rPh>
    <rPh sb="6" eb="7">
      <t>スウ</t>
    </rPh>
    <rPh sb="13" eb="15">
      <t>カンショク</t>
    </rPh>
    <phoneticPr fontId="2"/>
  </si>
  <si>
    <t>付表1_給食数_デイサービス_定員</t>
    <rPh sb="0" eb="2">
      <t>フヒョウ</t>
    </rPh>
    <rPh sb="4" eb="6">
      <t>キュウショク</t>
    </rPh>
    <rPh sb="6" eb="7">
      <t>スウ</t>
    </rPh>
    <rPh sb="15" eb="17">
      <t>テイイン</t>
    </rPh>
    <phoneticPr fontId="2"/>
  </si>
  <si>
    <t>付表1_給食数_デイサービス_在籍者数</t>
    <rPh sb="0" eb="2">
      <t>フヒョウ</t>
    </rPh>
    <rPh sb="4" eb="6">
      <t>キュウショク</t>
    </rPh>
    <rPh sb="6" eb="7">
      <t>スウ</t>
    </rPh>
    <rPh sb="15" eb="18">
      <t>ザイセキシャ</t>
    </rPh>
    <rPh sb="18" eb="19">
      <t>スウ</t>
    </rPh>
    <phoneticPr fontId="2"/>
  </si>
  <si>
    <t>付表1_給食数_デイサービス_朝食</t>
    <rPh sb="0" eb="2">
      <t>フヒョウ</t>
    </rPh>
    <rPh sb="4" eb="6">
      <t>キュウショク</t>
    </rPh>
    <rPh sb="6" eb="7">
      <t>スウ</t>
    </rPh>
    <rPh sb="15" eb="17">
      <t>チョウショク</t>
    </rPh>
    <phoneticPr fontId="2"/>
  </si>
  <si>
    <t>付表1_給食数_デイサービス_昼食</t>
    <rPh sb="0" eb="2">
      <t>フヒョウ</t>
    </rPh>
    <rPh sb="4" eb="6">
      <t>キュウショク</t>
    </rPh>
    <rPh sb="6" eb="7">
      <t>スウ</t>
    </rPh>
    <rPh sb="15" eb="17">
      <t>チュウショク</t>
    </rPh>
    <phoneticPr fontId="2"/>
  </si>
  <si>
    <t>付表1_給食数_デイサービス_夕食</t>
    <rPh sb="0" eb="2">
      <t>フヒョウ</t>
    </rPh>
    <rPh sb="4" eb="6">
      <t>キュウショク</t>
    </rPh>
    <rPh sb="6" eb="7">
      <t>スウ</t>
    </rPh>
    <rPh sb="15" eb="17">
      <t>ユウショク</t>
    </rPh>
    <phoneticPr fontId="2"/>
  </si>
  <si>
    <t>付表1_給食数_デイサービス_合計</t>
    <rPh sb="0" eb="2">
      <t>フヒョウ</t>
    </rPh>
    <rPh sb="4" eb="6">
      <t>キュウショク</t>
    </rPh>
    <rPh sb="6" eb="7">
      <t>スウ</t>
    </rPh>
    <rPh sb="15" eb="17">
      <t>ゴウケイ</t>
    </rPh>
    <phoneticPr fontId="2"/>
  </si>
  <si>
    <t>付表1_給食数_デイサービス_間食</t>
    <rPh sb="0" eb="2">
      <t>フヒョウ</t>
    </rPh>
    <rPh sb="4" eb="6">
      <t>キュウショク</t>
    </rPh>
    <rPh sb="6" eb="7">
      <t>スウ</t>
    </rPh>
    <rPh sb="15" eb="17">
      <t>カンショク</t>
    </rPh>
    <phoneticPr fontId="2"/>
  </si>
  <si>
    <t>付表1_給食数_その他_内容</t>
    <rPh sb="12" eb="14">
      <t>ナイヨウ</t>
    </rPh>
    <phoneticPr fontId="2"/>
  </si>
  <si>
    <t>付表1_給食数_その他_定員</t>
    <rPh sb="0" eb="2">
      <t>フヒョウ</t>
    </rPh>
    <rPh sb="4" eb="6">
      <t>キュウショク</t>
    </rPh>
    <rPh sb="6" eb="7">
      <t>スウ</t>
    </rPh>
    <rPh sb="12" eb="14">
      <t>テイイン</t>
    </rPh>
    <phoneticPr fontId="2"/>
  </si>
  <si>
    <t>付表1_給食数_その他_在籍者数</t>
    <rPh sb="0" eb="2">
      <t>フヒョウ</t>
    </rPh>
    <rPh sb="4" eb="6">
      <t>キュウショク</t>
    </rPh>
    <rPh sb="6" eb="7">
      <t>スウ</t>
    </rPh>
    <rPh sb="12" eb="15">
      <t>ザイセキシャ</t>
    </rPh>
    <rPh sb="15" eb="16">
      <t>スウ</t>
    </rPh>
    <phoneticPr fontId="2"/>
  </si>
  <si>
    <t>付表1_給食数_その他_朝食</t>
    <rPh sb="0" eb="2">
      <t>フヒョウ</t>
    </rPh>
    <rPh sb="4" eb="6">
      <t>キュウショク</t>
    </rPh>
    <rPh sb="6" eb="7">
      <t>スウ</t>
    </rPh>
    <rPh sb="12" eb="14">
      <t>チョウショク</t>
    </rPh>
    <phoneticPr fontId="2"/>
  </si>
  <si>
    <t>付表1_給食数_その他_昼食</t>
    <rPh sb="0" eb="2">
      <t>フヒョウ</t>
    </rPh>
    <rPh sb="4" eb="6">
      <t>キュウショク</t>
    </rPh>
    <rPh sb="6" eb="7">
      <t>スウ</t>
    </rPh>
    <rPh sb="12" eb="14">
      <t>チュウショク</t>
    </rPh>
    <phoneticPr fontId="2"/>
  </si>
  <si>
    <t>付表1_給食数_その他_夕食</t>
    <rPh sb="0" eb="2">
      <t>フヒョウ</t>
    </rPh>
    <rPh sb="4" eb="6">
      <t>キュウショク</t>
    </rPh>
    <rPh sb="6" eb="7">
      <t>スウ</t>
    </rPh>
    <rPh sb="12" eb="14">
      <t>ユウショク</t>
    </rPh>
    <phoneticPr fontId="2"/>
  </si>
  <si>
    <t>付表1_給食数_その他_合計</t>
    <rPh sb="0" eb="2">
      <t>フヒョウ</t>
    </rPh>
    <rPh sb="4" eb="6">
      <t>キュウショク</t>
    </rPh>
    <rPh sb="6" eb="7">
      <t>スウ</t>
    </rPh>
    <rPh sb="12" eb="14">
      <t>ゴウケイ</t>
    </rPh>
    <phoneticPr fontId="2"/>
  </si>
  <si>
    <t>付表1_給食数_その他_間食</t>
    <rPh sb="0" eb="2">
      <t>フヒョウ</t>
    </rPh>
    <rPh sb="4" eb="6">
      <t>キュウショク</t>
    </rPh>
    <rPh sb="6" eb="7">
      <t>スウ</t>
    </rPh>
    <rPh sb="12" eb="14">
      <t>カンショク</t>
    </rPh>
    <phoneticPr fontId="2"/>
  </si>
  <si>
    <t>付表1_給食数_職員食_定員</t>
    <rPh sb="0" eb="2">
      <t>フヒョウ</t>
    </rPh>
    <rPh sb="4" eb="6">
      <t>キュウショク</t>
    </rPh>
    <rPh sb="6" eb="7">
      <t>スウ</t>
    </rPh>
    <rPh sb="12" eb="14">
      <t>テイイン</t>
    </rPh>
    <phoneticPr fontId="2"/>
  </si>
  <si>
    <t>付表1_給食数_職員食_在籍者数</t>
    <rPh sb="0" eb="2">
      <t>フヒョウ</t>
    </rPh>
    <rPh sb="4" eb="6">
      <t>キュウショク</t>
    </rPh>
    <rPh sb="6" eb="7">
      <t>スウ</t>
    </rPh>
    <rPh sb="12" eb="15">
      <t>ザイセキシャ</t>
    </rPh>
    <rPh sb="15" eb="16">
      <t>スウ</t>
    </rPh>
    <phoneticPr fontId="2"/>
  </si>
  <si>
    <t>付表1_給食数_職員食_朝食</t>
    <rPh sb="0" eb="2">
      <t>フヒョウ</t>
    </rPh>
    <rPh sb="4" eb="6">
      <t>キュウショク</t>
    </rPh>
    <rPh sb="6" eb="7">
      <t>スウ</t>
    </rPh>
    <rPh sb="12" eb="14">
      <t>チョウショク</t>
    </rPh>
    <phoneticPr fontId="2"/>
  </si>
  <si>
    <t>付表1_給食数_職員食_昼食</t>
    <rPh sb="0" eb="2">
      <t>フヒョウ</t>
    </rPh>
    <rPh sb="4" eb="6">
      <t>キュウショク</t>
    </rPh>
    <rPh sb="6" eb="7">
      <t>スウ</t>
    </rPh>
    <rPh sb="12" eb="14">
      <t>チュウショク</t>
    </rPh>
    <phoneticPr fontId="2"/>
  </si>
  <si>
    <t>付表1_給食数_職員食_夕食</t>
    <rPh sb="0" eb="2">
      <t>フヒョウ</t>
    </rPh>
    <rPh sb="4" eb="6">
      <t>キュウショク</t>
    </rPh>
    <rPh sb="6" eb="7">
      <t>スウ</t>
    </rPh>
    <rPh sb="12" eb="14">
      <t>ユウショク</t>
    </rPh>
    <phoneticPr fontId="2"/>
  </si>
  <si>
    <t>付表1_給食数_職員食_合計</t>
    <rPh sb="0" eb="2">
      <t>フヒョウ</t>
    </rPh>
    <rPh sb="4" eb="6">
      <t>キュウショク</t>
    </rPh>
    <rPh sb="6" eb="7">
      <t>スウ</t>
    </rPh>
    <rPh sb="12" eb="14">
      <t>ゴウケイ</t>
    </rPh>
    <phoneticPr fontId="2"/>
  </si>
  <si>
    <t>付表1_給食数_職員食_間食</t>
    <rPh sb="0" eb="2">
      <t>フヒョウ</t>
    </rPh>
    <rPh sb="4" eb="6">
      <t>キュウショク</t>
    </rPh>
    <rPh sb="6" eb="7">
      <t>スウ</t>
    </rPh>
    <rPh sb="12" eb="14">
      <t>カンショク</t>
    </rPh>
    <phoneticPr fontId="2"/>
  </si>
  <si>
    <t>付表1_給食材料費_6月_1日1人当たり</t>
    <rPh sb="0" eb="2">
      <t>フヒョウ</t>
    </rPh>
    <rPh sb="4" eb="6">
      <t>キュウショク</t>
    </rPh>
    <rPh sb="6" eb="9">
      <t>ザイリョウヒ</t>
    </rPh>
    <rPh sb="11" eb="12">
      <t>ガツ</t>
    </rPh>
    <rPh sb="14" eb="15">
      <t>ニチ</t>
    </rPh>
    <rPh sb="15" eb="17">
      <t>ヒトリ</t>
    </rPh>
    <rPh sb="17" eb="18">
      <t>ア</t>
    </rPh>
    <phoneticPr fontId="2"/>
  </si>
  <si>
    <t>付表1_給食材料費_2月_1日1人当たり</t>
    <rPh sb="0" eb="2">
      <t>フヒョウ</t>
    </rPh>
    <rPh sb="4" eb="6">
      <t>キュウショク</t>
    </rPh>
    <rPh sb="6" eb="9">
      <t>ザイリョウヒ</t>
    </rPh>
    <rPh sb="11" eb="12">
      <t>ガツ</t>
    </rPh>
    <rPh sb="14" eb="15">
      <t>ニチ</t>
    </rPh>
    <rPh sb="17" eb="18">
      <t>ア</t>
    </rPh>
    <phoneticPr fontId="2"/>
  </si>
  <si>
    <t>付表1_食事時刻_朝_時間</t>
    <rPh sb="0" eb="2">
      <t>フヒョウ</t>
    </rPh>
    <rPh sb="4" eb="8">
      <t>ショクジジコク</t>
    </rPh>
    <rPh sb="9" eb="10">
      <t>アサ</t>
    </rPh>
    <rPh sb="11" eb="13">
      <t>ジカン</t>
    </rPh>
    <phoneticPr fontId="2"/>
  </si>
  <si>
    <t>付表1_食事時刻_朝_分</t>
    <rPh sb="0" eb="2">
      <t>フヒョウ</t>
    </rPh>
    <rPh sb="4" eb="8">
      <t>ショクジジコク</t>
    </rPh>
    <rPh sb="9" eb="10">
      <t>アサ</t>
    </rPh>
    <rPh sb="11" eb="12">
      <t>フン</t>
    </rPh>
    <phoneticPr fontId="2"/>
  </si>
  <si>
    <t>付表1_食事時刻_昼_時間</t>
    <rPh sb="0" eb="2">
      <t>フヒョウ</t>
    </rPh>
    <rPh sb="4" eb="8">
      <t>ショクジジコク</t>
    </rPh>
    <rPh sb="9" eb="10">
      <t>ヒル</t>
    </rPh>
    <rPh sb="11" eb="13">
      <t>ジカン</t>
    </rPh>
    <phoneticPr fontId="2"/>
  </si>
  <si>
    <t>付表1_食事時刻_夕_時間</t>
    <rPh sb="0" eb="2">
      <t>フヒョウ</t>
    </rPh>
    <rPh sb="4" eb="8">
      <t>ショクジジコク</t>
    </rPh>
    <rPh sb="9" eb="10">
      <t>ユウ</t>
    </rPh>
    <rPh sb="11" eb="13">
      <t>ジカン</t>
    </rPh>
    <phoneticPr fontId="2"/>
  </si>
  <si>
    <t>付表1_食事時刻_夕_分</t>
    <rPh sb="0" eb="2">
      <t>フヒョウ</t>
    </rPh>
    <rPh sb="4" eb="8">
      <t>ショクジジコク</t>
    </rPh>
    <rPh sb="9" eb="10">
      <t>ユウ</t>
    </rPh>
    <rPh sb="11" eb="12">
      <t>フン</t>
    </rPh>
    <phoneticPr fontId="2"/>
  </si>
  <si>
    <t>付表1_適温給食_実施状況</t>
    <rPh sb="0" eb="2">
      <t>フヒョウ</t>
    </rPh>
    <rPh sb="4" eb="6">
      <t>テキオン</t>
    </rPh>
    <rPh sb="6" eb="8">
      <t>キュウショク</t>
    </rPh>
    <rPh sb="9" eb="11">
      <t>ジッシ</t>
    </rPh>
    <rPh sb="11" eb="13">
      <t>ジョウキョウ</t>
    </rPh>
    <phoneticPr fontId="2"/>
  </si>
  <si>
    <t>付表1_適温給食_保温保冷配膳車</t>
    <rPh sb="0" eb="2">
      <t>フヒョウ</t>
    </rPh>
    <rPh sb="4" eb="6">
      <t>テキオン</t>
    </rPh>
    <rPh sb="6" eb="8">
      <t>キュウショク</t>
    </rPh>
    <phoneticPr fontId="2"/>
  </si>
  <si>
    <t>付表1_適温給食_保温食器</t>
    <rPh sb="0" eb="2">
      <t>フヒョウ</t>
    </rPh>
    <rPh sb="4" eb="6">
      <t>テキオン</t>
    </rPh>
    <rPh sb="6" eb="8">
      <t>キュウショク</t>
    </rPh>
    <rPh sb="9" eb="11">
      <t>ホオン</t>
    </rPh>
    <rPh sb="11" eb="13">
      <t>ショッキ</t>
    </rPh>
    <phoneticPr fontId="2"/>
  </si>
  <si>
    <t>付表1_適温給食_その他</t>
    <rPh sb="0" eb="2">
      <t>フヒョウ</t>
    </rPh>
    <rPh sb="4" eb="6">
      <t>テキオン</t>
    </rPh>
    <rPh sb="6" eb="8">
      <t>キュウショク</t>
    </rPh>
    <rPh sb="11" eb="12">
      <t>タ</t>
    </rPh>
    <phoneticPr fontId="2"/>
  </si>
  <si>
    <t>付表1_適温給食_その他（内容）</t>
    <rPh sb="0" eb="2">
      <t>フヒョウ</t>
    </rPh>
    <rPh sb="4" eb="6">
      <t>テキオン</t>
    </rPh>
    <rPh sb="6" eb="8">
      <t>キュウショク</t>
    </rPh>
    <rPh sb="11" eb="12">
      <t>タ</t>
    </rPh>
    <rPh sb="13" eb="15">
      <t>ナイヨウ</t>
    </rPh>
    <phoneticPr fontId="2"/>
  </si>
  <si>
    <t>付表1_栄養管理体制等_1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2"/>
  </si>
  <si>
    <t>付表1_栄養管理体制等_2</t>
    <rPh sb="0" eb="1">
      <t>ツキ</t>
    </rPh>
    <rPh sb="4" eb="6">
      <t>カンリ</t>
    </rPh>
    <rPh sb="6" eb="8">
      <t>タイセイ</t>
    </rPh>
    <rPh sb="8" eb="9">
      <t>トウ</t>
    </rPh>
    <phoneticPr fontId="2"/>
  </si>
  <si>
    <t>付表1_栄養管理体制等_3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2"/>
  </si>
  <si>
    <t>付表1_栄養管理体制等_4</t>
    <rPh sb="0" eb="1">
      <t>ツキ</t>
    </rPh>
    <rPh sb="4" eb="6">
      <t>カンリ</t>
    </rPh>
    <rPh sb="6" eb="8">
      <t>タイセイ</t>
    </rPh>
    <rPh sb="8" eb="9">
      <t>トウ</t>
    </rPh>
    <phoneticPr fontId="2"/>
  </si>
  <si>
    <t>付表1_栄養管理体制等_5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2"/>
  </si>
  <si>
    <t>付表1_栄養管理体制等_6</t>
    <rPh sb="0" eb="1">
      <t>ツキ</t>
    </rPh>
    <rPh sb="4" eb="6">
      <t>カンリ</t>
    </rPh>
    <rPh sb="6" eb="8">
      <t>タイセイ</t>
    </rPh>
    <rPh sb="8" eb="9">
      <t>トウ</t>
    </rPh>
    <phoneticPr fontId="2"/>
  </si>
  <si>
    <t>付表1_連携先_医療機関</t>
    <rPh sb="0" eb="1">
      <t>ツキ</t>
    </rPh>
    <rPh sb="4" eb="6">
      <t>レンケイ</t>
    </rPh>
    <rPh sb="6" eb="7">
      <t>サキ</t>
    </rPh>
    <rPh sb="8" eb="10">
      <t>イリョウ</t>
    </rPh>
    <rPh sb="10" eb="12">
      <t>キカン</t>
    </rPh>
    <phoneticPr fontId="2"/>
  </si>
  <si>
    <t>付表1_連携先_福祉施設</t>
    <rPh sb="0" eb="1">
      <t>ツキ</t>
    </rPh>
    <rPh sb="4" eb="6">
      <t>レンケイ</t>
    </rPh>
    <rPh sb="6" eb="7">
      <t>サキ</t>
    </rPh>
    <rPh sb="8" eb="10">
      <t>フクシ</t>
    </rPh>
    <rPh sb="10" eb="12">
      <t>シセツ</t>
    </rPh>
    <phoneticPr fontId="2"/>
  </si>
  <si>
    <t>付表1_連携先_学校</t>
    <rPh sb="0" eb="1">
      <t>ツキ</t>
    </rPh>
    <rPh sb="4" eb="6">
      <t>レンケイ</t>
    </rPh>
    <rPh sb="6" eb="7">
      <t>サキ</t>
    </rPh>
    <rPh sb="8" eb="10">
      <t>ガッコウ</t>
    </rPh>
    <phoneticPr fontId="2"/>
  </si>
  <si>
    <t>付表1_連携先_事業所</t>
    <rPh sb="0" eb="1">
      <t>ツキ</t>
    </rPh>
    <rPh sb="4" eb="6">
      <t>レンケイ</t>
    </rPh>
    <rPh sb="6" eb="7">
      <t>サキ</t>
    </rPh>
    <rPh sb="8" eb="11">
      <t>ジギョウショ</t>
    </rPh>
    <phoneticPr fontId="2"/>
  </si>
  <si>
    <t>付表1_連携先_医療保険組合</t>
    <rPh sb="0" eb="1">
      <t>ツキ</t>
    </rPh>
    <rPh sb="4" eb="6">
      <t>レンケイ</t>
    </rPh>
    <rPh sb="6" eb="7">
      <t>サキ</t>
    </rPh>
    <rPh sb="8" eb="10">
      <t>イリョウ</t>
    </rPh>
    <rPh sb="10" eb="12">
      <t>ホケン</t>
    </rPh>
    <rPh sb="12" eb="14">
      <t>クミアイ</t>
    </rPh>
    <phoneticPr fontId="2"/>
  </si>
  <si>
    <t>付表1_連携先_市町村</t>
    <rPh sb="0" eb="1">
      <t>ツキ</t>
    </rPh>
    <rPh sb="4" eb="6">
      <t>レンケイ</t>
    </rPh>
    <rPh sb="6" eb="7">
      <t>サキ</t>
    </rPh>
    <rPh sb="8" eb="11">
      <t>シチョウソン</t>
    </rPh>
    <phoneticPr fontId="2"/>
  </si>
  <si>
    <t>付表1_連携先_保健所</t>
    <rPh sb="0" eb="1">
      <t>ツキ</t>
    </rPh>
    <rPh sb="4" eb="6">
      <t>レンケイ</t>
    </rPh>
    <rPh sb="6" eb="7">
      <t>サキ</t>
    </rPh>
    <rPh sb="8" eb="11">
      <t>ホケンジョ</t>
    </rPh>
    <phoneticPr fontId="2"/>
  </si>
  <si>
    <t>付表1_連携先_その他</t>
    <rPh sb="0" eb="1">
      <t>ツキ</t>
    </rPh>
    <rPh sb="4" eb="6">
      <t>レンケイ</t>
    </rPh>
    <rPh sb="6" eb="7">
      <t>サキ</t>
    </rPh>
    <rPh sb="10" eb="11">
      <t>タ</t>
    </rPh>
    <phoneticPr fontId="2"/>
  </si>
  <si>
    <t>付表1_連携先_その他（内容）</t>
    <rPh sb="0" eb="1">
      <t>ツキ</t>
    </rPh>
    <rPh sb="4" eb="6">
      <t>レンケイ</t>
    </rPh>
    <rPh sb="6" eb="7">
      <t>サキ</t>
    </rPh>
    <rPh sb="10" eb="11">
      <t>タ</t>
    </rPh>
    <rPh sb="12" eb="14">
      <t>ナイヨウ</t>
    </rPh>
    <phoneticPr fontId="2"/>
  </si>
  <si>
    <t>付表1_連携内容_1</t>
    <rPh sb="0" eb="1">
      <t>ツキ</t>
    </rPh>
    <rPh sb="4" eb="6">
      <t>レンケイ</t>
    </rPh>
    <rPh sb="6" eb="8">
      <t>ナイヨウ</t>
    </rPh>
    <phoneticPr fontId="2"/>
  </si>
  <si>
    <t>付表1_連携内容_2</t>
    <rPh sb="0" eb="1">
      <t>ツキ</t>
    </rPh>
    <rPh sb="4" eb="6">
      <t>レンケイ</t>
    </rPh>
    <rPh sb="6" eb="8">
      <t>ナイヨウ</t>
    </rPh>
    <phoneticPr fontId="2"/>
  </si>
  <si>
    <t>付表1_連携内容_3</t>
    <rPh sb="0" eb="1">
      <t>ツキ</t>
    </rPh>
    <rPh sb="4" eb="6">
      <t>レンケイ</t>
    </rPh>
    <rPh sb="6" eb="8">
      <t>ナイヨウ</t>
    </rPh>
    <phoneticPr fontId="2"/>
  </si>
  <si>
    <t>付表1_連携内容_4</t>
    <rPh sb="0" eb="1">
      <t>ツキ</t>
    </rPh>
    <rPh sb="4" eb="6">
      <t>レンケイ</t>
    </rPh>
    <rPh sb="6" eb="8">
      <t>ナイヨウ</t>
    </rPh>
    <phoneticPr fontId="2"/>
  </si>
  <si>
    <t>付表1_給与栄養量_6月_最も多い食種</t>
    <rPh sb="0" eb="1">
      <t>ツキ</t>
    </rPh>
    <rPh sb="4" eb="6">
      <t>キュウヨ</t>
    </rPh>
    <rPh sb="6" eb="9">
      <t>エイヨウリョウ</t>
    </rPh>
    <rPh sb="11" eb="12">
      <t>ガツ</t>
    </rPh>
    <rPh sb="13" eb="14">
      <t>モット</t>
    </rPh>
    <rPh sb="15" eb="16">
      <t>オオ</t>
    </rPh>
    <rPh sb="17" eb="18">
      <t>ショク</t>
    </rPh>
    <phoneticPr fontId="2"/>
  </si>
  <si>
    <t>付表1_6月_目標量_エネルギー</t>
  </si>
  <si>
    <t>付表1_6月_目標量_たんぱく質</t>
  </si>
  <si>
    <t>付表1_6月_目標量_脂質</t>
  </si>
  <si>
    <t>付表1_6月_目標量_カルシウム</t>
  </si>
  <si>
    <t>付表1_6月_目標量_鉄</t>
  </si>
  <si>
    <t xml:space="preserve">付表1_6月_目標量_ビタミンA </t>
  </si>
  <si>
    <t>付表1_6月_目標量_ビタミンB1</t>
  </si>
  <si>
    <t>付表1_6月_目標量_ビタミンB2</t>
  </si>
  <si>
    <t>付表1_6月_目標量_ビタミンC</t>
  </si>
  <si>
    <t>付表1_6月_目標量_食塩相当量</t>
  </si>
  <si>
    <t>付表1_6月_目標量_食物繊維</t>
  </si>
  <si>
    <t>付表1_6月_1日1人あたり_エネルギー</t>
  </si>
  <si>
    <t>付表1_6月_1日1人あたり_たんぱく質</t>
  </si>
  <si>
    <t>付表1_6月_1日1人あたり_脂質</t>
  </si>
  <si>
    <t>付表1_6月_1日1人あたり_カルシウム</t>
  </si>
  <si>
    <t>付表1_6月_1日1人あたり_鉄</t>
  </si>
  <si>
    <t xml:space="preserve">付表1_6月_1日1人あたり_ビタミンA </t>
  </si>
  <si>
    <t>付表1_6月_1日1人あたり_ビタミンB1</t>
  </si>
  <si>
    <t>付表1_6月_1日1人あたり_ビタミンB2</t>
  </si>
  <si>
    <t>付表1_6月_1日1人あたり_ビタミンC</t>
  </si>
  <si>
    <t>付表1_6月_1日1人あたり_食塩相当量</t>
  </si>
  <si>
    <t>付表1_6月_1日1人あたり_食物繊維</t>
  </si>
  <si>
    <t>付表1_給与栄養量_2月_最も多い食種</t>
    <rPh sb="0" eb="1">
      <t>ツキ</t>
    </rPh>
    <rPh sb="4" eb="6">
      <t>キュウヨ</t>
    </rPh>
    <rPh sb="6" eb="9">
      <t>エイヨウリョウ</t>
    </rPh>
    <rPh sb="13" eb="14">
      <t>モット</t>
    </rPh>
    <rPh sb="15" eb="16">
      <t>オオ</t>
    </rPh>
    <rPh sb="17" eb="18">
      <t>ショク</t>
    </rPh>
    <phoneticPr fontId="2"/>
  </si>
  <si>
    <t>付表1_2月_目標量_エネルギー</t>
  </si>
  <si>
    <t>付表1_2月_目標量_たんぱく質</t>
  </si>
  <si>
    <t>付表1_2月_目標量_脂質</t>
  </si>
  <si>
    <t>付表1_2月_目標量_カルシウム</t>
  </si>
  <si>
    <t>付表1_2月_目標量_鉄</t>
  </si>
  <si>
    <t xml:space="preserve">付表1_2月_目標量_ビタミンA </t>
  </si>
  <si>
    <t>付表1_2月_目標量_ビタミンB1</t>
  </si>
  <si>
    <t>付表1_2月_目標量_ビタミンB2</t>
  </si>
  <si>
    <t>付表1_2月_目標量_ビタミンC</t>
  </si>
  <si>
    <t>付表1_2月_目標量_食塩相当量</t>
  </si>
  <si>
    <t>付表1_2月_目標量_食物繊維</t>
  </si>
  <si>
    <t>付表1_2月_1日1人あたり_エネルギー</t>
  </si>
  <si>
    <t>付表1_2月_1日1人あたり_たんぱく質</t>
  </si>
  <si>
    <t>付表1_2月_1日1人あたり_脂質</t>
  </si>
  <si>
    <t>付表1_2月_1日1人あたり_カルシウム</t>
  </si>
  <si>
    <t>付表1_2月_1日1人あたり_鉄</t>
  </si>
  <si>
    <t xml:space="preserve">付表1_2月_1日1人あたり_ビタミンA </t>
  </si>
  <si>
    <t>付表1_2月_1日1人あたり_ビタミンB1</t>
  </si>
  <si>
    <t>付表1_2月_1日1人あたり_ビタミンB2</t>
  </si>
  <si>
    <t>付表1_2月_1日1人あたり_ビタミンC</t>
  </si>
  <si>
    <t>付表1_2月_1日1人あたり_食塩相当量</t>
  </si>
  <si>
    <t>付表1_2月_1日1人あたり_食物繊維</t>
  </si>
  <si>
    <t>付表1_提供した食事の評価_摂取状況の把握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phoneticPr fontId="2"/>
  </si>
  <si>
    <t>付表1_提供した食事の評価_摂取状況の把握_個別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2" eb="24">
      <t>コベツ</t>
    </rPh>
    <phoneticPr fontId="2"/>
  </si>
  <si>
    <t>付表1_提供した食事の評価_摂取状況の把握_集団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2" eb="24">
      <t>シュウダン</t>
    </rPh>
    <phoneticPr fontId="2"/>
  </si>
  <si>
    <t>付表1_提供した食事の評価_摂取状況の把握_その他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4" eb="25">
      <t>タ</t>
    </rPh>
    <phoneticPr fontId="2"/>
  </si>
  <si>
    <t>付表2_提供した食事の評価_摂取状況の把握_その他（内容）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4" eb="25">
      <t>タ</t>
    </rPh>
    <rPh sb="26" eb="28">
      <t>ナイヨウ</t>
    </rPh>
    <phoneticPr fontId="2"/>
  </si>
  <si>
    <t>付表1_提供した食事の評価_食事内容の把握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phoneticPr fontId="2"/>
  </si>
  <si>
    <t>付表1_提供した食事の評価_食事内容の把握_アンケート調査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7" eb="29">
      <t>チョウサ</t>
    </rPh>
    <phoneticPr fontId="2"/>
  </si>
  <si>
    <t>付表1_提供した食事の評価_食事内容の把握_その他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4" eb="25">
      <t>タ</t>
    </rPh>
    <phoneticPr fontId="2"/>
  </si>
  <si>
    <t>付表1_提供した食事の評価_食事内容の把握_その他（内容）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4" eb="25">
      <t>タ</t>
    </rPh>
    <rPh sb="26" eb="28">
      <t>ナイヨウ</t>
    </rPh>
    <phoneticPr fontId="2"/>
  </si>
  <si>
    <t>付表1_害虫駆除</t>
    <rPh sb="4" eb="6">
      <t>ガイチュウ</t>
    </rPh>
    <rPh sb="6" eb="8">
      <t>クジョ</t>
    </rPh>
    <phoneticPr fontId="2"/>
  </si>
  <si>
    <t>付表1_害虫駆除_回数</t>
    <rPh sb="4" eb="6">
      <t>ガイチュウ</t>
    </rPh>
    <rPh sb="6" eb="8">
      <t>クジョ</t>
    </rPh>
    <rPh sb="9" eb="11">
      <t>カイスウ</t>
    </rPh>
    <phoneticPr fontId="2"/>
  </si>
  <si>
    <t>付表1_健康診断</t>
    <phoneticPr fontId="2"/>
  </si>
  <si>
    <t>付表1_健康診断_回数</t>
    <rPh sb="9" eb="11">
      <t>カイスウ</t>
    </rPh>
    <phoneticPr fontId="2"/>
  </si>
  <si>
    <t>付表1_検便</t>
    <phoneticPr fontId="2"/>
  </si>
  <si>
    <t>付表1_検便_回数</t>
    <rPh sb="7" eb="9">
      <t>カイスウ</t>
    </rPh>
    <phoneticPr fontId="2"/>
  </si>
  <si>
    <t>付表1_保存食</t>
    <phoneticPr fontId="2"/>
  </si>
  <si>
    <t>付表1_保存食_日数</t>
    <rPh sb="8" eb="10">
      <t>ニッスウ</t>
    </rPh>
    <phoneticPr fontId="2"/>
  </si>
  <si>
    <t>付表1_危機発生時の給食体制マニュアル</t>
    <rPh sb="4" eb="6">
      <t>キキ</t>
    </rPh>
    <rPh sb="6" eb="9">
      <t>ハッセイジ</t>
    </rPh>
    <rPh sb="10" eb="12">
      <t>キュウショク</t>
    </rPh>
    <rPh sb="12" eb="14">
      <t>タイセイ</t>
    </rPh>
    <phoneticPr fontId="2"/>
  </si>
  <si>
    <t>付表1_非常食食料等の備蓄</t>
    <rPh sb="4" eb="7">
      <t>ヒジョウショク</t>
    </rPh>
    <rPh sb="7" eb="9">
      <t>ショクリョウ</t>
    </rPh>
    <rPh sb="9" eb="10">
      <t>トウ</t>
    </rPh>
    <rPh sb="11" eb="13">
      <t>ビチク</t>
    </rPh>
    <phoneticPr fontId="2"/>
  </si>
  <si>
    <t>付表1_非常食食料等の備蓄_人数</t>
    <rPh sb="4" eb="7">
      <t>ヒジョウショク</t>
    </rPh>
    <rPh sb="7" eb="9">
      <t>ショクリョウ</t>
    </rPh>
    <rPh sb="9" eb="10">
      <t>トウ</t>
    </rPh>
    <rPh sb="14" eb="16">
      <t>ニンズウ</t>
    </rPh>
    <phoneticPr fontId="2"/>
  </si>
  <si>
    <t>付表1_非常食食料等の備蓄_日数</t>
    <rPh sb="4" eb="7">
      <t>ヒジョウショク</t>
    </rPh>
    <rPh sb="7" eb="9">
      <t>ショクリョウ</t>
    </rPh>
    <rPh sb="9" eb="10">
      <t>トウ</t>
    </rPh>
    <rPh sb="11" eb="13">
      <t>ビチク</t>
    </rPh>
    <rPh sb="14" eb="16">
      <t>ニッスウ</t>
    </rPh>
    <phoneticPr fontId="2"/>
  </si>
  <si>
    <t>付表2_食育計画</t>
    <rPh sb="0" eb="2">
      <t>フヒョウ</t>
    </rPh>
    <rPh sb="4" eb="6">
      <t>ショクイク</t>
    </rPh>
    <rPh sb="6" eb="8">
      <t>ケイカク</t>
    </rPh>
    <phoneticPr fontId="2"/>
  </si>
  <si>
    <t xml:space="preserve">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</si>
</sst>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ggge&quot;年&quot;m&quot;月&quot;d&quot;日&quot;"/>
    <numFmt numFmtId="177" formatCode="&quot;(&quot;@&quot;)&quot;"/>
    <numFmt numFmtId="178" formatCode="&quot;（　&quot;@&quot;　）&quot;"/>
    <numFmt numFmtId="179" formatCode="0_);[Red]\(0\)"/>
    <numFmt numFmtId="180" formatCode="&quot;(　　　&quot;@&quot;　　　)&quot;"/>
    <numFmt numFmtId="181" formatCode="0_);\(0\)"/>
    <numFmt numFmtId="182" formatCode="&quot;(&quot;@&quot;)）&quot;"/>
    <numFmt numFmtId="183" formatCode="0.0_);[Red]\(0.0\)"/>
    <numFmt numFmtId="184" formatCode="0.0"/>
    <numFmt numFmtId="185" formatCode="\(#\);\(\-#\);\(0\);&quot;(   )&quot;"/>
  </numFmts>
  <fonts count="2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color theme="1" tint="0.499984740745262"/>
      <name val="ＭＳ Ｐゴシック"/>
      <family val="3"/>
      <charset val="128"/>
    </font>
    <font>
      <b/>
      <sz val="14"/>
      <name val="游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name val="游ゴシック"/>
      <family val="3"/>
      <charset val="128"/>
    </font>
    <font>
      <b/>
      <sz val="11"/>
      <color theme="0"/>
      <name val="游ゴシック"/>
      <family val="3"/>
      <charset val="128"/>
    </font>
    <font>
      <sz val="11"/>
      <name val="游ゴシック"/>
      <family val="3"/>
      <charset val="128"/>
    </font>
    <font>
      <b/>
      <sz val="10"/>
      <color theme="0"/>
      <name val="游ゴシック"/>
      <family val="3"/>
      <charset val="128"/>
    </font>
    <font>
      <b/>
      <sz val="10"/>
      <name val="游ゴシック"/>
      <family val="3"/>
      <charset val="128"/>
    </font>
    <font>
      <sz val="1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ＭＳ Ｐゴシック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dashed">
        <color theme="0" tint="-0.14996795556505021"/>
      </right>
      <top style="thin">
        <color indexed="64"/>
      </top>
      <bottom style="thin">
        <color indexed="64"/>
      </bottom>
      <diagonal/>
    </border>
    <border>
      <left style="dashed">
        <color theme="0" tint="-0.14996795556505021"/>
      </left>
      <right style="dashed">
        <color theme="0" tint="-0.14996795556505021"/>
      </right>
      <top style="thin">
        <color indexed="64"/>
      </top>
      <bottom style="thin">
        <color indexed="64"/>
      </bottom>
      <diagonal/>
    </border>
    <border>
      <left style="dashed">
        <color theme="0" tint="-0.14996795556505021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ashed">
        <color theme="0" tint="-0.14996795556505021"/>
      </right>
      <top style="thin">
        <color indexed="64"/>
      </top>
      <bottom style="thin">
        <color indexed="64"/>
      </bottom>
      <diagonal/>
    </border>
    <border>
      <left style="dashed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24" fillId="0" borderId="0" applyNumberFormat="0" applyFill="0" applyBorder="0" applyAlignment="0" applyProtection="0">
      <alignment vertical="center"/>
    </xf>
  </cellStyleXfs>
  <cellXfs count="45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9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0" xfId="0" applyFont="1">
      <alignment vertical="center"/>
    </xf>
    <xf numFmtId="0" fontId="6" fillId="0" borderId="11" xfId="0" applyFont="1" applyBorder="1">
      <alignment vertical="center"/>
    </xf>
    <xf numFmtId="0" fontId="6" fillId="0" borderId="10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6" fillId="0" borderId="6" xfId="0" applyFont="1" applyBorder="1">
      <alignment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0" xfId="0" applyFont="1" applyBorder="1">
      <alignment vertical="center"/>
    </xf>
    <xf numFmtId="0" fontId="6" fillId="0" borderId="5" xfId="0" applyFont="1" applyBorder="1">
      <alignment vertical="center"/>
    </xf>
    <xf numFmtId="0" fontId="1" fillId="0" borderId="0" xfId="0" applyFont="1">
      <alignment vertical="center"/>
    </xf>
    <xf numFmtId="0" fontId="0" fillId="0" borderId="9" xfId="0" applyBorder="1" applyAlignment="1">
      <alignment horizontal="left"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5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0" xfId="0" applyFill="1">
      <alignment vertical="center"/>
    </xf>
    <xf numFmtId="0" fontId="0" fillId="2" borderId="8" xfId="0" applyFill="1" applyBorder="1">
      <alignment vertical="center"/>
    </xf>
    <xf numFmtId="0" fontId="0" fillId="2" borderId="7" xfId="0" applyFill="1" applyBorder="1">
      <alignment vertical="center"/>
    </xf>
    <xf numFmtId="0" fontId="4" fillId="2" borderId="1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6" fillId="2" borderId="6" xfId="0" applyFont="1" applyFill="1" applyBorder="1">
      <alignment vertical="center"/>
    </xf>
    <xf numFmtId="0" fontId="6" fillId="2" borderId="5" xfId="0" applyFont="1" applyFill="1" applyBorder="1">
      <alignment vertical="center"/>
    </xf>
    <xf numFmtId="0" fontId="6" fillId="2" borderId="8" xfId="0" applyFont="1" applyFill="1" applyBorder="1">
      <alignment vertical="center"/>
    </xf>
    <xf numFmtId="0" fontId="6" fillId="2" borderId="0" xfId="0" applyFont="1" applyFill="1">
      <alignment vertical="center"/>
    </xf>
    <xf numFmtId="0" fontId="0" fillId="2" borderId="2" xfId="0" applyFill="1" applyBorder="1" applyAlignment="1">
      <alignment horizontal="left" vertical="center" wrapText="1"/>
    </xf>
    <xf numFmtId="0" fontId="11" fillId="0" borderId="0" xfId="0" applyFont="1">
      <alignment vertical="center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2" xfId="0" applyBorder="1">
      <alignment vertical="center"/>
    </xf>
    <xf numFmtId="0" fontId="0" fillId="0" borderId="0" xfId="0" applyAlignment="1">
      <alignment horizontal="left" vertical="center" shrinkToFit="1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2" borderId="42" xfId="0" applyFill="1" applyBorder="1" applyAlignment="1">
      <alignment horizontal="right" vertical="center"/>
    </xf>
    <xf numFmtId="0" fontId="0" fillId="2" borderId="43" xfId="0" applyFill="1" applyBorder="1" applyAlignment="1">
      <alignment horizontal="right" vertical="center"/>
    </xf>
    <xf numFmtId="0" fontId="0" fillId="2" borderId="44" xfId="0" applyFill="1" applyBorder="1" applyAlignment="1">
      <alignment horizontal="right" vertical="center"/>
    </xf>
    <xf numFmtId="0" fontId="0" fillId="2" borderId="42" xfId="0" applyFill="1" applyBorder="1">
      <alignment vertical="center"/>
    </xf>
    <xf numFmtId="0" fontId="0" fillId="2" borderId="43" xfId="0" applyFill="1" applyBorder="1">
      <alignment vertical="center"/>
    </xf>
    <xf numFmtId="0" fontId="0" fillId="2" borderId="10" xfId="0" applyFill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5" xfId="0" applyBorder="1">
      <alignment vertical="center"/>
    </xf>
    <xf numFmtId="0" fontId="6" fillId="0" borderId="46" xfId="0" applyFont="1" applyBorder="1">
      <alignment vertical="center"/>
    </xf>
    <xf numFmtId="0" fontId="6" fillId="0" borderId="43" xfId="0" applyFont="1" applyBorder="1">
      <alignment vertical="center"/>
    </xf>
    <xf numFmtId="0" fontId="0" fillId="0" borderId="45" xfId="0" applyBorder="1" applyAlignment="1">
      <alignment horizontal="left" vertical="center"/>
    </xf>
    <xf numFmtId="0" fontId="0" fillId="0" borderId="43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6" fillId="0" borderId="48" xfId="0" applyFont="1" applyBorder="1">
      <alignment vertical="center"/>
    </xf>
    <xf numFmtId="0" fontId="6" fillId="0" borderId="44" xfId="0" applyFont="1" applyBorder="1">
      <alignment vertical="center"/>
    </xf>
    <xf numFmtId="0" fontId="0" fillId="0" borderId="44" xfId="0" applyBorder="1">
      <alignment vertical="center"/>
    </xf>
    <xf numFmtId="0" fontId="0" fillId="0" borderId="48" xfId="0" applyBorder="1">
      <alignment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9" xfId="0" applyBorder="1" applyAlignment="1">
      <alignment horizontal="left" vertical="center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6" xfId="0" applyBorder="1" applyAlignment="1">
      <alignment vertical="justify" wrapText="1"/>
    </xf>
    <xf numFmtId="0" fontId="0" fillId="0" borderId="8" xfId="0" applyBorder="1" applyAlignment="1">
      <alignment vertical="justify" wrapText="1"/>
    </xf>
    <xf numFmtId="0" fontId="0" fillId="0" borderId="11" xfId="0" applyBorder="1" applyAlignment="1">
      <alignment vertical="justify" wrapText="1"/>
    </xf>
    <xf numFmtId="0" fontId="4" fillId="0" borderId="10" xfId="0" applyFont="1" applyBorder="1">
      <alignment vertical="center"/>
    </xf>
    <xf numFmtId="0" fontId="0" fillId="2" borderId="5" xfId="0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41" xfId="0" applyBorder="1">
      <alignment vertical="center"/>
    </xf>
    <xf numFmtId="0" fontId="7" fillId="0" borderId="7" xfId="0" applyFon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4" borderId="0" xfId="0" applyFill="1" applyAlignment="1">
      <alignment vertical="center" wrapText="1"/>
    </xf>
    <xf numFmtId="14" fontId="0" fillId="0" borderId="12" xfId="0" applyNumberFormat="1" applyBorder="1">
      <alignment vertical="center"/>
    </xf>
    <xf numFmtId="0" fontId="18" fillId="0" borderId="36" xfId="0" applyFont="1" applyBorder="1" applyAlignment="1">
      <alignment horizontal="center"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181" fontId="19" fillId="15" borderId="12" xfId="0" applyNumberFormat="1" applyFont="1" applyFill="1" applyBorder="1" applyAlignment="1">
      <alignment horizontal="center" vertical="center" wrapText="1"/>
    </xf>
    <xf numFmtId="181" fontId="20" fillId="5" borderId="12" xfId="0" applyNumberFormat="1" applyFont="1" applyFill="1" applyBorder="1" applyAlignment="1">
      <alignment horizontal="center" vertical="center" wrapText="1"/>
    </xf>
    <xf numFmtId="181" fontId="20" fillId="7" borderId="12" xfId="0" applyNumberFormat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2" fillId="7" borderId="12" xfId="1" applyFont="1" applyFill="1" applyBorder="1" applyAlignment="1">
      <alignment horizontal="center" vertical="center" wrapText="1"/>
    </xf>
    <xf numFmtId="0" fontId="0" fillId="17" borderId="12" xfId="0" applyFill="1" applyBorder="1">
      <alignment vertical="center"/>
    </xf>
    <xf numFmtId="2" fontId="0" fillId="0" borderId="12" xfId="0" applyNumberFormat="1" applyBorder="1">
      <alignment vertical="center"/>
    </xf>
    <xf numFmtId="0" fontId="0" fillId="2" borderId="12" xfId="0" applyFill="1" applyBorder="1">
      <alignment vertical="center"/>
    </xf>
    <xf numFmtId="0" fontId="25" fillId="2" borderId="2" xfId="0" applyFont="1" applyFill="1" applyBorder="1" applyAlignment="1">
      <alignment horizontal="center" vertical="center"/>
    </xf>
    <xf numFmtId="2" fontId="0" fillId="18" borderId="64" xfId="0" applyNumberFormat="1" applyFill="1" applyBorder="1">
      <alignment vertical="center"/>
    </xf>
    <xf numFmtId="0" fontId="0" fillId="5" borderId="5" xfId="0" applyFill="1" applyBorder="1" applyAlignment="1" applyProtection="1">
      <alignment horizontal="left" vertical="center"/>
      <protection locked="0"/>
    </xf>
    <xf numFmtId="0" fontId="0" fillId="5" borderId="41" xfId="0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41" xfId="0" applyFill="1" applyBorder="1" applyProtection="1">
      <alignment vertical="center"/>
      <protection locked="0"/>
    </xf>
    <xf numFmtId="0" fontId="0" fillId="5" borderId="55" xfId="0" applyFill="1" applyBorder="1" applyAlignment="1" applyProtection="1">
      <alignment vertical="center" shrinkToFit="1"/>
      <protection locked="0"/>
    </xf>
    <xf numFmtId="0" fontId="0" fillId="5" borderId="59" xfId="0" applyFill="1" applyBorder="1" applyAlignment="1" applyProtection="1">
      <alignment vertical="center" shrinkToFit="1"/>
      <protection locked="0"/>
    </xf>
    <xf numFmtId="0" fontId="6" fillId="5" borderId="4" xfId="0" applyFont="1" applyFill="1" applyBorder="1" applyAlignment="1" applyProtection="1">
      <alignment horizontal="right" vertical="center" shrinkToFi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5" borderId="9" xfId="0" applyFont="1" applyFill="1" applyBorder="1" applyAlignment="1" applyProtection="1">
      <alignment horizontal="right" vertical="center" shrinkToFi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5" xfId="0" applyFill="1" applyBorder="1" applyAlignment="1" applyProtection="1">
      <alignment horizontal="right" vertical="center" shrinkToFi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10" xfId="0" applyFill="1" applyBorder="1" applyAlignment="1" applyProtection="1">
      <alignment horizontal="right" vertical="center" shrinkToFi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41" xfId="0" applyFill="1" applyBorder="1">
      <alignment vertical="center"/>
    </xf>
    <xf numFmtId="0" fontId="0" fillId="5" borderId="61" xfId="0" applyFill="1" applyBorder="1" applyAlignment="1" applyProtection="1">
      <alignment vertical="center" shrinkToFit="1"/>
      <protection locked="0"/>
    </xf>
    <xf numFmtId="0" fontId="0" fillId="5" borderId="10" xfId="0" applyFill="1" applyBorder="1" applyProtection="1">
      <alignment vertical="center"/>
      <protection locked="0"/>
    </xf>
    <xf numFmtId="0" fontId="0" fillId="5" borderId="2" xfId="0" applyFill="1" applyBorder="1" applyProtection="1">
      <alignment vertical="center"/>
      <protection locked="0"/>
    </xf>
    <xf numFmtId="0" fontId="7" fillId="5" borderId="0" xfId="0" applyFont="1" applyFill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5" xfId="0" applyFill="1" applyBorder="1" applyAlignment="1" applyProtection="1">
      <alignment vertical="center" wrapText="1"/>
      <protection locked="0"/>
    </xf>
    <xf numFmtId="0" fontId="25" fillId="2" borderId="2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5" fillId="2" borderId="10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5" borderId="10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24" xfId="0" applyFill="1" applyBorder="1" applyAlignment="1" applyProtection="1">
      <alignment vertical="center" wrapText="1"/>
      <protection locked="0"/>
    </xf>
    <xf numFmtId="0" fontId="0" fillId="5" borderId="10" xfId="0" applyFill="1" applyBorder="1" applyAlignment="1" applyProtection="1">
      <alignment vertical="center" wrapText="1"/>
      <protection locked="0"/>
    </xf>
    <xf numFmtId="0" fontId="25" fillId="0" borderId="10" xfId="0" applyFont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5" fillId="0" borderId="2" xfId="0" applyFont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5" fillId="2" borderId="2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5" fillId="2" borderId="10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5" fillId="2" borderId="3" xfId="0" applyFont="1" applyFill="1" applyBorder="1">
      <alignment vertical="center"/>
    </xf>
    <xf numFmtId="176" fontId="0" fillId="0" borderId="0" xfId="0" applyNumberFormat="1" applyAlignment="1" applyProtection="1">
      <alignment horizontal="right" vertical="center"/>
      <protection locked="0"/>
    </xf>
    <xf numFmtId="179" fontId="0" fillId="5" borderId="0" xfId="0" applyNumberFormat="1" applyFill="1" applyAlignment="1" applyProtection="1">
      <alignment horizontal="right" vertical="center" shrinkToFit="1"/>
      <protection locked="0"/>
    </xf>
    <xf numFmtId="0" fontId="0" fillId="0" borderId="2" xfId="0" applyBorder="1" applyProtection="1">
      <alignment vertical="center"/>
      <protection locked="0"/>
    </xf>
    <xf numFmtId="0" fontId="0" fillId="0" borderId="65" xfId="0" applyBorder="1">
      <alignment vertical="center"/>
    </xf>
    <xf numFmtId="0" fontId="6" fillId="0" borderId="66" xfId="0" applyFont="1" applyBorder="1">
      <alignment vertical="center"/>
    </xf>
    <xf numFmtId="0" fontId="6" fillId="0" borderId="41" xfId="0" applyFont="1" applyBorder="1">
      <alignment vertical="center"/>
    </xf>
    <xf numFmtId="0" fontId="0" fillId="0" borderId="65" xfId="0" applyBorder="1" applyAlignment="1">
      <alignment horizontal="left" vertical="center"/>
    </xf>
    <xf numFmtId="0" fontId="0" fillId="0" borderId="66" xfId="0" applyBorder="1">
      <alignment vertical="center"/>
    </xf>
    <xf numFmtId="176" fontId="0" fillId="0" borderId="2" xfId="0" applyNumberFormat="1" applyBorder="1">
      <alignment vertical="center"/>
    </xf>
    <xf numFmtId="176" fontId="0" fillId="2" borderId="2" xfId="0" applyNumberFormat="1" applyFill="1" applyBorder="1">
      <alignment vertical="center"/>
    </xf>
    <xf numFmtId="0" fontId="22" fillId="5" borderId="12" xfId="0" applyFont="1" applyFill="1" applyBorder="1" applyAlignment="1">
      <alignment horizontal="center" vertical="center"/>
    </xf>
    <xf numFmtId="0" fontId="22" fillId="5" borderId="12" xfId="0" applyFont="1" applyFill="1" applyBorder="1" applyAlignment="1">
      <alignment horizontal="center" vertical="center" wrapText="1"/>
    </xf>
    <xf numFmtId="0" fontId="22" fillId="16" borderId="12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 shrinkToFit="1"/>
    </xf>
    <xf numFmtId="0" fontId="23" fillId="0" borderId="63" xfId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5" borderId="41" xfId="0" applyFill="1" applyBorder="1" applyAlignment="1" applyProtection="1">
      <alignment horizontal="left" vertical="center"/>
      <protection locked="0"/>
    </xf>
    <xf numFmtId="0" fontId="0" fillId="5" borderId="43" xfId="0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5" borderId="3" xfId="0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 applyProtection="1">
      <alignment horizontal="center" vertical="center"/>
      <protection locked="0"/>
    </xf>
    <xf numFmtId="0" fontId="0" fillId="5" borderId="0" xfId="0" applyFill="1" applyAlignment="1">
      <alignment horizontal="center" vertical="center"/>
    </xf>
    <xf numFmtId="177" fontId="0" fillId="5" borderId="0" xfId="0" applyNumberFormat="1" applyFill="1" applyAlignment="1" applyProtection="1">
      <alignment horizontal="left" vertical="center" shrinkToFit="1"/>
      <protection locked="0"/>
    </xf>
    <xf numFmtId="176" fontId="0" fillId="5" borderId="2" xfId="0" applyNumberFormat="1" applyFill="1" applyBorder="1" applyAlignment="1" applyProtection="1">
      <alignment horizontal="center" vertical="center"/>
      <protection locked="0"/>
    </xf>
    <xf numFmtId="179" fontId="0" fillId="5" borderId="2" xfId="0" applyNumberFormat="1" applyFill="1" applyBorder="1" applyAlignment="1" applyProtection="1">
      <alignment horizontal="right" vertical="center"/>
      <protection locked="0"/>
    </xf>
    <xf numFmtId="0" fontId="0" fillId="5" borderId="12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>
      <alignment horizontal="center" vertical="center"/>
    </xf>
    <xf numFmtId="0" fontId="0" fillId="5" borderId="49" xfId="0" applyFill="1" applyBorder="1" applyAlignment="1" applyProtection="1">
      <alignment horizontal="left" vertical="center"/>
      <protection locked="0"/>
    </xf>
    <xf numFmtId="0" fontId="0" fillId="5" borderId="50" xfId="0" applyFill="1" applyBorder="1" applyAlignment="1" applyProtection="1">
      <alignment horizontal="left" vertical="center"/>
      <protection locked="0"/>
    </xf>
    <xf numFmtId="0" fontId="24" fillId="5" borderId="50" xfId="2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0" fontId="7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8" fillId="0" borderId="0" xfId="0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2" xfId="0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2" xfId="0" applyBorder="1" applyAlignment="1">
      <alignment horizontal="right" vertical="center"/>
    </xf>
    <xf numFmtId="0" fontId="0" fillId="5" borderId="5" xfId="0" applyFill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1" xfId="0" applyBorder="1" applyAlignment="1">
      <alignment horizontal="center" vertical="center"/>
    </xf>
    <xf numFmtId="0" fontId="0" fillId="5" borderId="5" xfId="0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5" borderId="41" xfId="0" applyFill="1" applyBorder="1" applyAlignment="1" applyProtection="1">
      <alignment horizontal="center" vertical="center"/>
      <protection locked="0"/>
    </xf>
    <xf numFmtId="0" fontId="0" fillId="5" borderId="43" xfId="0" applyFill="1" applyBorder="1" applyAlignment="1" applyProtection="1">
      <alignment horizontal="center" vertical="center"/>
      <protection locked="0"/>
    </xf>
    <xf numFmtId="0" fontId="0" fillId="5" borderId="51" xfId="0" applyFill="1" applyBorder="1" applyAlignment="1">
      <alignment horizontal="center" vertical="center"/>
    </xf>
    <xf numFmtId="177" fontId="0" fillId="5" borderId="51" xfId="0" applyNumberFormat="1" applyFill="1" applyBorder="1" applyAlignment="1" applyProtection="1">
      <alignment horizontal="left" vertical="center" shrinkToFit="1"/>
      <protection locked="0"/>
    </xf>
    <xf numFmtId="0" fontId="0" fillId="0" borderId="0" xfId="0" applyAlignment="1">
      <alignment horizontal="left" vertical="center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178" fontId="0" fillId="5" borderId="5" xfId="0" applyNumberFormat="1" applyFill="1" applyBorder="1" applyAlignment="1" applyProtection="1">
      <alignment horizontal="center" vertical="distributed" wrapText="1"/>
      <protection locked="0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2" borderId="7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178" fontId="0" fillId="5" borderId="44" xfId="0" applyNumberFormat="1" applyFill="1" applyBorder="1" applyAlignment="1" applyProtection="1">
      <alignment horizontal="center" vertical="distributed" wrapText="1"/>
      <protection locked="0"/>
    </xf>
    <xf numFmtId="178" fontId="0" fillId="5" borderId="48" xfId="0" applyNumberFormat="1" applyFill="1" applyBorder="1" applyAlignment="1" applyProtection="1">
      <alignment horizontal="center" vertical="distributed" wrapText="1"/>
      <protection locked="0"/>
    </xf>
    <xf numFmtId="178" fontId="0" fillId="5" borderId="67" xfId="0" applyNumberFormat="1" applyFill="1" applyBorder="1" applyAlignment="1" applyProtection="1">
      <alignment horizontal="center" vertical="distributed" wrapText="1"/>
      <protection locked="0"/>
    </xf>
    <xf numFmtId="178" fontId="0" fillId="5" borderId="68" xfId="0" applyNumberFormat="1" applyFill="1" applyBorder="1" applyAlignment="1" applyProtection="1">
      <alignment horizontal="center" vertical="distributed" wrapText="1"/>
      <protection locked="0"/>
    </xf>
    <xf numFmtId="0" fontId="25" fillId="2" borderId="2" xfId="0" applyFont="1" applyFill="1" applyBorder="1" applyAlignment="1">
      <alignment horizontal="center" vertical="center" shrinkToFit="1"/>
    </xf>
    <xf numFmtId="0" fontId="0" fillId="5" borderId="2" xfId="0" applyFill="1" applyBorder="1" applyAlignment="1" applyProtection="1">
      <alignment horizontal="left" vertical="center"/>
      <protection locked="0"/>
    </xf>
    <xf numFmtId="0" fontId="0" fillId="5" borderId="42" xfId="0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>
      <alignment horizontal="left" vertical="center" shrinkToFit="1"/>
    </xf>
    <xf numFmtId="182" fontId="25" fillId="2" borderId="2" xfId="0" applyNumberFormat="1" applyFont="1" applyFill="1" applyBorder="1" applyAlignment="1" applyProtection="1">
      <alignment horizontal="left" vertical="center"/>
      <protection locked="0"/>
    </xf>
    <xf numFmtId="182" fontId="25" fillId="2" borderId="3" xfId="0" applyNumberFormat="1" applyFont="1" applyFill="1" applyBorder="1" applyAlignment="1" applyProtection="1">
      <alignment horizontal="left" vertical="center"/>
      <protection locked="0"/>
    </xf>
    <xf numFmtId="0" fontId="25" fillId="2" borderId="2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vertical="center" shrinkToFit="1"/>
    </xf>
    <xf numFmtId="183" fontId="0" fillId="5" borderId="43" xfId="0" applyNumberFormat="1" applyFill="1" applyBorder="1" applyAlignment="1" applyProtection="1">
      <alignment horizontal="right" vertical="center"/>
      <protection locked="0"/>
    </xf>
    <xf numFmtId="179" fontId="0" fillId="5" borderId="43" xfId="0" applyNumberFormat="1" applyFill="1" applyBorder="1" applyAlignment="1" applyProtection="1">
      <alignment horizontal="right" vertical="center"/>
      <protection locked="0"/>
    </xf>
    <xf numFmtId="179" fontId="0" fillId="5" borderId="42" xfId="0" applyNumberFormat="1" applyFill="1" applyBorder="1" applyAlignment="1" applyProtection="1">
      <alignment horizontal="right" vertical="center"/>
      <protection locked="0"/>
    </xf>
    <xf numFmtId="49" fontId="0" fillId="5" borderId="43" xfId="0" applyNumberFormat="1" applyFill="1" applyBorder="1" applyAlignment="1" applyProtection="1">
      <alignment horizontal="right" vertical="center"/>
      <protection locked="0"/>
    </xf>
    <xf numFmtId="0" fontId="0" fillId="0" borderId="36" xfId="0" applyBorder="1" applyAlignment="1">
      <alignment horizontal="center" vertical="center" textRotation="255"/>
    </xf>
    <xf numFmtId="0" fontId="0" fillId="0" borderId="37" xfId="0" applyBorder="1" applyAlignment="1">
      <alignment horizontal="center" vertical="center" textRotation="255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 shrinkToFit="1"/>
    </xf>
    <xf numFmtId="0" fontId="0" fillId="0" borderId="2" xfId="0" applyBorder="1" applyAlignment="1" applyProtection="1">
      <alignment horizontal="center" vertical="center"/>
      <protection locked="0"/>
    </xf>
    <xf numFmtId="0" fontId="0" fillId="5" borderId="6" xfId="0" applyFill="1" applyBorder="1" applyAlignment="1">
      <alignment horizontal="left" vertical="center" shrinkToFit="1"/>
    </xf>
    <xf numFmtId="0" fontId="0" fillId="5" borderId="0" xfId="0" applyFill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179" fontId="0" fillId="5" borderId="1" xfId="0" applyNumberFormat="1" applyFill="1" applyBorder="1" applyAlignment="1" applyProtection="1">
      <alignment horizontal="right" vertical="center" shrinkToFit="1"/>
      <protection locked="0"/>
    </xf>
    <xf numFmtId="179" fontId="0" fillId="5" borderId="2" xfId="0" applyNumberFormat="1" applyFill="1" applyBorder="1" applyAlignment="1" applyProtection="1">
      <alignment horizontal="right" vertical="center" shrinkToFit="1"/>
      <protection locked="0"/>
    </xf>
    <xf numFmtId="179" fontId="0" fillId="5" borderId="3" xfId="0" applyNumberFormat="1" applyFill="1" applyBorder="1" applyAlignment="1" applyProtection="1">
      <alignment horizontal="right" vertical="center" shrinkToFit="1"/>
      <protection locked="0"/>
    </xf>
    <xf numFmtId="0" fontId="0" fillId="5" borderId="2" xfId="0" applyFill="1" applyBorder="1" applyAlignment="1" applyProtection="1">
      <alignment horizontal="right" vertical="center"/>
      <protection locked="0"/>
    </xf>
    <xf numFmtId="0" fontId="0" fillId="2" borderId="36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0" fillId="5" borderId="4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center" vertical="center" shrinkToFit="1"/>
    </xf>
    <xf numFmtId="0" fontId="0" fillId="2" borderId="11" xfId="0" applyFill="1" applyBorder="1" applyAlignment="1">
      <alignment horizontal="center" vertical="center" shrinkToFit="1"/>
    </xf>
    <xf numFmtId="0" fontId="0" fillId="2" borderId="36" xfId="0" applyFill="1" applyBorder="1" applyAlignment="1">
      <alignment horizontal="center" vertical="center" textRotation="255"/>
    </xf>
    <xf numFmtId="0" fontId="0" fillId="2" borderId="37" xfId="0" applyFill="1" applyBorder="1" applyAlignment="1">
      <alignment horizontal="center" vertical="center" textRotation="255"/>
    </xf>
    <xf numFmtId="0" fontId="0" fillId="2" borderId="35" xfId="0" applyFill="1" applyBorder="1" applyAlignment="1">
      <alignment horizontal="center" vertical="center" textRotation="255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5" borderId="6" xfId="0" applyFill="1" applyBorder="1" applyAlignment="1" applyProtection="1">
      <alignment horizontal="center" vertical="center"/>
      <protection locked="0"/>
    </xf>
    <xf numFmtId="0" fontId="0" fillId="5" borderId="11" xfId="0" applyFill="1" applyBorder="1" applyAlignment="1" applyProtection="1">
      <alignment horizontal="center" vertical="center"/>
      <protection locked="0"/>
    </xf>
    <xf numFmtId="185" fontId="0" fillId="5" borderId="56" xfId="0" applyNumberFormat="1" applyFill="1" applyBorder="1" applyAlignment="1" applyProtection="1">
      <alignment horizontal="center" vertical="center" shrinkToFit="1"/>
      <protection locked="0"/>
    </xf>
    <xf numFmtId="185" fontId="0" fillId="5" borderId="57" xfId="0" applyNumberFormat="1" applyFill="1" applyBorder="1" applyAlignment="1" applyProtection="1">
      <alignment horizontal="center" vertical="center" shrinkToFit="1"/>
      <protection locked="0"/>
    </xf>
    <xf numFmtId="185" fontId="0" fillId="5" borderId="58" xfId="0" applyNumberFormat="1" applyFill="1" applyBorder="1" applyAlignment="1" applyProtection="1">
      <alignment horizontal="center" vertical="center" shrinkToFit="1"/>
      <protection locked="0"/>
    </xf>
    <xf numFmtId="185" fontId="0" fillId="5" borderId="60" xfId="0" applyNumberFormat="1" applyFill="1" applyBorder="1" applyAlignment="1" applyProtection="1">
      <alignment horizontal="center" vertical="center" shrinkToFit="1"/>
      <protection locked="0"/>
    </xf>
    <xf numFmtId="180" fontId="0" fillId="5" borderId="10" xfId="0" applyNumberFormat="1" applyFill="1" applyBorder="1" applyAlignment="1" applyProtection="1">
      <alignment horizontal="left" vertical="center" shrinkToFit="1"/>
      <protection locked="0"/>
    </xf>
    <xf numFmtId="180" fontId="0" fillId="5" borderId="11" xfId="0" applyNumberFormat="1" applyFill="1" applyBorder="1" applyAlignment="1" applyProtection="1">
      <alignment horizontal="left" vertical="center" shrinkToFit="1"/>
      <protection locked="0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left" vertical="center"/>
    </xf>
    <xf numFmtId="0" fontId="0" fillId="5" borderId="10" xfId="0" applyFill="1" applyBorder="1" applyAlignment="1">
      <alignment horizontal="center" vertical="center" shrinkToFit="1"/>
    </xf>
    <xf numFmtId="0" fontId="0" fillId="5" borderId="1" xfId="0" applyFill="1" applyBorder="1" applyAlignment="1" applyProtection="1">
      <alignment horizontal="right" vertical="center" shrinkToFit="1"/>
      <protection locked="0"/>
    </xf>
    <xf numFmtId="0" fontId="0" fillId="5" borderId="2" xfId="0" applyFill="1" applyBorder="1" applyAlignment="1" applyProtection="1">
      <alignment horizontal="right" vertical="center" shrinkToFit="1"/>
      <protection locked="0"/>
    </xf>
    <xf numFmtId="0" fontId="0" fillId="5" borderId="3" xfId="0" applyFill="1" applyBorder="1" applyAlignment="1" applyProtection="1">
      <alignment horizontal="right" vertical="center" shrinkToFit="1"/>
      <protection locked="0"/>
    </xf>
    <xf numFmtId="0" fontId="0" fillId="5" borderId="10" xfId="0" applyFill="1" applyBorder="1" applyAlignment="1">
      <alignment horizontal="left" vertical="center" shrinkToFit="1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0" fillId="2" borderId="62" xfId="0" applyFill="1" applyBorder="1" applyAlignment="1">
      <alignment horizontal="center" vertical="center"/>
    </xf>
    <xf numFmtId="179" fontId="0" fillId="5" borderId="22" xfId="0" applyNumberFormat="1" applyFill="1" applyBorder="1" applyAlignment="1" applyProtection="1">
      <alignment horizontal="right" vertical="center" shrinkToFit="1"/>
      <protection locked="0"/>
    </xf>
    <xf numFmtId="179" fontId="0" fillId="5" borderId="13" xfId="0" applyNumberFormat="1" applyFill="1" applyBorder="1" applyAlignment="1" applyProtection="1">
      <alignment horizontal="right" vertical="center" shrinkToFit="1"/>
      <protection locked="0"/>
    </xf>
    <xf numFmtId="0" fontId="0" fillId="5" borderId="44" xfId="0" applyFill="1" applyBorder="1" applyAlignment="1" applyProtection="1">
      <alignment horizontal="center" vertical="center"/>
      <protection locked="0"/>
    </xf>
    <xf numFmtId="179" fontId="0" fillId="5" borderId="44" xfId="0" applyNumberFormat="1" applyFill="1" applyBorder="1" applyAlignment="1" applyProtection="1">
      <alignment horizontal="right" vertical="center"/>
      <protection locked="0"/>
    </xf>
    <xf numFmtId="0" fontId="0" fillId="5" borderId="2" xfId="0" applyFill="1" applyBorder="1" applyProtection="1">
      <alignment vertical="center"/>
      <protection locked="0"/>
    </xf>
    <xf numFmtId="0" fontId="0" fillId="0" borderId="1" xfId="0" applyBorder="1" applyAlignment="1">
      <alignment horizontal="center" vertical="center" shrinkToFit="1"/>
    </xf>
    <xf numFmtId="0" fontId="0" fillId="0" borderId="35" xfId="0" applyBorder="1" applyAlignment="1">
      <alignment horizontal="center" vertical="center" textRotation="255"/>
    </xf>
    <xf numFmtId="184" fontId="0" fillId="5" borderId="19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19" xfId="0" applyBorder="1" applyAlignment="1">
      <alignment horizontal="center" vertical="center"/>
    </xf>
    <xf numFmtId="183" fontId="0" fillId="5" borderId="44" xfId="0" applyNumberFormat="1" applyFill="1" applyBorder="1" applyAlignment="1" applyProtection="1">
      <alignment horizontal="right" vertical="center"/>
      <protection locked="0"/>
    </xf>
    <xf numFmtId="0" fontId="0" fillId="0" borderId="18" xfId="0" applyBorder="1" applyAlignment="1">
      <alignment horizontal="center" vertical="center"/>
    </xf>
    <xf numFmtId="0" fontId="0" fillId="5" borderId="19" xfId="0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0" fillId="0" borderId="39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84" fontId="0" fillId="5" borderId="38" xfId="0" applyNumberForma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center" vertical="center" shrinkToFit="1"/>
      <protection locked="0"/>
    </xf>
    <xf numFmtId="0" fontId="0" fillId="2" borderId="12" xfId="0" applyFill="1" applyBorder="1" applyAlignment="1">
      <alignment horizontal="left" vertical="center" wrapText="1"/>
    </xf>
    <xf numFmtId="183" fontId="0" fillId="5" borderId="44" xfId="0" applyNumberFormat="1" applyFill="1" applyBorder="1" applyAlignment="1" applyProtection="1">
      <alignment horizontal="center" vertical="center"/>
      <protection locked="0"/>
    </xf>
    <xf numFmtId="177" fontId="7" fillId="5" borderId="10" xfId="0" applyNumberFormat="1" applyFont="1" applyFill="1" applyBorder="1" applyAlignment="1" applyProtection="1">
      <alignment horizontal="left" vertical="center"/>
      <protection locked="0"/>
    </xf>
    <xf numFmtId="177" fontId="7" fillId="5" borderId="11" xfId="0" applyNumberFormat="1" applyFont="1" applyFill="1" applyBorder="1" applyAlignment="1" applyProtection="1">
      <alignment horizontal="left" vertical="center"/>
      <protection locked="0"/>
    </xf>
    <xf numFmtId="0" fontId="7" fillId="5" borderId="10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5" borderId="51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 shrinkToFit="1"/>
      <protection locked="0"/>
    </xf>
    <xf numFmtId="0" fontId="0" fillId="5" borderId="2" xfId="0" applyFill="1" applyBorder="1" applyAlignment="1" applyProtection="1">
      <alignment horizontal="center" vertical="center" shrinkToFit="1"/>
      <protection locked="0"/>
    </xf>
    <xf numFmtId="0" fontId="0" fillId="5" borderId="3" xfId="0" applyFill="1" applyBorder="1" applyAlignment="1" applyProtection="1">
      <alignment horizontal="center" vertical="center" shrinkToFit="1"/>
      <protection locked="0"/>
    </xf>
    <xf numFmtId="0" fontId="0" fillId="5" borderId="22" xfId="0" applyFill="1" applyBorder="1" applyAlignment="1" applyProtection="1">
      <alignment horizontal="center" vertical="center" shrinkToFit="1"/>
      <protection locked="0"/>
    </xf>
    <xf numFmtId="0" fontId="0" fillId="5" borderId="16" xfId="0" applyFill="1" applyBorder="1" applyAlignment="1" applyProtection="1">
      <alignment horizontal="center" vertical="center" shrinkToFit="1"/>
      <protection locked="0"/>
    </xf>
    <xf numFmtId="0" fontId="0" fillId="5" borderId="13" xfId="0" applyFill="1" applyBorder="1" applyAlignment="1" applyProtection="1">
      <alignment horizontal="center" vertical="center" shrinkToFit="1"/>
      <protection locked="0"/>
    </xf>
    <xf numFmtId="0" fontId="0" fillId="5" borderId="40" xfId="0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>
      <alignment horizontal="center" vertical="center" textRotation="255"/>
    </xf>
    <xf numFmtId="0" fontId="0" fillId="0" borderId="53" xfId="0" applyBorder="1" applyAlignment="1">
      <alignment horizontal="center" vertical="center" textRotation="255"/>
    </xf>
    <xf numFmtId="0" fontId="0" fillId="0" borderId="54" xfId="0" applyBorder="1" applyAlignment="1">
      <alignment horizontal="center" vertical="center" textRotation="255"/>
    </xf>
    <xf numFmtId="0" fontId="7" fillId="2" borderId="9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 shrinkToFit="1"/>
    </xf>
    <xf numFmtId="179" fontId="0" fillId="5" borderId="41" xfId="0" applyNumberFormat="1" applyFill="1" applyBorder="1" applyAlignment="1" applyProtection="1">
      <alignment horizontal="right" vertical="center"/>
      <protection locked="0"/>
    </xf>
    <xf numFmtId="0" fontId="0" fillId="2" borderId="17" xfId="0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 textRotation="255"/>
    </xf>
    <xf numFmtId="0" fontId="3" fillId="0" borderId="37" xfId="0" applyFont="1" applyBorder="1" applyAlignment="1">
      <alignment horizontal="center" vertical="center" textRotation="255"/>
    </xf>
    <xf numFmtId="0" fontId="3" fillId="0" borderId="35" xfId="0" applyFont="1" applyBorder="1" applyAlignment="1">
      <alignment horizontal="center" vertical="center" textRotation="255"/>
    </xf>
    <xf numFmtId="0" fontId="0" fillId="0" borderId="10" xfId="0" applyBorder="1" applyAlignment="1">
      <alignment horizontal="left" vertical="center"/>
    </xf>
    <xf numFmtId="0" fontId="0" fillId="2" borderId="1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2" borderId="35" xfId="0" applyFill="1" applyBorder="1" applyAlignment="1">
      <alignment horizontal="left" vertical="center" wrapText="1"/>
    </xf>
    <xf numFmtId="184" fontId="0" fillId="5" borderId="31" xfId="0" applyNumberForma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84" fontId="0" fillId="5" borderId="34" xfId="0" applyNumberFormat="1" applyFill="1" applyBorder="1" applyAlignment="1" applyProtection="1">
      <alignment horizontal="center" vertical="center"/>
      <protection locked="0"/>
    </xf>
    <xf numFmtId="0" fontId="0" fillId="0" borderId="34" xfId="0" applyBorder="1" applyAlignment="1">
      <alignment horizontal="center" vertical="center"/>
    </xf>
    <xf numFmtId="0" fontId="0" fillId="5" borderId="51" xfId="0" applyFill="1" applyBorder="1" applyAlignment="1" applyProtection="1">
      <alignment horizontal="center" vertical="center" wrapText="1"/>
      <protection locked="0"/>
    </xf>
    <xf numFmtId="0" fontId="7" fillId="5" borderId="41" xfId="0" applyFont="1" applyFill="1" applyBorder="1" applyAlignment="1" applyProtection="1">
      <alignment horizontal="center" vertical="center" wrapText="1"/>
      <protection locked="0"/>
    </xf>
    <xf numFmtId="0" fontId="0" fillId="0" borderId="31" xfId="0" applyBorder="1" applyAlignment="1">
      <alignment horizontal="center" vertical="center"/>
    </xf>
    <xf numFmtId="184" fontId="0" fillId="5" borderId="28" xfId="0" applyNumberFormat="1" applyFill="1" applyBorder="1" applyAlignment="1" applyProtection="1">
      <alignment horizontal="center" vertical="center"/>
      <protection locked="0"/>
    </xf>
    <xf numFmtId="182" fontId="25" fillId="2" borderId="2" xfId="0" applyNumberFormat="1" applyFont="1" applyFill="1" applyBorder="1" applyAlignment="1" applyProtection="1">
      <alignment horizontal="left" vertical="center" shrinkToFit="1"/>
      <protection locked="0"/>
    </xf>
    <xf numFmtId="182" fontId="25" fillId="2" borderId="3" xfId="0" applyNumberFormat="1" applyFont="1" applyFill="1" applyBorder="1" applyAlignment="1" applyProtection="1">
      <alignment horizontal="left" vertical="center" shrinkToFit="1"/>
      <protection locked="0"/>
    </xf>
    <xf numFmtId="0" fontId="0" fillId="0" borderId="28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25" fillId="2" borderId="2" xfId="0" applyFont="1" applyFill="1" applyBorder="1" applyAlignment="1" applyProtection="1">
      <alignment horizontal="center" vertical="center"/>
      <protection locked="0"/>
    </xf>
    <xf numFmtId="0" fontId="0" fillId="5" borderId="16" xfId="0" applyFill="1" applyBorder="1" applyAlignment="1" applyProtection="1">
      <alignment horizontal="center" vertical="center"/>
      <protection locked="0"/>
    </xf>
    <xf numFmtId="0" fontId="0" fillId="5" borderId="17" xfId="0" applyFill="1" applyBorder="1" applyAlignment="1" applyProtection="1">
      <alignment horizontal="center" vertical="center"/>
      <protection locked="0"/>
    </xf>
    <xf numFmtId="0" fontId="0" fillId="5" borderId="22" xfId="0" applyFill="1" applyBorder="1" applyAlignment="1" applyProtection="1">
      <alignment horizontal="center" vertical="center"/>
      <protection locked="0"/>
    </xf>
    <xf numFmtId="0" fontId="0" fillId="5" borderId="13" xfId="0" applyFill="1" applyBorder="1" applyAlignment="1" applyProtection="1">
      <alignment horizontal="center" vertical="center"/>
      <protection locked="0"/>
    </xf>
    <xf numFmtId="0" fontId="0" fillId="5" borderId="44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2" borderId="1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5" borderId="42" xfId="0" applyFill="1" applyBorder="1" applyAlignment="1" applyProtection="1">
      <alignment horizontal="center" vertical="center" wrapText="1"/>
      <protection locked="0"/>
    </xf>
    <xf numFmtId="0" fontId="0" fillId="5" borderId="43" xfId="0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6" fillId="9" borderId="36" xfId="0" applyFont="1" applyFill="1" applyBorder="1" applyAlignment="1">
      <alignment horizontal="center" vertical="center"/>
    </xf>
    <xf numFmtId="181" fontId="14" fillId="2" borderId="0" xfId="0" applyNumberFormat="1" applyFont="1" applyFill="1" applyAlignment="1">
      <alignment horizontal="left" vertical="center"/>
    </xf>
    <xf numFmtId="181" fontId="14" fillId="2" borderId="8" xfId="0" applyNumberFormat="1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/>
    </xf>
    <xf numFmtId="0" fontId="16" fillId="2" borderId="36" xfId="0" applyFont="1" applyFill="1" applyBorder="1" applyAlignment="1">
      <alignment horizontal="center" vertical="center"/>
    </xf>
    <xf numFmtId="0" fontId="16" fillId="7" borderId="36" xfId="0" applyFont="1" applyFill="1" applyBorder="1" applyAlignment="1">
      <alignment horizontal="center" vertical="center"/>
    </xf>
    <xf numFmtId="0" fontId="16" fillId="8" borderId="36" xfId="0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7" fillId="10" borderId="36" xfId="0" applyFont="1" applyFill="1" applyBorder="1" applyAlignment="1">
      <alignment horizontal="center" vertical="center"/>
    </xf>
    <xf numFmtId="0" fontId="17" fillId="11" borderId="36" xfId="0" applyFont="1" applyFill="1" applyBorder="1" applyAlignment="1">
      <alignment horizontal="center" vertical="center"/>
    </xf>
    <xf numFmtId="0" fontId="16" fillId="12" borderId="36" xfId="0" applyFont="1" applyFill="1" applyBorder="1" applyAlignment="1">
      <alignment horizontal="center" vertical="center"/>
    </xf>
    <xf numFmtId="0" fontId="16" fillId="13" borderId="36" xfId="0" applyFont="1" applyFill="1" applyBorder="1" applyAlignment="1">
      <alignment horizontal="center" vertical="center"/>
    </xf>
    <xf numFmtId="0" fontId="16" fillId="14" borderId="36" xfId="0" applyFont="1" applyFill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_給食施設名簿Ｈ16.4" xfId="1" xr:uid="{044A29D4-4032-4B46-9B7D-D1CBEF207EC6}"/>
  </cellStyles>
  <dxfs count="5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fgColor theme="0"/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fgColor theme="0"/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solid">
          <fgColor theme="0" tint="-4.9989318521683403E-2"/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fgColor theme="0"/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322385</xdr:colOff>
      <xdr:row>1</xdr:row>
      <xdr:rowOff>227135</xdr:rowOff>
    </xdr:from>
    <xdr:to>
      <xdr:col>44</xdr:col>
      <xdr:colOff>410308</xdr:colOff>
      <xdr:row>1</xdr:row>
      <xdr:rowOff>315058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9341BC69-F994-4F3E-B81E-5CB2BE62BFCF}"/>
            </a:ext>
          </a:extLst>
        </xdr:cNvPr>
        <xdr:cNvSpPr/>
      </xdr:nvSpPr>
      <xdr:spPr>
        <a:xfrm>
          <a:off x="47642585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87922</xdr:colOff>
      <xdr:row>1</xdr:row>
      <xdr:rowOff>227135</xdr:rowOff>
    </xdr:from>
    <xdr:to>
      <xdr:col>47</xdr:col>
      <xdr:colOff>175845</xdr:colOff>
      <xdr:row>1</xdr:row>
      <xdr:rowOff>315058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7499E468-DB22-4657-941D-1FB114D06D48}"/>
            </a:ext>
          </a:extLst>
        </xdr:cNvPr>
        <xdr:cNvSpPr/>
      </xdr:nvSpPr>
      <xdr:spPr>
        <a:xfrm>
          <a:off x="49665547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293077</xdr:colOff>
      <xdr:row>1</xdr:row>
      <xdr:rowOff>237718</xdr:rowOff>
    </xdr:from>
    <xdr:to>
      <xdr:col>48</xdr:col>
      <xdr:colOff>381000</xdr:colOff>
      <xdr:row>1</xdr:row>
      <xdr:rowOff>325641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8D18FEAA-1B9E-4359-988F-EF44040F7EB3}"/>
            </a:ext>
          </a:extLst>
        </xdr:cNvPr>
        <xdr:cNvSpPr/>
      </xdr:nvSpPr>
      <xdr:spPr>
        <a:xfrm>
          <a:off x="50661277" y="542518"/>
          <a:ext cx="87923" cy="87923"/>
        </a:xfrm>
        <a:prstGeom prst="ellipse">
          <a:avLst/>
        </a:prstGeom>
        <a:solidFill>
          <a:schemeClr val="accent3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44</xdr:col>
      <xdr:colOff>366347</xdr:colOff>
      <xdr:row>1</xdr:row>
      <xdr:rowOff>227134</xdr:rowOff>
    </xdr:from>
    <xdr:to>
      <xdr:col>48</xdr:col>
      <xdr:colOff>337039</xdr:colOff>
      <xdr:row>1</xdr:row>
      <xdr:rowOff>237717</xdr:rowOff>
    </xdr:to>
    <xdr:cxnSp macro="">
      <xdr:nvCxnSpPr>
        <xdr:cNvPr id="5" name="カギ線コネクタ 5">
          <a:extLst>
            <a:ext uri="{FF2B5EF4-FFF2-40B4-BE49-F238E27FC236}">
              <a16:creationId xmlns:a16="http://schemas.microsoft.com/office/drawing/2014/main" id="{626A2049-5052-4E18-AC4D-01208E7280BB}"/>
            </a:ext>
          </a:extLst>
        </xdr:cNvPr>
        <xdr:cNvCxnSpPr>
          <a:stCxn id="2" idx="0"/>
          <a:endCxn id="4" idx="0"/>
        </xdr:cNvCxnSpPr>
      </xdr:nvCxnSpPr>
      <xdr:spPr>
        <a:xfrm rot="16200000" flipH="1">
          <a:off x="49190601" y="-972120"/>
          <a:ext cx="10583" cy="3018692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131883</xdr:colOff>
      <xdr:row>1</xdr:row>
      <xdr:rowOff>227135</xdr:rowOff>
    </xdr:from>
    <xdr:to>
      <xdr:col>48</xdr:col>
      <xdr:colOff>337038</xdr:colOff>
      <xdr:row>1</xdr:row>
      <xdr:rowOff>237718</xdr:rowOff>
    </xdr:to>
    <xdr:cxnSp macro="">
      <xdr:nvCxnSpPr>
        <xdr:cNvPr id="6" name="カギ線コネクタ 8">
          <a:extLst>
            <a:ext uri="{FF2B5EF4-FFF2-40B4-BE49-F238E27FC236}">
              <a16:creationId xmlns:a16="http://schemas.microsoft.com/office/drawing/2014/main" id="{A99091F5-2777-485A-99CA-BB11DF0ED1C5}"/>
            </a:ext>
          </a:extLst>
        </xdr:cNvPr>
        <xdr:cNvCxnSpPr>
          <a:stCxn id="3" idx="0"/>
          <a:endCxn id="4" idx="0"/>
        </xdr:cNvCxnSpPr>
      </xdr:nvCxnSpPr>
      <xdr:spPr>
        <a:xfrm rot="16200000" flipH="1">
          <a:off x="50202081" y="39362"/>
          <a:ext cx="10583" cy="995730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45</xdr:col>
      <xdr:colOff>243631</xdr:colOff>
      <xdr:row>0</xdr:row>
      <xdr:rowOff>258406</xdr:rowOff>
    </xdr:from>
    <xdr:ext cx="595035" cy="26404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A30EBA7-78B3-48AF-84BB-D5919DFBBD9D}"/>
            </a:ext>
          </a:extLst>
        </xdr:cNvPr>
        <xdr:cNvSpPr txBox="1"/>
      </xdr:nvSpPr>
      <xdr:spPr>
        <a:xfrm>
          <a:off x="40734406" y="258406"/>
          <a:ext cx="595035" cy="264047"/>
        </a:xfrm>
        <a:prstGeom prst="rect">
          <a:avLst/>
        </a:prstGeom>
        <a:solidFill>
          <a:schemeClr val="accent3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800" b="1">
              <a:solidFill>
                <a:schemeClr val="bg1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自動計算</a:t>
          </a:r>
        </a:p>
      </xdr:txBody>
    </xdr:sp>
    <xdr:clientData/>
  </xdr:oneCellAnchor>
  <xdr:twoCellAnchor>
    <xdr:from>
      <xdr:col>44</xdr:col>
      <xdr:colOff>322385</xdr:colOff>
      <xdr:row>1</xdr:row>
      <xdr:rowOff>227135</xdr:rowOff>
    </xdr:from>
    <xdr:to>
      <xdr:col>44</xdr:col>
      <xdr:colOff>410308</xdr:colOff>
      <xdr:row>1</xdr:row>
      <xdr:rowOff>315058</xdr:rowOff>
    </xdr:to>
    <xdr:sp macro="" textlink="">
      <xdr:nvSpPr>
        <xdr:cNvPr id="8" name="円/楕円 1">
          <a:extLst>
            <a:ext uri="{FF2B5EF4-FFF2-40B4-BE49-F238E27FC236}">
              <a16:creationId xmlns:a16="http://schemas.microsoft.com/office/drawing/2014/main" id="{80AB5ED4-23E5-4089-9874-C2700B52CF02}"/>
            </a:ext>
          </a:extLst>
        </xdr:cNvPr>
        <xdr:cNvSpPr/>
      </xdr:nvSpPr>
      <xdr:spPr>
        <a:xfrm>
          <a:off x="47642585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87922</xdr:colOff>
      <xdr:row>1</xdr:row>
      <xdr:rowOff>227135</xdr:rowOff>
    </xdr:from>
    <xdr:to>
      <xdr:col>47</xdr:col>
      <xdr:colOff>175845</xdr:colOff>
      <xdr:row>1</xdr:row>
      <xdr:rowOff>315058</xdr:rowOff>
    </xdr:to>
    <xdr:sp macro="" textlink="">
      <xdr:nvSpPr>
        <xdr:cNvPr id="9" name="円/楕円 2">
          <a:extLst>
            <a:ext uri="{FF2B5EF4-FFF2-40B4-BE49-F238E27FC236}">
              <a16:creationId xmlns:a16="http://schemas.microsoft.com/office/drawing/2014/main" id="{E40932AA-8DD0-49FC-A3AC-063261663B5F}"/>
            </a:ext>
          </a:extLst>
        </xdr:cNvPr>
        <xdr:cNvSpPr/>
      </xdr:nvSpPr>
      <xdr:spPr>
        <a:xfrm>
          <a:off x="49665547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293077</xdr:colOff>
      <xdr:row>1</xdr:row>
      <xdr:rowOff>237718</xdr:rowOff>
    </xdr:from>
    <xdr:to>
      <xdr:col>48</xdr:col>
      <xdr:colOff>381000</xdr:colOff>
      <xdr:row>1</xdr:row>
      <xdr:rowOff>325641</xdr:rowOff>
    </xdr:to>
    <xdr:sp macro="" textlink="">
      <xdr:nvSpPr>
        <xdr:cNvPr id="10" name="円/楕円 3">
          <a:extLst>
            <a:ext uri="{FF2B5EF4-FFF2-40B4-BE49-F238E27FC236}">
              <a16:creationId xmlns:a16="http://schemas.microsoft.com/office/drawing/2014/main" id="{A74F3360-AF42-4342-91EE-80017D3CC820}"/>
            </a:ext>
          </a:extLst>
        </xdr:cNvPr>
        <xdr:cNvSpPr/>
      </xdr:nvSpPr>
      <xdr:spPr>
        <a:xfrm>
          <a:off x="50661277" y="542518"/>
          <a:ext cx="87923" cy="87923"/>
        </a:xfrm>
        <a:prstGeom prst="ellipse">
          <a:avLst/>
        </a:prstGeom>
        <a:solidFill>
          <a:schemeClr val="accent3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44</xdr:col>
      <xdr:colOff>366347</xdr:colOff>
      <xdr:row>1</xdr:row>
      <xdr:rowOff>227134</xdr:rowOff>
    </xdr:from>
    <xdr:to>
      <xdr:col>48</xdr:col>
      <xdr:colOff>337039</xdr:colOff>
      <xdr:row>1</xdr:row>
      <xdr:rowOff>237717</xdr:rowOff>
    </xdr:to>
    <xdr:cxnSp macro="">
      <xdr:nvCxnSpPr>
        <xdr:cNvPr id="11" name="カギ線コネクタ 5">
          <a:extLst>
            <a:ext uri="{FF2B5EF4-FFF2-40B4-BE49-F238E27FC236}">
              <a16:creationId xmlns:a16="http://schemas.microsoft.com/office/drawing/2014/main" id="{68F76257-573A-42F9-AC10-44C671008F9A}"/>
            </a:ext>
          </a:extLst>
        </xdr:cNvPr>
        <xdr:cNvCxnSpPr>
          <a:stCxn id="8" idx="0"/>
          <a:endCxn id="10" idx="0"/>
        </xdr:cNvCxnSpPr>
      </xdr:nvCxnSpPr>
      <xdr:spPr>
        <a:xfrm rot="16200000" flipH="1">
          <a:off x="49190601" y="-972120"/>
          <a:ext cx="10583" cy="3018692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131883</xdr:colOff>
      <xdr:row>1</xdr:row>
      <xdr:rowOff>227135</xdr:rowOff>
    </xdr:from>
    <xdr:to>
      <xdr:col>48</xdr:col>
      <xdr:colOff>337038</xdr:colOff>
      <xdr:row>1</xdr:row>
      <xdr:rowOff>237718</xdr:rowOff>
    </xdr:to>
    <xdr:cxnSp macro="">
      <xdr:nvCxnSpPr>
        <xdr:cNvPr id="12" name="カギ線コネクタ 8">
          <a:extLst>
            <a:ext uri="{FF2B5EF4-FFF2-40B4-BE49-F238E27FC236}">
              <a16:creationId xmlns:a16="http://schemas.microsoft.com/office/drawing/2014/main" id="{809FB0FE-53FC-489C-920D-1C151F25D888}"/>
            </a:ext>
          </a:extLst>
        </xdr:cNvPr>
        <xdr:cNvCxnSpPr>
          <a:stCxn id="9" idx="0"/>
          <a:endCxn id="10" idx="0"/>
        </xdr:cNvCxnSpPr>
      </xdr:nvCxnSpPr>
      <xdr:spPr>
        <a:xfrm rot="16200000" flipH="1">
          <a:off x="50202081" y="39362"/>
          <a:ext cx="10583" cy="995730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AEE6A-A086-41D8-893F-C5023F65A4E3}">
  <sheetPr>
    <pageSetUpPr fitToPage="1"/>
  </sheetPr>
  <dimension ref="B1:AJ38"/>
  <sheetViews>
    <sheetView tabSelected="1" workbookViewId="0">
      <selection activeCell="P9" sqref="P9"/>
    </sheetView>
  </sheetViews>
  <sheetFormatPr defaultRowHeight="13.2"/>
  <cols>
    <col min="2" max="2" width="3.33203125" customWidth="1"/>
    <col min="3" max="12" width="3.77734375" customWidth="1"/>
    <col min="13" max="13" width="2.21875" customWidth="1"/>
    <col min="14" max="21" width="3.77734375" customWidth="1"/>
    <col min="22" max="22" width="3" customWidth="1"/>
    <col min="23" max="31" width="3.77734375" customWidth="1"/>
    <col min="32" max="33" width="1.77734375" customWidth="1"/>
    <col min="34" max="34" width="80.77734375" bestFit="1" customWidth="1"/>
    <col min="35" max="36" width="8.33203125" customWidth="1"/>
  </cols>
  <sheetData>
    <row r="1" spans="2:35" ht="27.6" customHeight="1"/>
    <row r="2" spans="2:35" ht="21" customHeight="1">
      <c r="B2" t="s">
        <v>0</v>
      </c>
    </row>
    <row r="3" spans="2:35" ht="21" customHeight="1">
      <c r="L3" s="213" t="s">
        <v>1</v>
      </c>
      <c r="M3" s="214"/>
      <c r="N3" s="214"/>
      <c r="O3" s="214"/>
      <c r="P3" s="214"/>
      <c r="Q3" s="214"/>
      <c r="R3" s="214"/>
      <c r="S3" s="214"/>
      <c r="T3" s="214"/>
    </row>
    <row r="4" spans="2:35" ht="21" customHeight="1">
      <c r="X4" s="222" t="s">
        <v>2</v>
      </c>
      <c r="Y4" s="222"/>
      <c r="Z4" s="153"/>
      <c r="AA4" s="152" t="s">
        <v>3</v>
      </c>
      <c r="AB4" s="153"/>
      <c r="AC4" s="152" t="s">
        <v>4</v>
      </c>
      <c r="AD4" s="153"/>
      <c r="AE4" s="152" t="s">
        <v>5</v>
      </c>
      <c r="AH4" s="106"/>
      <c r="AI4" s="54"/>
    </row>
    <row r="5" spans="2:35" ht="21" customHeight="1">
      <c r="C5" t="s">
        <v>6</v>
      </c>
      <c r="K5" s="33"/>
      <c r="AH5" s="106"/>
    </row>
    <row r="6" spans="2:35" ht="21" customHeight="1">
      <c r="R6" t="s">
        <v>7</v>
      </c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H6" s="106"/>
    </row>
    <row r="7" spans="2:35" ht="21" customHeight="1">
      <c r="R7" t="s">
        <v>8</v>
      </c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H7" s="106"/>
    </row>
    <row r="8" spans="2:35" ht="21" customHeight="1">
      <c r="R8" t="s">
        <v>9</v>
      </c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H8" s="106"/>
      <c r="AI8" s="54"/>
    </row>
    <row r="9" spans="2:35" ht="21" customHeight="1">
      <c r="R9" t="s">
        <v>10</v>
      </c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H9" s="106"/>
      <c r="AI9" s="54"/>
    </row>
    <row r="10" spans="2:35" ht="21" customHeight="1">
      <c r="R10" t="s">
        <v>11</v>
      </c>
      <c r="V10" s="186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H10" s="106"/>
    </row>
    <row r="11" spans="2:35" ht="21" customHeight="1">
      <c r="R11" t="s">
        <v>12</v>
      </c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H11" s="106"/>
    </row>
    <row r="12" spans="2:35" ht="21" customHeight="1">
      <c r="R12" t="s">
        <v>13</v>
      </c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H12" s="106"/>
    </row>
    <row r="13" spans="2:35" ht="6" customHeight="1">
      <c r="AH13" s="106"/>
    </row>
    <row r="14" spans="2:35" ht="21" customHeight="1">
      <c r="C14" t="s">
        <v>14</v>
      </c>
      <c r="AH14" s="106"/>
    </row>
    <row r="15" spans="2:35" ht="4.5" customHeight="1">
      <c r="AH15" s="106"/>
    </row>
    <row r="16" spans="2:35" ht="27" customHeight="1">
      <c r="C16" s="215" t="s">
        <v>15</v>
      </c>
      <c r="D16" s="215"/>
      <c r="E16" s="215"/>
      <c r="F16" s="2"/>
      <c r="G16" s="2"/>
      <c r="H16" s="2"/>
      <c r="I16" s="2"/>
      <c r="J16" s="218" t="s">
        <v>16</v>
      </c>
      <c r="K16" s="218"/>
      <c r="L16" s="174"/>
      <c r="M16" s="174"/>
      <c r="N16" s="174"/>
      <c r="O16" s="174"/>
      <c r="P16" s="174"/>
      <c r="Q16" s="174"/>
      <c r="R16" s="218" t="s">
        <v>17</v>
      </c>
      <c r="S16" s="218"/>
      <c r="T16" s="174"/>
      <c r="U16" s="174"/>
      <c r="V16" s="174"/>
      <c r="W16" s="174"/>
      <c r="X16" s="174"/>
      <c r="Y16" s="174"/>
      <c r="Z16" s="174"/>
      <c r="AA16" s="174"/>
      <c r="AB16" s="174"/>
      <c r="AC16" s="2"/>
      <c r="AD16" s="2"/>
      <c r="AE16" s="2"/>
      <c r="AF16" s="3"/>
      <c r="AH16" s="106"/>
    </row>
    <row r="17" spans="3:36" ht="27" customHeight="1">
      <c r="C17" s="215" t="s">
        <v>18</v>
      </c>
      <c r="D17" s="215"/>
      <c r="E17" s="215"/>
      <c r="F17" s="2"/>
      <c r="G17" s="2"/>
      <c r="H17" s="2"/>
      <c r="I17" s="2"/>
      <c r="J17" s="2"/>
      <c r="K17" s="179" t="s">
        <v>19</v>
      </c>
      <c r="L17" s="179"/>
      <c r="M17" s="180"/>
      <c r="N17" s="180"/>
      <c r="O17" s="167" t="s">
        <v>3</v>
      </c>
      <c r="P17" s="167"/>
      <c r="Q17" s="180"/>
      <c r="R17" s="180"/>
      <c r="S17" s="167" t="s">
        <v>4</v>
      </c>
      <c r="T17" s="167"/>
      <c r="U17" s="180"/>
      <c r="V17" s="180"/>
      <c r="W17" s="167" t="s">
        <v>5</v>
      </c>
      <c r="X17" s="167"/>
      <c r="Y17" s="160"/>
      <c r="Z17" s="160"/>
      <c r="AA17" s="160"/>
      <c r="AB17" s="160"/>
      <c r="AC17" s="2"/>
      <c r="AD17" s="2"/>
      <c r="AE17" s="2"/>
      <c r="AF17" s="3"/>
      <c r="AH17" s="106"/>
      <c r="AI17" s="54"/>
    </row>
    <row r="18" spans="3:36" ht="27" customHeight="1">
      <c r="C18" s="215" t="s">
        <v>20</v>
      </c>
      <c r="D18" s="215"/>
      <c r="E18" s="215"/>
      <c r="F18" s="5"/>
      <c r="H18" s="5"/>
      <c r="I18" s="5"/>
      <c r="J18" s="225"/>
      <c r="K18" s="225"/>
      <c r="L18" s="225"/>
      <c r="M18" s="225"/>
      <c r="N18" s="225"/>
      <c r="O18" s="225"/>
      <c r="P18" s="225"/>
      <c r="Q18" s="5"/>
      <c r="R18" s="5"/>
      <c r="S18" s="5"/>
      <c r="T18" s="5"/>
      <c r="U18" s="5"/>
      <c r="V18" s="5"/>
      <c r="W18" s="5"/>
      <c r="X18" s="5"/>
      <c r="Y18" s="5"/>
      <c r="Z18" s="5"/>
      <c r="AE18" s="5"/>
      <c r="AF18" s="6"/>
      <c r="AH18" s="106"/>
      <c r="AI18" s="54"/>
    </row>
    <row r="19" spans="3:36" ht="27" customHeight="1">
      <c r="C19" s="215"/>
      <c r="D19" s="215"/>
      <c r="E19" s="215"/>
      <c r="M19" t="s">
        <v>21</v>
      </c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8"/>
      <c r="AH19" s="106"/>
    </row>
    <row r="20" spans="3:36" ht="27" customHeight="1">
      <c r="C20" s="215"/>
      <c r="D20" s="215"/>
      <c r="E20" s="215"/>
      <c r="M20" t="s">
        <v>8</v>
      </c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8"/>
      <c r="AH20" s="106"/>
    </row>
    <row r="21" spans="3:36" ht="27" customHeight="1">
      <c r="C21" s="215"/>
      <c r="D21" s="215"/>
      <c r="E21" s="215"/>
      <c r="M21" t="s">
        <v>22</v>
      </c>
      <c r="P21" s="128" t="b">
        <v>0</v>
      </c>
      <c r="Q21" s="136" t="s">
        <v>23</v>
      </c>
      <c r="R21" s="129"/>
      <c r="S21" s="128" t="b">
        <v>0</v>
      </c>
      <c r="T21" s="136" t="s">
        <v>24</v>
      </c>
      <c r="U21" s="129"/>
      <c r="V21" s="128" t="b">
        <v>0</v>
      </c>
      <c r="W21" s="136" t="s">
        <v>25</v>
      </c>
      <c r="X21" s="129"/>
      <c r="Y21" s="128" t="b">
        <v>0</v>
      </c>
      <c r="Z21" s="177" t="s">
        <v>26</v>
      </c>
      <c r="AA21" s="177"/>
      <c r="AB21" s="178" t="s">
        <v>27</v>
      </c>
      <c r="AC21" s="178"/>
      <c r="AD21" s="178"/>
      <c r="AE21" s="178"/>
      <c r="AF21" s="8"/>
      <c r="AH21" s="107"/>
      <c r="AI21" s="54"/>
    </row>
    <row r="22" spans="3:36" ht="27" customHeight="1">
      <c r="C22" s="216"/>
      <c r="D22" s="216"/>
      <c r="E22" s="216"/>
      <c r="G22" s="15" t="s">
        <v>28</v>
      </c>
      <c r="O22" s="10"/>
      <c r="P22" s="10"/>
      <c r="Q22" s="80"/>
      <c r="R22" s="80"/>
      <c r="S22" s="80"/>
      <c r="T22" s="80"/>
      <c r="U22" s="80"/>
      <c r="V22" s="80"/>
      <c r="W22" s="80"/>
      <c r="X22" s="80"/>
      <c r="AF22" s="8"/>
      <c r="AH22" s="106"/>
    </row>
    <row r="23" spans="3:36" ht="27" customHeight="1">
      <c r="C23" s="170" t="s">
        <v>29</v>
      </c>
      <c r="D23" s="171"/>
      <c r="E23" s="171"/>
      <c r="F23" s="171"/>
      <c r="G23" s="171"/>
      <c r="H23" s="171"/>
      <c r="I23" s="171"/>
      <c r="J23" s="171"/>
      <c r="K23" s="171"/>
      <c r="L23" s="171"/>
      <c r="M23" s="172"/>
      <c r="N23" s="2"/>
      <c r="O23" s="10"/>
      <c r="Q23" s="10"/>
      <c r="R23" s="176"/>
      <c r="S23" s="176"/>
      <c r="T23" s="108" t="str">
        <f>IF(R23="実施","（","")</f>
        <v/>
      </c>
      <c r="U23" s="220"/>
      <c r="V23" s="220"/>
      <c r="W23" s="220"/>
      <c r="X23" s="10" t="str">
        <f>IF(R23="実施","回/年）","")</f>
        <v/>
      </c>
      <c r="Y23" s="2"/>
      <c r="Z23" s="2"/>
      <c r="AA23" s="2"/>
      <c r="AB23" s="2"/>
      <c r="AC23" s="2"/>
      <c r="AD23" s="2"/>
      <c r="AE23" s="2"/>
      <c r="AF23" s="3"/>
      <c r="AH23" s="107"/>
    </row>
    <row r="24" spans="3:36" ht="27" customHeight="1">
      <c r="C24" s="217" t="s">
        <v>30</v>
      </c>
      <c r="D24" s="217"/>
      <c r="E24" s="217"/>
      <c r="F24" s="170" t="s">
        <v>31</v>
      </c>
      <c r="G24" s="171"/>
      <c r="H24" s="171"/>
      <c r="I24" s="171"/>
      <c r="J24" s="171"/>
      <c r="K24" s="171"/>
      <c r="L24" s="171"/>
      <c r="M24" s="172"/>
      <c r="N24" s="170" t="s">
        <v>32</v>
      </c>
      <c r="O24" s="171"/>
      <c r="P24" s="172"/>
      <c r="Q24" s="170" t="s">
        <v>33</v>
      </c>
      <c r="R24" s="171"/>
      <c r="S24" s="172"/>
      <c r="T24" s="170" t="s">
        <v>34</v>
      </c>
      <c r="U24" s="171"/>
      <c r="V24" s="172"/>
      <c r="W24" s="170" t="s">
        <v>35</v>
      </c>
      <c r="X24" s="171"/>
      <c r="Y24" s="172"/>
      <c r="Z24" s="170" t="s">
        <v>36</v>
      </c>
      <c r="AA24" s="171"/>
      <c r="AB24" s="171"/>
      <c r="AC24" s="171"/>
      <c r="AD24" s="171"/>
      <c r="AE24" s="171"/>
      <c r="AF24" s="172"/>
      <c r="AH24" s="106"/>
    </row>
    <row r="25" spans="3:36" ht="27" customHeight="1">
      <c r="C25" s="215"/>
      <c r="D25" s="215"/>
      <c r="E25" s="215"/>
      <c r="F25" s="201" t="s">
        <v>37</v>
      </c>
      <c r="G25" s="202"/>
      <c r="H25" s="202"/>
      <c r="I25" s="203"/>
      <c r="J25" s="170" t="s">
        <v>38</v>
      </c>
      <c r="K25" s="171"/>
      <c r="L25" s="171"/>
      <c r="M25" s="172"/>
      <c r="N25" s="173"/>
      <c r="O25" s="174"/>
      <c r="P25" s="175"/>
      <c r="Q25" s="173"/>
      <c r="R25" s="174"/>
      <c r="S25" s="175"/>
      <c r="T25" s="173"/>
      <c r="U25" s="174"/>
      <c r="V25" s="175"/>
      <c r="W25" s="173"/>
      <c r="X25" s="174"/>
      <c r="Y25" s="175"/>
      <c r="Z25" s="173"/>
      <c r="AA25" s="174"/>
      <c r="AB25" s="174"/>
      <c r="AC25" s="174"/>
      <c r="AD25" s="174"/>
      <c r="AE25" s="174"/>
      <c r="AF25" s="175"/>
      <c r="AH25" s="107"/>
      <c r="AI25" s="54"/>
    </row>
    <row r="26" spans="3:36" ht="27" customHeight="1">
      <c r="C26" s="215"/>
      <c r="D26" s="215"/>
      <c r="E26" s="215"/>
      <c r="F26" s="204"/>
      <c r="G26" s="205"/>
      <c r="H26" s="205"/>
      <c r="I26" s="206"/>
      <c r="J26" s="170" t="s">
        <v>39</v>
      </c>
      <c r="K26" s="171"/>
      <c r="L26" s="171"/>
      <c r="M26" s="172"/>
      <c r="N26" s="173"/>
      <c r="O26" s="174"/>
      <c r="P26" s="175"/>
      <c r="Q26" s="173"/>
      <c r="R26" s="174"/>
      <c r="S26" s="175"/>
      <c r="T26" s="173"/>
      <c r="U26" s="174"/>
      <c r="V26" s="175"/>
      <c r="W26" s="173"/>
      <c r="X26" s="174"/>
      <c r="Y26" s="175"/>
      <c r="Z26" s="173"/>
      <c r="AA26" s="174"/>
      <c r="AB26" s="174"/>
      <c r="AC26" s="174"/>
      <c r="AD26" s="174"/>
      <c r="AE26" s="174"/>
      <c r="AF26" s="175"/>
      <c r="AH26" s="107"/>
      <c r="AI26" s="54"/>
    </row>
    <row r="27" spans="3:36" ht="27" customHeight="1">
      <c r="C27" s="215"/>
      <c r="D27" s="215"/>
      <c r="E27" s="215"/>
      <c r="F27" s="201" t="s">
        <v>40</v>
      </c>
      <c r="G27" s="202"/>
      <c r="H27" s="202"/>
      <c r="I27" s="203"/>
      <c r="J27" s="170" t="s">
        <v>38</v>
      </c>
      <c r="K27" s="171"/>
      <c r="L27" s="171"/>
      <c r="M27" s="172"/>
      <c r="N27" s="173"/>
      <c r="O27" s="174"/>
      <c r="P27" s="175"/>
      <c r="Q27" s="173"/>
      <c r="R27" s="174"/>
      <c r="S27" s="175"/>
      <c r="T27" s="173"/>
      <c r="U27" s="174"/>
      <c r="V27" s="175"/>
      <c r="W27" s="173"/>
      <c r="X27" s="174"/>
      <c r="Y27" s="175"/>
      <c r="Z27" s="173"/>
      <c r="AA27" s="174"/>
      <c r="AB27" s="174"/>
      <c r="AC27" s="174"/>
      <c r="AD27" s="174"/>
      <c r="AE27" s="174"/>
      <c r="AF27" s="175"/>
      <c r="AH27" s="107"/>
      <c r="AI27" s="54"/>
    </row>
    <row r="28" spans="3:36" ht="27" customHeight="1">
      <c r="C28" s="216"/>
      <c r="D28" s="216"/>
      <c r="E28" s="216"/>
      <c r="F28" s="204"/>
      <c r="G28" s="205"/>
      <c r="H28" s="205"/>
      <c r="I28" s="206"/>
      <c r="J28" s="170" t="s">
        <v>39</v>
      </c>
      <c r="K28" s="171"/>
      <c r="L28" s="171"/>
      <c r="M28" s="172"/>
      <c r="N28" s="173"/>
      <c r="O28" s="174"/>
      <c r="P28" s="175"/>
      <c r="Q28" s="173"/>
      <c r="R28" s="174"/>
      <c r="S28" s="175"/>
      <c r="T28" s="173"/>
      <c r="U28" s="174"/>
      <c r="V28" s="175"/>
      <c r="W28" s="173"/>
      <c r="X28" s="174"/>
      <c r="Y28" s="175"/>
      <c r="Z28" s="173"/>
      <c r="AA28" s="174"/>
      <c r="AB28" s="174"/>
      <c r="AC28" s="174"/>
      <c r="AD28" s="174"/>
      <c r="AE28" s="174"/>
      <c r="AF28" s="175"/>
      <c r="AH28" s="107"/>
      <c r="AI28" s="54"/>
    </row>
    <row r="29" spans="3:36" ht="27" customHeight="1">
      <c r="C29" s="207" t="s">
        <v>41</v>
      </c>
      <c r="D29" s="208"/>
      <c r="E29" s="208"/>
      <c r="F29" s="208"/>
      <c r="G29" s="208"/>
      <c r="H29" s="208"/>
      <c r="I29" s="208"/>
      <c r="J29" s="208"/>
      <c r="K29" s="208"/>
      <c r="L29" s="208"/>
      <c r="M29" s="209"/>
      <c r="N29" s="5"/>
      <c r="O29" s="5"/>
      <c r="P29" s="221" t="s">
        <v>42</v>
      </c>
      <c r="Q29" s="221"/>
      <c r="R29" s="221"/>
      <c r="S29" s="221"/>
      <c r="T29" s="219"/>
      <c r="U29" s="219"/>
      <c r="V29" s="5" t="str">
        <f>IF(T29="回数","（","")</f>
        <v/>
      </c>
      <c r="W29" s="221"/>
      <c r="X29" s="221"/>
      <c r="Y29" s="221"/>
      <c r="Z29" s="202" t="str">
        <f>IF(T29="回数","）回/年","")</f>
        <v/>
      </c>
      <c r="AA29" s="202"/>
      <c r="AB29" s="202"/>
      <c r="AC29" s="5"/>
      <c r="AD29" s="5" t="s">
        <v>43</v>
      </c>
      <c r="AE29" s="5"/>
      <c r="AF29" s="6"/>
      <c r="AH29" s="107"/>
      <c r="AJ29" s="54"/>
    </row>
    <row r="30" spans="3:36" ht="27" customHeight="1">
      <c r="C30" s="210"/>
      <c r="D30" s="211"/>
      <c r="E30" s="211"/>
      <c r="F30" s="211"/>
      <c r="G30" s="211"/>
      <c r="H30" s="211"/>
      <c r="I30" s="211"/>
      <c r="J30" s="211"/>
      <c r="K30" s="211"/>
      <c r="L30" s="211"/>
      <c r="M30" s="212"/>
      <c r="N30" s="10"/>
      <c r="O30" s="10"/>
      <c r="P30" s="220" t="s">
        <v>44</v>
      </c>
      <c r="Q30" s="220"/>
      <c r="R30" s="220"/>
      <c r="S30" s="220"/>
      <c r="T30" s="176"/>
      <c r="U30" s="176"/>
      <c r="V30" t="str">
        <f>IF(T30="回数","（","")</f>
        <v/>
      </c>
      <c r="W30" s="223"/>
      <c r="X30" s="223"/>
      <c r="Y30" s="223"/>
      <c r="Z30" s="224" t="str">
        <f>IF(T30="回数","）回/年","")</f>
        <v/>
      </c>
      <c r="AA30" s="224"/>
      <c r="AB30" s="224"/>
      <c r="AD30" t="s">
        <v>43</v>
      </c>
      <c r="AF30" s="8"/>
      <c r="AH30" s="107"/>
      <c r="AJ30" s="54"/>
    </row>
    <row r="31" spans="3:36" ht="27" customHeight="1">
      <c r="C31" s="187" t="s">
        <v>45</v>
      </c>
      <c r="D31" s="188"/>
      <c r="E31" s="188"/>
      <c r="F31" s="188"/>
      <c r="G31" s="189"/>
      <c r="H31" s="200" t="s">
        <v>46</v>
      </c>
      <c r="I31" s="200"/>
      <c r="J31" s="200"/>
      <c r="K31" s="200"/>
      <c r="L31" s="200"/>
      <c r="M31" s="200"/>
      <c r="N31" s="200"/>
      <c r="O31" s="200"/>
      <c r="P31" s="200"/>
      <c r="Q31" s="200"/>
      <c r="R31" s="200" t="s">
        <v>47</v>
      </c>
      <c r="S31" s="200"/>
      <c r="T31" s="200"/>
      <c r="U31" s="200"/>
      <c r="V31" s="200"/>
      <c r="W31" s="200"/>
      <c r="X31" s="200"/>
      <c r="Y31" s="200"/>
      <c r="Z31" s="200"/>
      <c r="AA31" s="183" t="s">
        <v>48</v>
      </c>
      <c r="AB31" s="183"/>
      <c r="AC31" s="183"/>
      <c r="AD31" s="183"/>
      <c r="AE31" s="183"/>
      <c r="AF31" s="183"/>
      <c r="AH31" s="106"/>
    </row>
    <row r="32" spans="3:36" ht="27" customHeight="1">
      <c r="C32" s="190"/>
      <c r="D32" s="191"/>
      <c r="E32" s="191"/>
      <c r="F32" s="191"/>
      <c r="G32" s="192"/>
      <c r="H32" s="181"/>
      <c r="I32" s="182"/>
      <c r="J32" s="182"/>
      <c r="K32" s="182"/>
      <c r="L32" s="182"/>
      <c r="M32" s="182"/>
      <c r="N32" s="182"/>
      <c r="O32" s="182"/>
      <c r="P32" s="182"/>
      <c r="Q32" s="182"/>
      <c r="R32" s="181"/>
      <c r="S32" s="182"/>
      <c r="T32" s="182"/>
      <c r="U32" s="182"/>
      <c r="V32" s="182"/>
      <c r="W32" s="182"/>
      <c r="X32" s="182"/>
      <c r="Y32" s="182"/>
      <c r="Z32" s="182"/>
      <c r="AA32" s="181"/>
      <c r="AB32" s="182"/>
      <c r="AC32" s="182"/>
      <c r="AD32" s="182"/>
      <c r="AE32" s="182"/>
      <c r="AF32" s="182"/>
      <c r="AH32" s="107"/>
      <c r="AJ32" s="54"/>
    </row>
    <row r="33" spans="3:36" ht="27" customHeight="1">
      <c r="C33" s="190"/>
      <c r="D33" s="191"/>
      <c r="E33" s="191"/>
      <c r="F33" s="191"/>
      <c r="G33" s="192"/>
      <c r="H33" s="181"/>
      <c r="I33" s="182"/>
      <c r="J33" s="182"/>
      <c r="K33" s="182"/>
      <c r="L33" s="182"/>
      <c r="M33" s="182"/>
      <c r="N33" s="182"/>
      <c r="O33" s="182"/>
      <c r="P33" s="182"/>
      <c r="Q33" s="182"/>
      <c r="R33" s="181"/>
      <c r="S33" s="182"/>
      <c r="T33" s="182"/>
      <c r="U33" s="182"/>
      <c r="V33" s="182"/>
      <c r="W33" s="182"/>
      <c r="X33" s="182"/>
      <c r="Y33" s="182"/>
      <c r="Z33" s="182"/>
      <c r="AA33" s="181"/>
      <c r="AB33" s="182"/>
      <c r="AC33" s="182"/>
      <c r="AD33" s="182"/>
      <c r="AE33" s="182"/>
      <c r="AF33" s="182"/>
      <c r="AH33" s="107"/>
      <c r="AJ33" s="54"/>
    </row>
    <row r="34" spans="3:36" ht="27" customHeight="1">
      <c r="C34" s="190"/>
      <c r="D34" s="191"/>
      <c r="E34" s="191"/>
      <c r="F34" s="191"/>
      <c r="G34" s="192"/>
      <c r="H34" s="181"/>
      <c r="I34" s="182"/>
      <c r="J34" s="182"/>
      <c r="K34" s="182"/>
      <c r="L34" s="182"/>
      <c r="M34" s="182"/>
      <c r="N34" s="182"/>
      <c r="O34" s="182"/>
      <c r="P34" s="182"/>
      <c r="Q34" s="182"/>
      <c r="R34" s="181"/>
      <c r="S34" s="182"/>
      <c r="T34" s="182"/>
      <c r="U34" s="182"/>
      <c r="V34" s="182"/>
      <c r="W34" s="182"/>
      <c r="X34" s="182"/>
      <c r="Y34" s="182"/>
      <c r="Z34" s="182"/>
      <c r="AA34" s="181"/>
      <c r="AB34" s="182"/>
      <c r="AC34" s="182"/>
      <c r="AD34" s="182"/>
      <c r="AE34" s="182"/>
      <c r="AF34" s="182"/>
      <c r="AH34" s="107"/>
      <c r="AJ34" s="54"/>
    </row>
    <row r="35" spans="3:36" ht="27" customHeight="1">
      <c r="C35" s="55"/>
      <c r="D35" s="14"/>
      <c r="E35" s="14"/>
      <c r="F35" s="14"/>
      <c r="G35" s="56"/>
      <c r="H35" s="181"/>
      <c r="I35" s="182"/>
      <c r="J35" s="182"/>
      <c r="K35" s="182"/>
      <c r="L35" s="182"/>
      <c r="M35" s="182"/>
      <c r="N35" s="182"/>
      <c r="O35" s="182"/>
      <c r="P35" s="182"/>
      <c r="Q35" s="182"/>
      <c r="R35" s="181"/>
      <c r="S35" s="182"/>
      <c r="T35" s="182"/>
      <c r="U35" s="182"/>
      <c r="V35" s="182"/>
      <c r="W35" s="182"/>
      <c r="X35" s="182"/>
      <c r="Y35" s="182"/>
      <c r="Z35" s="182"/>
      <c r="AA35" s="181"/>
      <c r="AB35" s="182"/>
      <c r="AC35" s="182"/>
      <c r="AD35" s="182"/>
      <c r="AE35" s="182"/>
      <c r="AF35" s="182"/>
      <c r="AH35" s="107"/>
      <c r="AJ35" s="54"/>
    </row>
    <row r="36" spans="3:36" ht="27" customHeight="1">
      <c r="C36" s="193" t="s">
        <v>49</v>
      </c>
      <c r="D36" s="194"/>
      <c r="E36" s="194"/>
      <c r="F36" s="194"/>
      <c r="G36" s="195"/>
      <c r="H36" s="181"/>
      <c r="I36" s="182"/>
      <c r="J36" s="182"/>
      <c r="K36" s="182"/>
      <c r="L36" s="182"/>
      <c r="M36" s="182"/>
      <c r="N36" s="182"/>
      <c r="O36" s="182"/>
      <c r="P36" s="182"/>
      <c r="Q36" s="182"/>
      <c r="R36" s="181"/>
      <c r="S36" s="182"/>
      <c r="T36" s="182"/>
      <c r="U36" s="182"/>
      <c r="V36" s="182"/>
      <c r="W36" s="182"/>
      <c r="X36" s="182"/>
      <c r="Y36" s="182"/>
      <c r="Z36" s="182"/>
      <c r="AA36" s="181"/>
      <c r="AB36" s="182"/>
      <c r="AC36" s="182"/>
      <c r="AD36" s="182"/>
      <c r="AE36" s="182"/>
      <c r="AF36" s="182"/>
      <c r="AH36" s="107"/>
      <c r="AJ36" s="54"/>
    </row>
    <row r="37" spans="3:36" ht="27" customHeight="1">
      <c r="C37" s="196"/>
      <c r="D37" s="194"/>
      <c r="E37" s="194"/>
      <c r="F37" s="194"/>
      <c r="G37" s="195"/>
      <c r="H37" s="181"/>
      <c r="I37" s="182"/>
      <c r="J37" s="182"/>
      <c r="K37" s="182"/>
      <c r="L37" s="182"/>
      <c r="M37" s="182"/>
      <c r="N37" s="182"/>
      <c r="O37" s="182"/>
      <c r="P37" s="182"/>
      <c r="Q37" s="182"/>
      <c r="R37" s="181"/>
      <c r="S37" s="182"/>
      <c r="T37" s="182"/>
      <c r="U37" s="182"/>
      <c r="V37" s="182"/>
      <c r="W37" s="182"/>
      <c r="X37" s="182"/>
      <c r="Y37" s="182"/>
      <c r="Z37" s="182"/>
      <c r="AA37" s="181"/>
      <c r="AB37" s="182"/>
      <c r="AC37" s="182"/>
      <c r="AD37" s="182"/>
      <c r="AE37" s="182"/>
      <c r="AF37" s="182"/>
      <c r="AH37" s="107"/>
      <c r="AJ37" s="54"/>
    </row>
    <row r="38" spans="3:36" ht="27" customHeight="1">
      <c r="C38" s="197"/>
      <c r="D38" s="198"/>
      <c r="E38" s="198"/>
      <c r="F38" s="198"/>
      <c r="G38" s="199"/>
      <c r="H38" s="181"/>
      <c r="I38" s="182"/>
      <c r="J38" s="182"/>
      <c r="K38" s="182"/>
      <c r="L38" s="182"/>
      <c r="M38" s="182"/>
      <c r="N38" s="182"/>
      <c r="O38" s="182"/>
      <c r="P38" s="182"/>
      <c r="Q38" s="182"/>
      <c r="R38" s="181"/>
      <c r="S38" s="182"/>
      <c r="T38" s="182"/>
      <c r="U38" s="182"/>
      <c r="V38" s="182"/>
      <c r="W38" s="182"/>
      <c r="X38" s="182"/>
      <c r="Y38" s="182"/>
      <c r="Z38" s="182"/>
      <c r="AA38" s="181"/>
      <c r="AB38" s="182"/>
      <c r="AC38" s="182"/>
      <c r="AD38" s="182"/>
      <c r="AE38" s="182"/>
      <c r="AF38" s="182"/>
      <c r="AH38" s="107"/>
      <c r="AJ38" s="54"/>
    </row>
  </sheetData>
  <sheetProtection algorithmName="SHA-512" hashValue="TQQrAfUP1h33nsBzFgISPOPZA86afH8A9GIPqyOG5KSd3/PijG5Z1OOI8MLUMFWZMz7M18bMnTq+sNjBg4eoqg==" saltValue="4F0Dbmqjdj53BZkuWJZILw==" spinCount="100000" sheet="1" objects="1" scenarios="1"/>
  <mergeCells count="99">
    <mergeCell ref="T30:U30"/>
    <mergeCell ref="T29:U29"/>
    <mergeCell ref="P30:S30"/>
    <mergeCell ref="P29:S29"/>
    <mergeCell ref="X4:Y4"/>
    <mergeCell ref="L16:Q16"/>
    <mergeCell ref="T16:AB16"/>
    <mergeCell ref="R16:S16"/>
    <mergeCell ref="Z27:AF27"/>
    <mergeCell ref="W29:Y29"/>
    <mergeCell ref="W30:Y30"/>
    <mergeCell ref="Z29:AB29"/>
    <mergeCell ref="Z30:AB30"/>
    <mergeCell ref="O17:P17"/>
    <mergeCell ref="U23:W23"/>
    <mergeCell ref="J18:P18"/>
    <mergeCell ref="AA37:AF37"/>
    <mergeCell ref="AA38:AF38"/>
    <mergeCell ref="AA34:AF34"/>
    <mergeCell ref="AA35:AF35"/>
    <mergeCell ref="AA36:AF36"/>
    <mergeCell ref="L3:T3"/>
    <mergeCell ref="Q24:S24"/>
    <mergeCell ref="T24:V24"/>
    <mergeCell ref="C16:E16"/>
    <mergeCell ref="C17:E17"/>
    <mergeCell ref="C18:E22"/>
    <mergeCell ref="C23:M23"/>
    <mergeCell ref="N24:P24"/>
    <mergeCell ref="V11:AF11"/>
    <mergeCell ref="W24:Y24"/>
    <mergeCell ref="Z24:AF24"/>
    <mergeCell ref="C24:E28"/>
    <mergeCell ref="F27:I28"/>
    <mergeCell ref="V12:AF12"/>
    <mergeCell ref="F24:M24"/>
    <mergeCell ref="J16:K16"/>
    <mergeCell ref="H31:Q31"/>
    <mergeCell ref="H32:Q32"/>
    <mergeCell ref="J27:M27"/>
    <mergeCell ref="F25:I26"/>
    <mergeCell ref="C29:M30"/>
    <mergeCell ref="J28:M28"/>
    <mergeCell ref="J26:M26"/>
    <mergeCell ref="Q26:S26"/>
    <mergeCell ref="Q28:S28"/>
    <mergeCell ref="N26:P26"/>
    <mergeCell ref="N27:P27"/>
    <mergeCell ref="N28:P28"/>
    <mergeCell ref="Q27:S27"/>
    <mergeCell ref="N25:P25"/>
    <mergeCell ref="H37:Q37"/>
    <mergeCell ref="C31:G34"/>
    <mergeCell ref="C36:G38"/>
    <mergeCell ref="R37:Z37"/>
    <mergeCell ref="H38:Q38"/>
    <mergeCell ref="R38:Z38"/>
    <mergeCell ref="H34:Q34"/>
    <mergeCell ref="H35:Q35"/>
    <mergeCell ref="R35:Z35"/>
    <mergeCell ref="H33:Q33"/>
    <mergeCell ref="R33:Z33"/>
    <mergeCell ref="R32:Z32"/>
    <mergeCell ref="R31:Z31"/>
    <mergeCell ref="R34:Z34"/>
    <mergeCell ref="H36:Q36"/>
    <mergeCell ref="R36:Z36"/>
    <mergeCell ref="AA32:AF32"/>
    <mergeCell ref="AA33:AF33"/>
    <mergeCell ref="AA31:AF31"/>
    <mergeCell ref="V6:AF6"/>
    <mergeCell ref="V7:AF7"/>
    <mergeCell ref="V8:AF8"/>
    <mergeCell ref="V9:AF9"/>
    <mergeCell ref="V10:AF10"/>
    <mergeCell ref="T26:V26"/>
    <mergeCell ref="W26:Y26"/>
    <mergeCell ref="T28:V28"/>
    <mergeCell ref="W28:Y28"/>
    <mergeCell ref="Z28:AF28"/>
    <mergeCell ref="Z26:AF26"/>
    <mergeCell ref="T27:V27"/>
    <mergeCell ref="W27:Y27"/>
    <mergeCell ref="W17:X17"/>
    <mergeCell ref="P19:AE19"/>
    <mergeCell ref="P20:AE20"/>
    <mergeCell ref="J25:M25"/>
    <mergeCell ref="Z25:AF25"/>
    <mergeCell ref="W25:Y25"/>
    <mergeCell ref="T25:V25"/>
    <mergeCell ref="Q25:S25"/>
    <mergeCell ref="R23:S23"/>
    <mergeCell ref="Z21:AA21"/>
    <mergeCell ref="AB21:AE21"/>
    <mergeCell ref="S17:T17"/>
    <mergeCell ref="K17:L17"/>
    <mergeCell ref="U17:V17"/>
    <mergeCell ref="Q17:R17"/>
    <mergeCell ref="M17:N17"/>
  </mergeCells>
  <phoneticPr fontId="2"/>
  <conditionalFormatting sqref="U23">
    <cfRule type="expression" dxfId="52" priority="3">
      <formula>$R$23="実施"</formula>
    </cfRule>
  </conditionalFormatting>
  <conditionalFormatting sqref="W29">
    <cfRule type="expression" dxfId="51" priority="13">
      <formula>$T$29="回数"</formula>
    </cfRule>
  </conditionalFormatting>
  <conditionalFormatting sqref="W30">
    <cfRule type="expression" dxfId="50" priority="14">
      <formula>$T$30="回数"</formula>
    </cfRule>
  </conditionalFormatting>
  <dataValidations count="8">
    <dataValidation imeMode="halfAlpha" allowBlank="1" showInputMessage="1" showErrorMessage="1" sqref="V8:AF9 N25:Y28" xr:uid="{51C42C2C-2454-45F4-B848-5B197A6520D5}"/>
    <dataValidation type="list" allowBlank="1" showInputMessage="1" showErrorMessage="1" sqref="H18:J18" xr:uid="{E39F3AF5-26DB-44C3-9B94-FD455F8B89DA}">
      <formula1>"・　直営,・　一部委託,・　全面委託"</formula1>
    </dataValidation>
    <dataValidation type="list" allowBlank="1" showInputMessage="1" showErrorMessage="1" sqref="R32:Z38" xr:uid="{38939BF0-744D-4033-A366-7D88498393AF}">
      <formula1>"管理栄養士,栄養士"</formula1>
    </dataValidation>
    <dataValidation type="list" allowBlank="1" showInputMessage="1" showErrorMessage="1" sqref="AA32:AF38" xr:uid="{D19E7A28-12C0-48E8-B624-22F7E3C49EE5}">
      <formula1>"有,無"</formula1>
    </dataValidation>
    <dataValidation type="list" allowBlank="1" showInputMessage="1" showErrorMessage="1" sqref="R23:S23" xr:uid="{79D1AC20-EAB9-43ED-B6B0-10D1908199DE}">
      <formula1>"実施,未"</formula1>
    </dataValidation>
    <dataValidation type="custom" imeMode="disabled" allowBlank="1" showInputMessage="1" showErrorMessage="1" sqref="V10:AF10" xr:uid="{044073F1-57AD-443E-B3DD-2FFD09DEAB54}">
      <formula1>AND(ISERROR(FIND(" ",V10)),LEN(V10)-LEN(SUBSTITUTE(A2,"@",""))=1,AND(LEFT(V10,1)&lt;&gt;"@",RIGHT(V10,1)&lt;&gt;"@"))</formula1>
    </dataValidation>
    <dataValidation type="list" allowBlank="1" showInputMessage="1" showErrorMessage="1" sqref="T29:U30" xr:uid="{B682C0EF-D682-435D-800E-93CAC75E3030}">
      <formula1>"回数,未"</formula1>
    </dataValidation>
    <dataValidation type="list" allowBlank="1" showInputMessage="1" showErrorMessage="1" sqref="K17:L17" xr:uid="{7284E6F8-BA9C-4B79-8A04-145DBCF4B17E}">
      <formula1>"昭和,平成,令和"</formula1>
    </dataValidation>
  </dataValidations>
  <pageMargins left="0.52" right="0.56000000000000005" top="0.74" bottom="0.35433070866141736" header="0.27559055118110237" footer="0.27559055118110237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2F76E-20D2-4CAC-BD17-3C24DBAAA427}">
  <sheetPr>
    <tabColor theme="0" tint="-0.249977111117893"/>
  </sheetPr>
  <dimension ref="A1:KG6"/>
  <sheetViews>
    <sheetView workbookViewId="0"/>
  </sheetViews>
  <sheetFormatPr defaultRowHeight="13.2"/>
  <cols>
    <col min="6" max="6" width="16.109375" bestFit="1" customWidth="1"/>
    <col min="7" max="144" width="15.77734375" customWidth="1"/>
    <col min="145" max="148" width="12.77734375" customWidth="1"/>
    <col min="149" max="153" width="14.77734375" customWidth="1"/>
    <col min="154" max="164" width="14.21875" customWidth="1"/>
    <col min="272" max="272" width="13.109375" customWidth="1"/>
  </cols>
  <sheetData>
    <row r="1" spans="1:293" s="14" customFormat="1" ht="78" customHeight="1">
      <c r="A1" s="14" t="s">
        <v>490</v>
      </c>
      <c r="B1" s="14" t="s">
        <v>296</v>
      </c>
      <c r="C1" s="14" t="s">
        <v>491</v>
      </c>
      <c r="D1" s="14" t="s">
        <v>492</v>
      </c>
      <c r="E1" s="14" t="s">
        <v>493</v>
      </c>
      <c r="F1" s="112" t="s">
        <v>7</v>
      </c>
      <c r="G1" s="111" t="s">
        <v>494</v>
      </c>
      <c r="H1" s="111" t="s">
        <v>495</v>
      </c>
      <c r="I1" s="111" t="s">
        <v>496</v>
      </c>
      <c r="J1" s="111" t="s">
        <v>497</v>
      </c>
      <c r="K1" s="111" t="s">
        <v>498</v>
      </c>
      <c r="L1" s="111" t="s">
        <v>499</v>
      </c>
      <c r="M1" s="111" t="s">
        <v>500</v>
      </c>
      <c r="N1" s="111" t="s">
        <v>501</v>
      </c>
      <c r="O1" s="111" t="s">
        <v>502</v>
      </c>
      <c r="P1" s="111" t="s">
        <v>503</v>
      </c>
      <c r="Q1" s="111" t="s">
        <v>504</v>
      </c>
      <c r="R1" s="111" t="s">
        <v>505</v>
      </c>
      <c r="S1" s="111" t="s">
        <v>506</v>
      </c>
      <c r="T1" s="111" t="s">
        <v>507</v>
      </c>
      <c r="U1" s="111" t="s">
        <v>508</v>
      </c>
      <c r="V1" s="111" t="s">
        <v>509</v>
      </c>
      <c r="W1" s="111" t="s">
        <v>510</v>
      </c>
      <c r="X1" s="111" t="s">
        <v>511</v>
      </c>
      <c r="Y1" s="111" t="s">
        <v>512</v>
      </c>
      <c r="Z1" s="111" t="s">
        <v>513</v>
      </c>
      <c r="AA1" s="111" t="s">
        <v>514</v>
      </c>
      <c r="AB1" s="111" t="s">
        <v>515</v>
      </c>
      <c r="AC1" s="111" t="s">
        <v>516</v>
      </c>
      <c r="AD1" s="111" t="s">
        <v>517</v>
      </c>
      <c r="AE1" s="111" t="s">
        <v>518</v>
      </c>
      <c r="AF1" s="111" t="s">
        <v>519</v>
      </c>
      <c r="AG1" s="111" t="s">
        <v>520</v>
      </c>
      <c r="AH1" s="111" t="s">
        <v>521</v>
      </c>
      <c r="AI1" s="111" t="s">
        <v>522</v>
      </c>
      <c r="AJ1" s="111" t="s">
        <v>523</v>
      </c>
      <c r="AK1" s="111" t="s">
        <v>524</v>
      </c>
      <c r="AL1" s="111" t="s">
        <v>525</v>
      </c>
      <c r="AM1" s="111" t="s">
        <v>526</v>
      </c>
      <c r="AN1" s="111" t="s">
        <v>527</v>
      </c>
      <c r="AO1" s="111" t="s">
        <v>528</v>
      </c>
      <c r="AP1" s="111" t="s">
        <v>529</v>
      </c>
      <c r="AQ1" s="111" t="s">
        <v>530</v>
      </c>
      <c r="AR1" s="111" t="s">
        <v>531</v>
      </c>
      <c r="AS1" s="111" t="s">
        <v>532</v>
      </c>
      <c r="AT1" s="111" t="s">
        <v>533</v>
      </c>
      <c r="AU1" s="111" t="s">
        <v>534</v>
      </c>
      <c r="AV1" s="111" t="s">
        <v>535</v>
      </c>
      <c r="AW1" s="111" t="s">
        <v>536</v>
      </c>
      <c r="AX1" s="111" t="s">
        <v>537</v>
      </c>
      <c r="AY1" s="111" t="s">
        <v>538</v>
      </c>
      <c r="AZ1" s="111" t="s">
        <v>539</v>
      </c>
      <c r="BA1" s="111" t="s">
        <v>540</v>
      </c>
      <c r="BB1" s="111" t="s">
        <v>541</v>
      </c>
      <c r="BC1" s="111" t="s">
        <v>542</v>
      </c>
      <c r="BD1" s="111" t="s">
        <v>543</v>
      </c>
      <c r="BE1" s="111" t="s">
        <v>544</v>
      </c>
      <c r="BF1" s="111" t="s">
        <v>545</v>
      </c>
      <c r="BG1" s="111" t="s">
        <v>546</v>
      </c>
      <c r="BH1" s="111" t="s">
        <v>547</v>
      </c>
      <c r="BI1" s="111" t="s">
        <v>548</v>
      </c>
      <c r="BJ1" s="111" t="s">
        <v>549</v>
      </c>
      <c r="BK1" s="111" t="s">
        <v>550</v>
      </c>
      <c r="BL1" s="111" t="s">
        <v>551</v>
      </c>
      <c r="BM1" s="111" t="s">
        <v>552</v>
      </c>
      <c r="BN1" s="111" t="s">
        <v>553</v>
      </c>
      <c r="BO1" s="111" t="s">
        <v>554</v>
      </c>
      <c r="BP1" s="111" t="s">
        <v>555</v>
      </c>
      <c r="BQ1" s="111" t="s">
        <v>556</v>
      </c>
      <c r="BR1" s="111" t="s">
        <v>557</v>
      </c>
      <c r="BS1" s="111" t="s">
        <v>558</v>
      </c>
      <c r="BT1" s="111" t="s">
        <v>559</v>
      </c>
      <c r="BU1" s="111" t="s">
        <v>560</v>
      </c>
      <c r="BV1" s="111" t="s">
        <v>561</v>
      </c>
      <c r="BW1" s="111" t="s">
        <v>562</v>
      </c>
      <c r="BX1" s="111" t="s">
        <v>563</v>
      </c>
      <c r="BY1" s="111" t="s">
        <v>564</v>
      </c>
      <c r="BZ1" s="111" t="s">
        <v>565</v>
      </c>
      <c r="CA1" s="111" t="s">
        <v>566</v>
      </c>
      <c r="CB1" s="111" t="s">
        <v>567</v>
      </c>
      <c r="CC1" s="111" t="s">
        <v>568</v>
      </c>
      <c r="CD1" s="111" t="s">
        <v>569</v>
      </c>
      <c r="CE1" s="111" t="s">
        <v>570</v>
      </c>
      <c r="CF1" s="111" t="s">
        <v>571</v>
      </c>
      <c r="CG1" s="111" t="s">
        <v>572</v>
      </c>
      <c r="CH1" s="111" t="s">
        <v>573</v>
      </c>
      <c r="CI1" s="111" t="s">
        <v>574</v>
      </c>
      <c r="CJ1" s="111" t="s">
        <v>575</v>
      </c>
      <c r="CK1" s="111" t="s">
        <v>576</v>
      </c>
      <c r="CL1" s="111" t="s">
        <v>577</v>
      </c>
      <c r="CM1" s="111" t="s">
        <v>578</v>
      </c>
      <c r="CN1" s="111" t="s">
        <v>579</v>
      </c>
      <c r="CO1" s="111" t="s">
        <v>580</v>
      </c>
      <c r="CP1" s="111" t="s">
        <v>581</v>
      </c>
      <c r="CQ1" s="111" t="s">
        <v>582</v>
      </c>
      <c r="CR1" s="111" t="s">
        <v>583</v>
      </c>
      <c r="CS1" s="111" t="s">
        <v>584</v>
      </c>
      <c r="CT1" s="111" t="s">
        <v>585</v>
      </c>
      <c r="CU1" s="111" t="s">
        <v>586</v>
      </c>
      <c r="CV1" s="111" t="s">
        <v>587</v>
      </c>
      <c r="CW1" s="111" t="s">
        <v>588</v>
      </c>
      <c r="CX1" s="111" t="s">
        <v>589</v>
      </c>
      <c r="CY1" s="111" t="s">
        <v>590</v>
      </c>
      <c r="CZ1" s="111" t="s">
        <v>591</v>
      </c>
      <c r="DA1" s="111" t="s">
        <v>592</v>
      </c>
      <c r="DB1" s="111" t="s">
        <v>593</v>
      </c>
      <c r="DC1" s="111" t="s">
        <v>594</v>
      </c>
      <c r="DD1" s="111" t="s">
        <v>595</v>
      </c>
      <c r="DE1" s="111" t="s">
        <v>596</v>
      </c>
      <c r="DF1" s="111" t="s">
        <v>597</v>
      </c>
      <c r="DG1" s="111" t="s">
        <v>598</v>
      </c>
      <c r="DH1" s="111" t="s">
        <v>599</v>
      </c>
      <c r="DI1" s="111" t="s">
        <v>600</v>
      </c>
      <c r="DJ1" s="111" t="s">
        <v>601</v>
      </c>
      <c r="DK1" s="111" t="s">
        <v>602</v>
      </c>
      <c r="DL1" s="111" t="s">
        <v>603</v>
      </c>
      <c r="DM1" s="111" t="s">
        <v>604</v>
      </c>
      <c r="DN1" s="111" t="s">
        <v>605</v>
      </c>
      <c r="DO1" s="111" t="s">
        <v>606</v>
      </c>
      <c r="DP1" s="111" t="s">
        <v>607</v>
      </c>
      <c r="DQ1" s="111" t="s">
        <v>608</v>
      </c>
      <c r="DR1" s="111" t="s">
        <v>609</v>
      </c>
      <c r="DS1" s="111" t="s">
        <v>610</v>
      </c>
      <c r="DT1" s="111" t="s">
        <v>611</v>
      </c>
      <c r="DU1" s="111" t="s">
        <v>612</v>
      </c>
      <c r="DV1" s="111" t="s">
        <v>613</v>
      </c>
      <c r="DW1" s="111" t="s">
        <v>614</v>
      </c>
      <c r="DX1" s="111" t="s">
        <v>615</v>
      </c>
      <c r="DY1" s="111" t="s">
        <v>616</v>
      </c>
      <c r="DZ1" s="111" t="s">
        <v>617</v>
      </c>
      <c r="EA1" s="111" t="s">
        <v>618</v>
      </c>
      <c r="EB1" s="111" t="s">
        <v>619</v>
      </c>
      <c r="EC1" s="111" t="s">
        <v>620</v>
      </c>
      <c r="ED1" s="111" t="s">
        <v>621</v>
      </c>
      <c r="EE1" s="111" t="s">
        <v>622</v>
      </c>
      <c r="EF1" s="111" t="s">
        <v>623</v>
      </c>
      <c r="EG1" s="111" t="s">
        <v>624</v>
      </c>
      <c r="EH1" s="111" t="s">
        <v>625</v>
      </c>
      <c r="EI1" s="111" t="s">
        <v>626</v>
      </c>
      <c r="EJ1" s="111" t="s">
        <v>627</v>
      </c>
      <c r="EK1" s="111" t="s">
        <v>628</v>
      </c>
      <c r="EL1" s="111" t="s">
        <v>629</v>
      </c>
      <c r="EM1" s="111" t="s">
        <v>630</v>
      </c>
      <c r="EN1" s="111" t="s">
        <v>631</v>
      </c>
      <c r="EO1" s="111" t="s">
        <v>632</v>
      </c>
      <c r="EP1" s="111" t="s">
        <v>633</v>
      </c>
      <c r="EQ1" s="111" t="s">
        <v>634</v>
      </c>
      <c r="ER1" s="111" t="s">
        <v>635</v>
      </c>
      <c r="ES1" s="111" t="s">
        <v>636</v>
      </c>
      <c r="ET1" s="111" t="s">
        <v>637</v>
      </c>
      <c r="EU1" s="111" t="s">
        <v>638</v>
      </c>
      <c r="EV1" s="111" t="s">
        <v>639</v>
      </c>
      <c r="EW1" s="111" t="s">
        <v>640</v>
      </c>
      <c r="EX1" s="111" t="s">
        <v>641</v>
      </c>
      <c r="EY1" s="111" t="s">
        <v>642</v>
      </c>
      <c r="EZ1" s="111" t="s">
        <v>643</v>
      </c>
      <c r="FA1" s="111" t="s">
        <v>644</v>
      </c>
      <c r="FB1" s="111" t="s">
        <v>645</v>
      </c>
      <c r="FC1" s="111" t="s">
        <v>646</v>
      </c>
      <c r="FD1" s="111" t="s">
        <v>647</v>
      </c>
      <c r="FE1" s="111" t="s">
        <v>648</v>
      </c>
      <c r="FF1" s="111" t="s">
        <v>649</v>
      </c>
      <c r="FG1" s="111" t="s">
        <v>650</v>
      </c>
      <c r="FH1" s="111" t="s">
        <v>651</v>
      </c>
      <c r="FI1" s="111" t="s">
        <v>652</v>
      </c>
      <c r="FJ1" s="111" t="s">
        <v>653</v>
      </c>
      <c r="FK1" s="111" t="s">
        <v>654</v>
      </c>
      <c r="FL1" s="111" t="s">
        <v>655</v>
      </c>
      <c r="FM1" s="111" t="s">
        <v>656</v>
      </c>
      <c r="FN1" s="111" t="s">
        <v>657</v>
      </c>
      <c r="FO1" s="111" t="s">
        <v>658</v>
      </c>
      <c r="FP1" s="111" t="s">
        <v>659</v>
      </c>
      <c r="FQ1" s="111" t="s">
        <v>660</v>
      </c>
      <c r="FR1" s="111" t="s">
        <v>661</v>
      </c>
      <c r="FS1" s="111" t="s">
        <v>662</v>
      </c>
      <c r="FT1" s="111" t="s">
        <v>663</v>
      </c>
      <c r="FU1" s="111" t="s">
        <v>664</v>
      </c>
      <c r="FV1" s="111" t="s">
        <v>665</v>
      </c>
      <c r="FW1" s="111" t="s">
        <v>666</v>
      </c>
      <c r="FX1" s="111" t="s">
        <v>667</v>
      </c>
      <c r="FY1" s="111" t="s">
        <v>668</v>
      </c>
      <c r="FZ1" s="111" t="s">
        <v>669</v>
      </c>
      <c r="GA1" s="111" t="s">
        <v>670</v>
      </c>
      <c r="GB1" s="111" t="s">
        <v>671</v>
      </c>
      <c r="GC1" s="111" t="s">
        <v>672</v>
      </c>
      <c r="GD1" s="111" t="s">
        <v>673</v>
      </c>
      <c r="GE1" s="111" t="s">
        <v>674</v>
      </c>
      <c r="GF1" s="111" t="s">
        <v>675</v>
      </c>
      <c r="GG1" s="111" t="s">
        <v>676</v>
      </c>
      <c r="GH1" s="111" t="s">
        <v>677</v>
      </c>
      <c r="GI1" s="111" t="s">
        <v>678</v>
      </c>
      <c r="GJ1" s="111" t="s">
        <v>679</v>
      </c>
      <c r="GK1" s="111" t="s">
        <v>680</v>
      </c>
      <c r="GL1" s="111" t="s">
        <v>681</v>
      </c>
      <c r="GM1" s="111" t="s">
        <v>682</v>
      </c>
      <c r="GN1" s="111" t="s">
        <v>683</v>
      </c>
      <c r="GO1" s="111" t="s">
        <v>684</v>
      </c>
      <c r="GP1" s="111" t="s">
        <v>685</v>
      </c>
      <c r="GQ1" s="111" t="s">
        <v>684</v>
      </c>
      <c r="GR1" s="111" t="s">
        <v>686</v>
      </c>
      <c r="GS1" s="111" t="s">
        <v>687</v>
      </c>
      <c r="GT1" s="111" t="s">
        <v>688</v>
      </c>
      <c r="GU1" s="111" t="s">
        <v>689</v>
      </c>
      <c r="GV1" s="111" t="s">
        <v>690</v>
      </c>
      <c r="GW1" s="111" t="s">
        <v>691</v>
      </c>
      <c r="GX1" s="111" t="s">
        <v>692</v>
      </c>
      <c r="GY1" s="111" t="s">
        <v>693</v>
      </c>
      <c r="GZ1" s="111" t="s">
        <v>694</v>
      </c>
      <c r="HA1" s="111" t="s">
        <v>695</v>
      </c>
      <c r="HB1" s="111" t="s">
        <v>696</v>
      </c>
      <c r="HC1" s="111" t="s">
        <v>697</v>
      </c>
      <c r="HD1" s="111" t="s">
        <v>698</v>
      </c>
      <c r="HE1" s="111" t="s">
        <v>699</v>
      </c>
      <c r="HF1" s="111" t="s">
        <v>700</v>
      </c>
      <c r="HG1" s="111" t="s">
        <v>701</v>
      </c>
      <c r="HH1" s="111" t="s">
        <v>702</v>
      </c>
      <c r="HI1" s="111" t="s">
        <v>703</v>
      </c>
      <c r="HJ1" s="111" t="s">
        <v>704</v>
      </c>
      <c r="HK1" s="111" t="s">
        <v>705</v>
      </c>
      <c r="HL1" s="111" t="s">
        <v>706</v>
      </c>
      <c r="HM1" s="111" t="s">
        <v>707</v>
      </c>
      <c r="HN1" s="111" t="s">
        <v>708</v>
      </c>
      <c r="HO1" s="111" t="s">
        <v>709</v>
      </c>
      <c r="HP1" s="111" t="s">
        <v>710</v>
      </c>
      <c r="HQ1" s="111" t="s">
        <v>711</v>
      </c>
      <c r="HR1" s="111" t="s">
        <v>712</v>
      </c>
      <c r="HS1" s="111" t="s">
        <v>713</v>
      </c>
      <c r="HT1" s="111" t="s">
        <v>714</v>
      </c>
      <c r="HU1" s="111" t="s">
        <v>715</v>
      </c>
      <c r="HV1" s="111" t="s">
        <v>716</v>
      </c>
      <c r="HW1" s="111" t="s">
        <v>717</v>
      </c>
      <c r="HX1" s="111" t="s">
        <v>718</v>
      </c>
      <c r="HY1" s="111" t="s">
        <v>719</v>
      </c>
      <c r="HZ1" s="111" t="s">
        <v>720</v>
      </c>
      <c r="IA1" s="111" t="s">
        <v>721</v>
      </c>
      <c r="IB1" s="111" t="s">
        <v>722</v>
      </c>
      <c r="IC1" s="111" t="s">
        <v>723</v>
      </c>
      <c r="ID1" s="111" t="s">
        <v>724</v>
      </c>
      <c r="IE1" s="111" t="s">
        <v>725</v>
      </c>
      <c r="IF1" s="111" t="s">
        <v>726</v>
      </c>
      <c r="IG1" s="111" t="s">
        <v>727</v>
      </c>
      <c r="IH1" s="111" t="s">
        <v>728</v>
      </c>
      <c r="II1" s="111" t="s">
        <v>729</v>
      </c>
      <c r="IJ1" s="111" t="s">
        <v>730</v>
      </c>
      <c r="IK1" s="111" t="s">
        <v>731</v>
      </c>
      <c r="IL1" s="111" t="s">
        <v>732</v>
      </c>
      <c r="IM1" s="111" t="s">
        <v>733</v>
      </c>
      <c r="IN1" s="111" t="s">
        <v>734</v>
      </c>
      <c r="IO1" s="111" t="s">
        <v>735</v>
      </c>
      <c r="IP1" s="111" t="s">
        <v>736</v>
      </c>
      <c r="IQ1" s="111" t="s">
        <v>737</v>
      </c>
      <c r="IR1" s="111" t="s">
        <v>738</v>
      </c>
      <c r="IS1" s="111" t="s">
        <v>739</v>
      </c>
      <c r="IT1" s="111" t="s">
        <v>740</v>
      </c>
      <c r="IU1" s="111" t="s">
        <v>741</v>
      </c>
      <c r="IV1" s="111" t="s">
        <v>742</v>
      </c>
      <c r="IW1" s="111" t="s">
        <v>743</v>
      </c>
      <c r="IX1" s="111" t="s">
        <v>744</v>
      </c>
      <c r="IY1" s="111" t="s">
        <v>745</v>
      </c>
      <c r="IZ1" s="111" t="s">
        <v>746</v>
      </c>
      <c r="JA1" s="111" t="s">
        <v>747</v>
      </c>
      <c r="JB1" s="111" t="s">
        <v>748</v>
      </c>
      <c r="JC1" s="111" t="s">
        <v>749</v>
      </c>
      <c r="JD1" s="111" t="s">
        <v>750</v>
      </c>
      <c r="JE1" s="111" t="s">
        <v>751</v>
      </c>
      <c r="JF1" s="111" t="s">
        <v>752</v>
      </c>
      <c r="JG1" s="111" t="s">
        <v>753</v>
      </c>
      <c r="JH1" s="111" t="s">
        <v>754</v>
      </c>
      <c r="JI1" s="111" t="s">
        <v>755</v>
      </c>
      <c r="JJ1" s="111" t="s">
        <v>756</v>
      </c>
      <c r="JK1" s="111" t="s">
        <v>757</v>
      </c>
      <c r="JL1" s="111" t="s">
        <v>758</v>
      </c>
      <c r="JM1" s="111" t="s">
        <v>759</v>
      </c>
      <c r="JN1" s="111" t="s">
        <v>760</v>
      </c>
      <c r="JO1" s="111" t="s">
        <v>761</v>
      </c>
      <c r="JP1" s="111" t="s">
        <v>762</v>
      </c>
      <c r="JQ1" s="111" t="s">
        <v>763</v>
      </c>
      <c r="JR1" s="111" t="s">
        <v>764</v>
      </c>
      <c r="JS1" s="111" t="s">
        <v>765</v>
      </c>
      <c r="JT1" s="111" t="s">
        <v>766</v>
      </c>
      <c r="JU1" s="111" t="s">
        <v>767</v>
      </c>
      <c r="JV1" s="111" t="s">
        <v>768</v>
      </c>
      <c r="JW1" s="111" t="s">
        <v>769</v>
      </c>
      <c r="JX1" s="111" t="s">
        <v>770</v>
      </c>
      <c r="JY1" s="111" t="s">
        <v>771</v>
      </c>
      <c r="JZ1" s="111" t="s">
        <v>772</v>
      </c>
      <c r="KA1" s="111" t="s">
        <v>773</v>
      </c>
      <c r="KB1" s="111" t="s">
        <v>774</v>
      </c>
      <c r="KC1" s="111" t="s">
        <v>775</v>
      </c>
      <c r="KD1" s="111" t="s">
        <v>776</v>
      </c>
      <c r="KE1" s="111" t="s">
        <v>777</v>
      </c>
      <c r="KF1" s="111" t="s">
        <v>778</v>
      </c>
      <c r="KG1" s="14" t="s">
        <v>779</v>
      </c>
    </row>
    <row r="2" spans="1:293">
      <c r="F2" t="str">
        <f>_xlfn.CONCAT(G2,BT2)</f>
        <v>00</v>
      </c>
      <c r="G2" s="57">
        <f>栄養管理報告書!V6</f>
        <v>0</v>
      </c>
      <c r="H2" s="57">
        <f>栄養管理報告書!V7</f>
        <v>0</v>
      </c>
      <c r="I2" s="57">
        <f>栄養管理報告書!V8</f>
        <v>0</v>
      </c>
      <c r="J2" s="57">
        <f>栄養管理報告書!V9</f>
        <v>0</v>
      </c>
      <c r="K2" s="57">
        <f>栄養管理報告書!V10</f>
        <v>0</v>
      </c>
      <c r="L2" s="57">
        <f>栄養管理報告書!V11</f>
        <v>0</v>
      </c>
      <c r="M2" s="57">
        <f>栄養管理報告書!V12</f>
        <v>0</v>
      </c>
      <c r="N2" s="57">
        <f>栄養管理報告書!L16</f>
        <v>0</v>
      </c>
      <c r="O2" s="57">
        <f>栄養管理報告書!T16</f>
        <v>0</v>
      </c>
      <c r="P2" s="113" t="str">
        <f>栄養管理報告書!K17</f>
        <v>平成</v>
      </c>
      <c r="Q2" s="57">
        <f>栄養管理報告書!J18</f>
        <v>0</v>
      </c>
      <c r="R2" s="57">
        <f>栄養管理報告書!P19</f>
        <v>0</v>
      </c>
      <c r="S2" s="57">
        <f>栄養管理報告書!P20</f>
        <v>0</v>
      </c>
      <c r="T2" s="57" t="b">
        <f>栄養管理報告書!P21</f>
        <v>0</v>
      </c>
      <c r="U2" s="57" t="b">
        <f>栄養管理報告書!S21</f>
        <v>0</v>
      </c>
      <c r="V2" s="57" t="b">
        <f>栄養管理報告書!V21</f>
        <v>0</v>
      </c>
      <c r="W2" s="57" t="b">
        <f>栄養管理報告書!Y21</f>
        <v>0</v>
      </c>
      <c r="X2" s="57" t="str">
        <f>栄養管理報告書!AB21</f>
        <v>詳細記入欄</v>
      </c>
      <c r="Y2" s="57">
        <f>栄養管理報告書!R23</f>
        <v>0</v>
      </c>
      <c r="Z2" s="57">
        <f>栄養管理報告書!U23</f>
        <v>0</v>
      </c>
      <c r="AA2" s="57">
        <f>栄養管理報告書!N25</f>
        <v>0</v>
      </c>
      <c r="AB2" s="57">
        <f>栄養管理報告書!Q25</f>
        <v>0</v>
      </c>
      <c r="AC2" s="57">
        <f>栄養管理報告書!T25</f>
        <v>0</v>
      </c>
      <c r="AD2" s="57">
        <f>栄養管理報告書!W25</f>
        <v>0</v>
      </c>
      <c r="AE2" s="57">
        <f>栄養管理報告書!Z25</f>
        <v>0</v>
      </c>
      <c r="AF2" s="57">
        <f>栄養管理報告書!N26</f>
        <v>0</v>
      </c>
      <c r="AG2" s="57">
        <f>栄養管理報告書!Q26</f>
        <v>0</v>
      </c>
      <c r="AH2" s="57">
        <f>栄養管理報告書!T26</f>
        <v>0</v>
      </c>
      <c r="AI2" s="57">
        <f>栄養管理報告書!W26</f>
        <v>0</v>
      </c>
      <c r="AJ2" s="57">
        <f>栄養管理報告書!Z26</f>
        <v>0</v>
      </c>
      <c r="AK2" s="57">
        <f>栄養管理報告書!N27</f>
        <v>0</v>
      </c>
      <c r="AL2" s="57">
        <f>栄養管理報告書!Q27</f>
        <v>0</v>
      </c>
      <c r="AM2" s="57">
        <f>栄養管理報告書!T27</f>
        <v>0</v>
      </c>
      <c r="AN2" s="57">
        <f>栄養管理報告書!W27</f>
        <v>0</v>
      </c>
      <c r="AO2" s="57">
        <f>栄養管理報告書!Z27</f>
        <v>0</v>
      </c>
      <c r="AP2" s="57">
        <f>栄養管理報告書!N28</f>
        <v>0</v>
      </c>
      <c r="AQ2" s="57">
        <f>栄養管理報告書!Q28</f>
        <v>0</v>
      </c>
      <c r="AR2" s="57">
        <f>栄養管理報告書!T28</f>
        <v>0</v>
      </c>
      <c r="AS2" s="57">
        <f>栄養管理報告書!W28</f>
        <v>0</v>
      </c>
      <c r="AT2" s="57">
        <f>栄養管理報告書!Z28</f>
        <v>0</v>
      </c>
      <c r="AU2" s="57" t="str">
        <f>栄養管理報告書!P29</f>
        <v>施設内研修参加</v>
      </c>
      <c r="AV2" s="57">
        <f>栄養管理報告書!W29</f>
        <v>0</v>
      </c>
      <c r="AW2" s="57" t="str">
        <f>栄養管理報告書!P30</f>
        <v>施設外研修参加</v>
      </c>
      <c r="AX2" s="57">
        <f>栄養管理報告書!W30</f>
        <v>0</v>
      </c>
      <c r="AY2" s="57">
        <f>栄養管理報告書!H32</f>
        <v>0</v>
      </c>
      <c r="AZ2" s="57">
        <f>栄養管理報告書!R32</f>
        <v>0</v>
      </c>
      <c r="BA2" s="57">
        <f>栄養管理報告書!AA32</f>
        <v>0</v>
      </c>
      <c r="BB2" s="57">
        <f>栄養管理報告書!H33</f>
        <v>0</v>
      </c>
      <c r="BC2" s="57">
        <f>栄養管理報告書!R33</f>
        <v>0</v>
      </c>
      <c r="BD2" s="57">
        <f>栄養管理報告書!AA33</f>
        <v>0</v>
      </c>
      <c r="BE2" s="57">
        <f>栄養管理報告書!H34</f>
        <v>0</v>
      </c>
      <c r="BF2" s="57">
        <f>栄養管理報告書!R34</f>
        <v>0</v>
      </c>
      <c r="BG2" s="57">
        <f>栄養管理報告書!AA34</f>
        <v>0</v>
      </c>
      <c r="BH2" s="57">
        <f>栄養管理報告書!H35</f>
        <v>0</v>
      </c>
      <c r="BI2" s="57">
        <f>栄養管理報告書!R35</f>
        <v>0</v>
      </c>
      <c r="BJ2" s="57">
        <f>栄養管理報告書!AA35</f>
        <v>0</v>
      </c>
      <c r="BK2" s="57">
        <f>栄養管理報告書!H36</f>
        <v>0</v>
      </c>
      <c r="BL2" s="57">
        <f>栄養管理報告書!R36</f>
        <v>0</v>
      </c>
      <c r="BM2" s="57">
        <f>栄養管理報告書!AA36</f>
        <v>0</v>
      </c>
      <c r="BN2" s="57">
        <f>栄養管理報告書!H37</f>
        <v>0</v>
      </c>
      <c r="BO2" s="57">
        <f>栄養管理報告書!R37</f>
        <v>0</v>
      </c>
      <c r="BP2" s="57">
        <f>栄養管理報告書!AA37</f>
        <v>0</v>
      </c>
      <c r="BQ2" s="57">
        <f>栄養管理報告書!H38</f>
        <v>0</v>
      </c>
      <c r="BR2" s="57">
        <f>栄養管理報告書!R38</f>
        <v>0</v>
      </c>
      <c r="BS2" s="57">
        <f>栄養管理報告書!AA38</f>
        <v>0</v>
      </c>
      <c r="BT2" s="57">
        <f>栄養給与状況報告書!V6</f>
        <v>0</v>
      </c>
      <c r="BU2" s="57">
        <f>栄養給与状況報告書!V7</f>
        <v>0</v>
      </c>
      <c r="BV2" s="57">
        <f>栄養給与状況報告書!V8</f>
        <v>0</v>
      </c>
      <c r="BW2" s="57">
        <f>栄養給与状況報告書!V9</f>
        <v>0</v>
      </c>
      <c r="BX2" s="57">
        <f>栄養給与状況報告書!V10</f>
        <v>0</v>
      </c>
      <c r="BY2" s="57">
        <f>栄養給与状況報告書!V11</f>
        <v>0</v>
      </c>
      <c r="BZ2" s="57">
        <f>栄養給与状況報告書!V12</f>
        <v>0</v>
      </c>
      <c r="CA2" s="57">
        <f>栄養給与状況報告書!L16</f>
        <v>0</v>
      </c>
      <c r="CB2" s="57">
        <f>栄養給与状況報告書!T16</f>
        <v>0</v>
      </c>
      <c r="CC2" s="57">
        <f>栄養給与状況報告書!J17</f>
        <v>0</v>
      </c>
      <c r="CD2" s="57">
        <f>栄養給与状況報告書!J18</f>
        <v>0</v>
      </c>
      <c r="CE2" s="57">
        <f>栄養給与状況報告書!P19</f>
        <v>0</v>
      </c>
      <c r="CF2" s="57">
        <f>栄養給与状況報告書!P20</f>
        <v>0</v>
      </c>
      <c r="CG2" s="57" t="b">
        <f>栄養給与状況報告書!P21</f>
        <v>0</v>
      </c>
      <c r="CH2" s="57" t="b">
        <f>栄養給与状況報告書!S21</f>
        <v>0</v>
      </c>
      <c r="CI2" s="57" t="b">
        <f>栄養給与状況報告書!V21</f>
        <v>0</v>
      </c>
      <c r="CJ2" s="57" t="b">
        <f>栄養給与状況報告書!Y21</f>
        <v>0</v>
      </c>
      <c r="CK2" s="57" t="str">
        <f>栄養給与状況報告書!AB21</f>
        <v>詳細記入欄</v>
      </c>
      <c r="CL2" s="57">
        <f>栄養給与状況報告書!R23</f>
        <v>0</v>
      </c>
      <c r="CM2" s="57">
        <f>栄養給与状況報告書!U23</f>
        <v>0</v>
      </c>
      <c r="CN2" s="57">
        <f>栄養給与状況報告書!N25</f>
        <v>0</v>
      </c>
      <c r="CO2" s="57">
        <f>栄養給与状況報告書!Q25</f>
        <v>0</v>
      </c>
      <c r="CP2" s="57">
        <f>栄養給与状況報告書!T25</f>
        <v>0</v>
      </c>
      <c r="CQ2" s="57">
        <f>栄養給与状況報告書!W25</f>
        <v>0</v>
      </c>
      <c r="CR2" s="57">
        <f>栄養給与状況報告書!Z25</f>
        <v>0</v>
      </c>
      <c r="CS2" s="57">
        <f>栄養給与状況報告書!N26</f>
        <v>0</v>
      </c>
      <c r="CT2" s="57">
        <f>栄養給与状況報告書!Q26</f>
        <v>0</v>
      </c>
      <c r="CU2" s="57">
        <f>栄養給与状況報告書!T26</f>
        <v>0</v>
      </c>
      <c r="CV2" s="57">
        <f>栄養給与状況報告書!W26</f>
        <v>0</v>
      </c>
      <c r="CW2" s="57">
        <f>栄養給与状況報告書!Z26</f>
        <v>0</v>
      </c>
      <c r="CX2" s="57">
        <f>栄養給与状況報告書!N27</f>
        <v>0</v>
      </c>
      <c r="CY2" s="57">
        <f>栄養給与状況報告書!Q27</f>
        <v>0</v>
      </c>
      <c r="CZ2" s="57">
        <f>栄養給与状況報告書!T27</f>
        <v>0</v>
      </c>
      <c r="DA2" s="57">
        <f>栄養給与状況報告書!W27</f>
        <v>0</v>
      </c>
      <c r="DB2" s="57">
        <f>栄養給与状況報告書!Z27</f>
        <v>0</v>
      </c>
      <c r="DC2" s="57">
        <f>栄養給与状況報告書!N28</f>
        <v>0</v>
      </c>
      <c r="DD2" s="57">
        <f>栄養給与状況報告書!Q28</f>
        <v>0</v>
      </c>
      <c r="DE2" s="57">
        <f>栄養給与状況報告書!T28</f>
        <v>0</v>
      </c>
      <c r="DF2" s="57">
        <f>栄養給与状況報告書!W28</f>
        <v>0</v>
      </c>
      <c r="DG2" s="57">
        <f>栄養給与状況報告書!Z28</f>
        <v>0</v>
      </c>
      <c r="DH2" s="57">
        <f>栄養給与状況報告書!Q29</f>
        <v>0</v>
      </c>
      <c r="DI2" s="57">
        <f>栄養給与状況報告書!W29</f>
        <v>0</v>
      </c>
      <c r="DJ2" s="57">
        <f>栄養給与状況報告書!Q30</f>
        <v>0</v>
      </c>
      <c r="DK2" s="57">
        <f>栄養給与状況報告書!W30</f>
        <v>0</v>
      </c>
      <c r="DL2" s="57">
        <f>栄養給与状況報告書!H32</f>
        <v>0</v>
      </c>
      <c r="DM2" s="57">
        <f>栄養給与状況報告書!R32</f>
        <v>0</v>
      </c>
      <c r="DN2" s="57">
        <f>栄養給与状況報告書!AA32</f>
        <v>0</v>
      </c>
      <c r="DO2" s="57">
        <f>栄養給与状況報告書!H33</f>
        <v>0</v>
      </c>
      <c r="DP2" s="57">
        <f>栄養給与状況報告書!R33</f>
        <v>0</v>
      </c>
      <c r="DQ2" s="57">
        <f>栄養給与状況報告書!AA33</f>
        <v>0</v>
      </c>
      <c r="DR2" s="57">
        <f>栄養給与状況報告書!H34</f>
        <v>0</v>
      </c>
      <c r="DS2" s="57">
        <f>栄養給与状況報告書!R34</f>
        <v>0</v>
      </c>
      <c r="DT2" s="57">
        <f>栄養給与状況報告書!AA34</f>
        <v>0</v>
      </c>
      <c r="DU2" s="57">
        <f>栄養給与状況報告書!H35</f>
        <v>0</v>
      </c>
      <c r="DV2" s="57">
        <f>栄養給与状況報告書!R35</f>
        <v>0</v>
      </c>
      <c r="DW2" s="57">
        <f>栄養給与状況報告書!AA35</f>
        <v>0</v>
      </c>
      <c r="DX2" s="57">
        <f>栄養給与状況報告書!H36</f>
        <v>0</v>
      </c>
      <c r="DY2" s="57">
        <f>栄養給与状況報告書!R36</f>
        <v>0</v>
      </c>
      <c r="DZ2" s="57">
        <f>栄養給与状況報告書!AA36</f>
        <v>0</v>
      </c>
      <c r="EA2" s="57">
        <f>栄養給与状況報告書!H37</f>
        <v>0</v>
      </c>
      <c r="EB2" s="57">
        <f>栄養給与状況報告書!R37</f>
        <v>0</v>
      </c>
      <c r="EC2" s="57">
        <f>栄養給与状況報告書!AA37</f>
        <v>0</v>
      </c>
      <c r="ED2" s="57">
        <f>栄養給与状況報告書!H38</f>
        <v>0</v>
      </c>
      <c r="EE2" s="57">
        <f>栄養給与状況報告書!R38</f>
        <v>0</v>
      </c>
      <c r="EF2" s="57">
        <f>栄養給与状況報告書!AA38</f>
        <v>0</v>
      </c>
      <c r="EG2" s="57" t="e">
        <f>'付表1 病院等'!#REF!</f>
        <v>#REF!</v>
      </c>
      <c r="EH2" s="57">
        <f>'付表1 病院等'!M11</f>
        <v>0</v>
      </c>
      <c r="EI2" s="57">
        <f>'付表1 病院等'!M10</f>
        <v>0</v>
      </c>
      <c r="EJ2" s="57" t="e">
        <f>'付表1 病院等'!#REF!</f>
        <v>#REF!</v>
      </c>
      <c r="EK2" s="57">
        <f>'付表1 病院等'!M6</f>
        <v>0</v>
      </c>
      <c r="EL2" s="57">
        <f>'付表1 病院等'!M7</f>
        <v>0</v>
      </c>
      <c r="EM2" s="57">
        <f>'付表1 病院等'!M8</f>
        <v>0</v>
      </c>
      <c r="EN2" s="57">
        <f>'付表1 病院等'!W6</f>
        <v>0</v>
      </c>
      <c r="EO2" s="57">
        <f>'付表1 病院等'!Z6</f>
        <v>0</v>
      </c>
      <c r="EP2" s="57">
        <f>'付表1 病院等'!AC6</f>
        <v>0</v>
      </c>
      <c r="EQ2" s="57">
        <f>'付表1 病院等'!W7</f>
        <v>0</v>
      </c>
      <c r="ER2" s="57">
        <f>'付表1 病院等'!AC7</f>
        <v>0</v>
      </c>
      <c r="ES2" s="57">
        <f>'付表1 病院等'!W11</f>
        <v>0</v>
      </c>
      <c r="ET2" s="57">
        <f>'付表1 病院等'!AA11</f>
        <v>0</v>
      </c>
      <c r="EU2" s="57">
        <f>'付表1 病院等'!W12</f>
        <v>0</v>
      </c>
      <c r="EV2" s="57">
        <f>'付表1 病院等'!AA12</f>
        <v>0</v>
      </c>
      <c r="EW2" s="57">
        <f>'付表1 病院等'!K15</f>
        <v>0</v>
      </c>
      <c r="EX2" s="57">
        <f>'付表1 病院等'!N15</f>
        <v>0</v>
      </c>
      <c r="EY2" s="57">
        <f>'付表1 病院等'!Q15</f>
        <v>0</v>
      </c>
      <c r="EZ2" s="57" t="str">
        <f>'付表1 病院等'!R15</f>
        <v xml:space="preserve"> </v>
      </c>
      <c r="FA2" s="57">
        <f>'付表1 病院等'!T15</f>
        <v>0</v>
      </c>
      <c r="FB2" s="57" t="str">
        <f>'付表1 病院等'!U15</f>
        <v xml:space="preserve"> </v>
      </c>
      <c r="FC2" s="57">
        <f>'付表1 病院等'!W15</f>
        <v>0</v>
      </c>
      <c r="FD2" s="57" t="str">
        <f>'付表1 病院等'!X15</f>
        <v xml:space="preserve"> </v>
      </c>
      <c r="FE2" s="57">
        <f>'付表1 病院等'!Z15</f>
        <v>0</v>
      </c>
      <c r="FF2" s="57" t="str">
        <f>'付表1 病院等'!AA15</f>
        <v xml:space="preserve"> </v>
      </c>
      <c r="FG2" s="57">
        <f>'付表1 病院等'!AC15</f>
        <v>0</v>
      </c>
      <c r="FH2" s="57" t="str">
        <f>'付表1 病院等'!AD15</f>
        <v xml:space="preserve"> </v>
      </c>
      <c r="FI2" s="57">
        <f>'付表1 病院等'!K16</f>
        <v>0</v>
      </c>
      <c r="FJ2" s="57">
        <f>'付表1 病院等'!N16</f>
        <v>0</v>
      </c>
      <c r="FK2" s="57">
        <f>'付表1 病院等'!Q16</f>
        <v>0</v>
      </c>
      <c r="FL2" s="57">
        <f>'付表1 病院等'!T16</f>
        <v>0</v>
      </c>
      <c r="FM2" s="57">
        <f>'付表1 病院等'!W16</f>
        <v>0</v>
      </c>
      <c r="FN2" s="57">
        <f>'付表1 病院等'!Z16</f>
        <v>0</v>
      </c>
      <c r="FO2" s="57">
        <f>'付表1 病院等'!AC16</f>
        <v>0</v>
      </c>
      <c r="FP2" s="57">
        <f>'付表1 病院等'!K17</f>
        <v>0</v>
      </c>
      <c r="FQ2" s="57">
        <f>'付表1 病院等'!N17</f>
        <v>0</v>
      </c>
      <c r="FR2" s="57">
        <f>'付表1 病院等'!Q17</f>
        <v>0</v>
      </c>
      <c r="FS2" s="57">
        <f>'付表1 病院等'!T17</f>
        <v>0</v>
      </c>
      <c r="FT2" s="57">
        <f>'付表1 病院等'!W17</f>
        <v>0</v>
      </c>
      <c r="FU2" s="57">
        <f>'付表1 病院等'!Z17</f>
        <v>0</v>
      </c>
      <c r="FV2" s="57">
        <f>'付表1 病院等'!AC17</f>
        <v>0</v>
      </c>
      <c r="FW2" s="57">
        <f>'付表1 病院等'!G18</f>
        <v>0</v>
      </c>
      <c r="FX2" s="57">
        <f>'付表1 病院等'!K18</f>
        <v>0</v>
      </c>
      <c r="FY2" s="57">
        <f>'付表1 病院等'!N18</f>
        <v>0</v>
      </c>
      <c r="FZ2" s="57">
        <f>'付表1 病院等'!Q18</f>
        <v>0</v>
      </c>
      <c r="GA2" s="57">
        <f>'付表1 病院等'!T18</f>
        <v>0</v>
      </c>
      <c r="GB2" s="57">
        <f>'付表1 病院等'!W18</f>
        <v>0</v>
      </c>
      <c r="GC2" s="57">
        <f>'付表1 病院等'!Z18</f>
        <v>0</v>
      </c>
      <c r="GD2" s="57">
        <f>'付表1 病院等'!AC18</f>
        <v>0</v>
      </c>
      <c r="GE2" s="57">
        <f>'付表1 病院等'!K19</f>
        <v>0</v>
      </c>
      <c r="GF2" s="57">
        <f>'付表1 病院等'!N19</f>
        <v>0</v>
      </c>
      <c r="GG2" s="57">
        <f>'付表1 病院等'!Q19</f>
        <v>0</v>
      </c>
      <c r="GH2" s="57">
        <f>'付表1 病院等'!T19</f>
        <v>0</v>
      </c>
      <c r="GI2" s="57">
        <f>'付表1 病院等'!W19</f>
        <v>0</v>
      </c>
      <c r="GJ2" s="57">
        <f>'付表1 病院等'!Z19</f>
        <v>0</v>
      </c>
      <c r="GK2" s="57">
        <f>'付表1 病院等'!AC19</f>
        <v>0</v>
      </c>
      <c r="GL2" s="57">
        <f>'付表1 病院等'!L20</f>
        <v>0</v>
      </c>
      <c r="GM2" s="57">
        <f>'付表1 病院等'!Z20</f>
        <v>0</v>
      </c>
      <c r="GN2" s="57">
        <f>'付表1 病院等'!G21</f>
        <v>0</v>
      </c>
      <c r="GO2" s="57">
        <f>'付表1 病院等'!J21</f>
        <v>0</v>
      </c>
      <c r="GP2" s="57">
        <f>'付表1 病院等'!P21</f>
        <v>0</v>
      </c>
      <c r="GQ2" s="57">
        <f>'付表1 病院等'!S21</f>
        <v>0</v>
      </c>
      <c r="GR2" s="57">
        <f>'付表1 病院等'!Y21</f>
        <v>0</v>
      </c>
      <c r="GS2" s="57">
        <f>'付表1 病院等'!AB21</f>
        <v>0</v>
      </c>
      <c r="GT2" s="57">
        <f>'付表1 病院等'!F22</f>
        <v>0</v>
      </c>
      <c r="GU2" s="57" t="b">
        <f>'付表1 病院等'!K22</f>
        <v>0</v>
      </c>
      <c r="GV2" s="57" t="b">
        <f>'付表1 病院等'!Q22</f>
        <v>0</v>
      </c>
      <c r="GW2" s="57" t="b">
        <f>'付表1 病院等'!V22</f>
        <v>0</v>
      </c>
      <c r="GX2" s="57">
        <f>'付表1 病院等'!Y22</f>
        <v>0</v>
      </c>
      <c r="GY2" s="57">
        <f>'付表1 病院等'!AA23</f>
        <v>0</v>
      </c>
      <c r="GZ2" s="57">
        <f>'付表1 病院等'!AA25</f>
        <v>0</v>
      </c>
      <c r="HA2" s="57">
        <f>'付表1 病院等'!AA26</f>
        <v>0</v>
      </c>
      <c r="HB2" s="57">
        <f>'付表1 病院等'!AA27</f>
        <v>0</v>
      </c>
      <c r="HC2" s="57">
        <f>'付表1 病院等'!AA28</f>
        <v>0</v>
      </c>
      <c r="HD2" s="57">
        <f>'付表1 病院等'!AA29</f>
        <v>0</v>
      </c>
      <c r="HE2" s="57" t="b">
        <f>'付表1 病院等'!M30</f>
        <v>0</v>
      </c>
      <c r="HF2" s="57" t="b">
        <f>'付表1 病院等'!Q30</f>
        <v>0</v>
      </c>
      <c r="HG2" s="57" t="b">
        <f>'付表1 病院等'!U30</f>
        <v>0</v>
      </c>
      <c r="HH2" s="57" t="b">
        <f>'付表1 病院等'!X30</f>
        <v>0</v>
      </c>
      <c r="HI2" s="57" t="b">
        <f>'付表1 病院等'!AA30</f>
        <v>0</v>
      </c>
      <c r="HJ2" s="57" t="b">
        <f>'付表1 病院等'!M31</f>
        <v>0</v>
      </c>
      <c r="HK2" s="57" t="b">
        <f>'付表1 病院等'!Q31</f>
        <v>0</v>
      </c>
      <c r="HL2" s="57" t="b">
        <f>'付表1 病院等'!U31</f>
        <v>0</v>
      </c>
      <c r="HM2" s="57" t="str">
        <f>'付表1 病院等'!X31</f>
        <v>詳細記入欄</v>
      </c>
      <c r="HN2" s="57">
        <f>'付表1 病院等'!W32</f>
        <v>0</v>
      </c>
      <c r="HO2" s="57">
        <f>'付表1 病院等'!W33</f>
        <v>0</v>
      </c>
      <c r="HP2" s="57">
        <f>'付表1 病院等'!W34</f>
        <v>0</v>
      </c>
      <c r="HQ2" s="57">
        <f>'付表1 病院等'!W35</f>
        <v>0</v>
      </c>
      <c r="HR2" s="57">
        <f>'付表1 病院等'!J37</f>
        <v>0</v>
      </c>
      <c r="HS2" s="57">
        <f>'付表1 病院等'!H39</f>
        <v>0</v>
      </c>
      <c r="HT2" s="57">
        <f>'付表1 病院等'!H40</f>
        <v>0</v>
      </c>
      <c r="HU2" s="57">
        <f>'付表1 病院等'!H41</f>
        <v>0</v>
      </c>
      <c r="HV2" s="57">
        <f>'付表1 病院等'!H42</f>
        <v>0</v>
      </c>
      <c r="HW2" s="57">
        <f>'付表1 病院等'!H43</f>
        <v>0</v>
      </c>
      <c r="HX2" s="57">
        <f>'付表1 病院等'!H44</f>
        <v>0</v>
      </c>
      <c r="HY2" s="57">
        <f>'付表1 病院等'!H45</f>
        <v>0</v>
      </c>
      <c r="HZ2" s="57">
        <f>'付表1 病院等'!H46</f>
        <v>0</v>
      </c>
      <c r="IA2" s="57">
        <f>'付表1 病院等'!H47</f>
        <v>0</v>
      </c>
      <c r="IB2" s="57">
        <f>'付表1 病院等'!H48</f>
        <v>0</v>
      </c>
      <c r="IC2" s="57">
        <f>'付表1 病院等'!H49</f>
        <v>0</v>
      </c>
      <c r="ID2" s="57">
        <f>'付表1 病院等'!M39</f>
        <v>0</v>
      </c>
      <c r="IE2" s="57">
        <f>'付表1 病院等'!M40</f>
        <v>0</v>
      </c>
      <c r="IF2" s="57">
        <f>'付表1 病院等'!M41</f>
        <v>0</v>
      </c>
      <c r="IG2" s="57">
        <f>'付表1 病院等'!M42</f>
        <v>0</v>
      </c>
      <c r="IH2" s="57">
        <f>'付表1 病院等'!M43</f>
        <v>0</v>
      </c>
      <c r="II2" s="57">
        <f>'付表1 病院等'!M44</f>
        <v>0</v>
      </c>
      <c r="IJ2" s="57">
        <f>'付表1 病院等'!M45</f>
        <v>0</v>
      </c>
      <c r="IK2" s="57">
        <f>'付表1 病院等'!M46</f>
        <v>0</v>
      </c>
      <c r="IL2" s="57">
        <f>'付表1 病院等'!M47</f>
        <v>0</v>
      </c>
      <c r="IM2" s="57">
        <f>'付表1 病院等'!M48</f>
        <v>0</v>
      </c>
      <c r="IN2" s="57">
        <f>'付表1 病院等'!M49</f>
        <v>0</v>
      </c>
      <c r="IO2" s="57">
        <f>'付表1 病院等'!Y37</f>
        <v>0</v>
      </c>
      <c r="IP2" s="57">
        <f>'付表1 病院等'!W39</f>
        <v>0</v>
      </c>
      <c r="IQ2" s="57">
        <f>'付表1 病院等'!W40</f>
        <v>0</v>
      </c>
      <c r="IR2" s="57">
        <f>'付表1 病院等'!W41</f>
        <v>0</v>
      </c>
      <c r="IS2" s="57">
        <f>'付表1 病院等'!W42</f>
        <v>0</v>
      </c>
      <c r="IT2" s="57">
        <f>'付表1 病院等'!W43</f>
        <v>0</v>
      </c>
      <c r="IU2" s="57">
        <f>'付表1 病院等'!W44</f>
        <v>0</v>
      </c>
      <c r="IV2" s="57">
        <f>'付表1 病院等'!W45</f>
        <v>0</v>
      </c>
      <c r="IW2" s="57">
        <f>'付表1 病院等'!W46</f>
        <v>0</v>
      </c>
      <c r="IX2" s="57">
        <f>'付表1 病院等'!W47</f>
        <v>0</v>
      </c>
      <c r="IY2" s="57">
        <f>'付表1 病院等'!W48</f>
        <v>0</v>
      </c>
      <c r="IZ2" s="57">
        <f>'付表1 病院等'!W49</f>
        <v>0</v>
      </c>
      <c r="JA2" s="57">
        <f>'付表1 病院等'!AB39</f>
        <v>0</v>
      </c>
      <c r="JB2" s="57">
        <f>'付表1 病院等'!AB40</f>
        <v>0</v>
      </c>
      <c r="JC2" s="57">
        <f>'付表1 病院等'!AB41</f>
        <v>0</v>
      </c>
      <c r="JD2" s="57">
        <f>'付表1 病院等'!AB42</f>
        <v>0</v>
      </c>
      <c r="JE2" s="57">
        <f>'付表1 病院等'!AB43</f>
        <v>0</v>
      </c>
      <c r="JF2" s="57">
        <f>'付表1 病院等'!AB44</f>
        <v>0</v>
      </c>
      <c r="JG2" s="57">
        <f>'付表1 病院等'!AB45</f>
        <v>0</v>
      </c>
      <c r="JH2" s="57">
        <f>'付表1 病院等'!AB46</f>
        <v>0</v>
      </c>
      <c r="JI2" s="57">
        <f>'付表1 病院等'!AB47</f>
        <v>0</v>
      </c>
      <c r="JJ2" s="57">
        <f>'付表1 病院等'!AB48</f>
        <v>0</v>
      </c>
      <c r="JK2" s="57">
        <f>'付表1 病院等'!AB49</f>
        <v>0</v>
      </c>
      <c r="JL2" s="57">
        <f>'付表1 病院等'!L50</f>
        <v>0</v>
      </c>
      <c r="JM2" s="57" t="b">
        <f>'付表1 病院等'!O50</f>
        <v>0</v>
      </c>
      <c r="JN2" s="57" t="b">
        <f>'付表1 病院等'!T50</f>
        <v>0</v>
      </c>
      <c r="JO2" s="57" t="b">
        <f>'付表1 病院等'!Y50</f>
        <v>0</v>
      </c>
      <c r="JP2" s="57" t="str">
        <f>'付表1 病院等'!AB50</f>
        <v>詳細記入欄</v>
      </c>
      <c r="JQ2" s="57">
        <f>'付表1 病院等'!L51</f>
        <v>0</v>
      </c>
      <c r="JR2" s="57" t="b">
        <f>'付表1 病院等'!O51</f>
        <v>0</v>
      </c>
      <c r="JS2" s="57" t="b">
        <f>'付表1 病院等'!U51</f>
        <v>0</v>
      </c>
      <c r="JT2" s="57" t="str">
        <f>'付表1 病院等'!X51</f>
        <v>詳細記入欄</v>
      </c>
      <c r="JU2" s="57">
        <f>'付表1 病院等'!P52</f>
        <v>0</v>
      </c>
      <c r="JV2" s="57">
        <f>'付表1 病院等'!S52</f>
        <v>0</v>
      </c>
      <c r="JW2" s="57">
        <f>'付表1 病院等'!P53</f>
        <v>0</v>
      </c>
      <c r="JX2" s="57">
        <f>'付表1 病院等'!S53</f>
        <v>0</v>
      </c>
      <c r="JY2" s="57">
        <f>'付表1 病院等'!P54</f>
        <v>0</v>
      </c>
      <c r="JZ2" s="57">
        <f>'付表1 病院等'!S54</f>
        <v>0</v>
      </c>
      <c r="KA2" s="57">
        <f>'付表1 病院等'!P54</f>
        <v>0</v>
      </c>
      <c r="KB2" s="57">
        <f>'付表1 病院等'!S55</f>
        <v>0</v>
      </c>
      <c r="KC2" s="57">
        <f>'付表1 病院等'!P56</f>
        <v>0</v>
      </c>
      <c r="KD2" s="57">
        <f>'付表1 病院等'!P57</f>
        <v>0</v>
      </c>
      <c r="KE2" s="57">
        <f>'付表1 病院等'!S57</f>
        <v>0</v>
      </c>
      <c r="KF2" s="57">
        <f>'付表1 病院等'!X57</f>
        <v>0</v>
      </c>
    </row>
    <row r="6" spans="1:293">
      <c r="IC6" s="10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1FC16-889F-4EE0-AE6C-DDC38154C51B}">
  <sheetPr>
    <pageSetUpPr fitToPage="1"/>
  </sheetPr>
  <dimension ref="B1:AJ38"/>
  <sheetViews>
    <sheetView workbookViewId="0">
      <selection activeCell="AH13" sqref="AH13"/>
    </sheetView>
  </sheetViews>
  <sheetFormatPr defaultRowHeight="13.2"/>
  <cols>
    <col min="2" max="2" width="3.33203125" customWidth="1"/>
    <col min="3" max="12" width="3.77734375" customWidth="1"/>
    <col min="13" max="13" width="2.21875" customWidth="1"/>
    <col min="14" max="15" width="3.77734375" customWidth="1"/>
    <col min="16" max="16" width="5.77734375" customWidth="1"/>
    <col min="17" max="21" width="3.77734375" customWidth="1"/>
    <col min="22" max="22" width="3" customWidth="1"/>
    <col min="23" max="31" width="3.77734375" customWidth="1"/>
    <col min="32" max="32" width="1.88671875" customWidth="1"/>
    <col min="33" max="33" width="1.77734375" customWidth="1"/>
    <col min="34" max="34" width="80.77734375" bestFit="1" customWidth="1"/>
    <col min="35" max="36" width="8.77734375" customWidth="1"/>
  </cols>
  <sheetData>
    <row r="1" spans="2:35" ht="27.6" customHeight="1"/>
    <row r="2" spans="2:35" ht="21" customHeight="1">
      <c r="B2" t="s">
        <v>50</v>
      </c>
    </row>
    <row r="3" spans="2:35" ht="21" customHeight="1">
      <c r="L3" s="213" t="s">
        <v>51</v>
      </c>
      <c r="M3" s="214"/>
      <c r="N3" s="214"/>
      <c r="O3" s="214"/>
      <c r="P3" s="214"/>
      <c r="Q3" s="214"/>
      <c r="R3" s="214"/>
      <c r="S3" s="214"/>
      <c r="T3" s="214"/>
    </row>
    <row r="4" spans="2:35" ht="21" customHeight="1">
      <c r="X4" s="222" t="s">
        <v>2</v>
      </c>
      <c r="Y4" s="222"/>
      <c r="Z4" s="153"/>
      <c r="AA4" s="152" t="s">
        <v>3</v>
      </c>
      <c r="AB4" s="153"/>
      <c r="AC4" s="152" t="s">
        <v>4</v>
      </c>
      <c r="AD4" s="153"/>
      <c r="AE4" s="152" t="s">
        <v>5</v>
      </c>
      <c r="AH4" s="106"/>
      <c r="AI4" s="54"/>
    </row>
    <row r="5" spans="2:35" ht="21" customHeight="1">
      <c r="C5" t="s">
        <v>6</v>
      </c>
      <c r="K5" s="33"/>
      <c r="AH5" s="106"/>
    </row>
    <row r="6" spans="2:35" ht="21" customHeight="1">
      <c r="R6" t="s">
        <v>7</v>
      </c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H6" s="106"/>
    </row>
    <row r="7" spans="2:35" ht="21" customHeight="1">
      <c r="R7" t="s">
        <v>8</v>
      </c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H7" s="106"/>
    </row>
    <row r="8" spans="2:35" ht="21" customHeight="1">
      <c r="R8" t="s">
        <v>9</v>
      </c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H8" s="106"/>
      <c r="AI8" s="54"/>
    </row>
    <row r="9" spans="2:35" ht="21" customHeight="1">
      <c r="R9" t="s">
        <v>10</v>
      </c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H9" s="106"/>
      <c r="AI9" s="54"/>
    </row>
    <row r="10" spans="2:35" ht="21" customHeight="1">
      <c r="R10" t="s">
        <v>11</v>
      </c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H10" s="106"/>
    </row>
    <row r="11" spans="2:35" ht="21" customHeight="1">
      <c r="R11" t="s">
        <v>12</v>
      </c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H11" s="106"/>
    </row>
    <row r="12" spans="2:35" ht="21" customHeight="1">
      <c r="R12" t="s">
        <v>13</v>
      </c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H12" s="106"/>
    </row>
    <row r="13" spans="2:35" ht="6" customHeight="1">
      <c r="AH13" s="106"/>
    </row>
    <row r="14" spans="2:35" ht="21" customHeight="1">
      <c r="C14" t="s">
        <v>52</v>
      </c>
      <c r="AH14" s="106"/>
    </row>
    <row r="15" spans="2:35" ht="4.5" customHeight="1">
      <c r="AH15" s="106"/>
    </row>
    <row r="16" spans="2:35" ht="27" customHeight="1">
      <c r="C16" s="226" t="s">
        <v>15</v>
      </c>
      <c r="D16" s="227"/>
      <c r="E16" s="228"/>
      <c r="F16" s="2"/>
      <c r="G16" s="2"/>
      <c r="H16" s="2"/>
      <c r="I16" s="2"/>
      <c r="J16" s="218" t="s">
        <v>16</v>
      </c>
      <c r="K16" s="218"/>
      <c r="L16" s="174"/>
      <c r="M16" s="174"/>
      <c r="N16" s="174"/>
      <c r="O16" s="174"/>
      <c r="P16" s="174"/>
      <c r="Q16" s="174"/>
      <c r="R16" s="218" t="s">
        <v>53</v>
      </c>
      <c r="S16" s="218"/>
      <c r="T16" s="174"/>
      <c r="U16" s="174"/>
      <c r="V16" s="174"/>
      <c r="W16" s="174"/>
      <c r="X16" s="174"/>
      <c r="Y16" s="174"/>
      <c r="Z16" s="174"/>
      <c r="AA16" s="174"/>
      <c r="AB16" s="174"/>
      <c r="AC16" s="2"/>
      <c r="AD16" s="2"/>
      <c r="AE16" s="2"/>
      <c r="AF16" s="3"/>
      <c r="AH16" s="106"/>
    </row>
    <row r="17" spans="3:36" ht="27" customHeight="1">
      <c r="C17" s="226" t="s">
        <v>18</v>
      </c>
      <c r="D17" s="227"/>
      <c r="E17" s="228"/>
      <c r="F17" s="2"/>
      <c r="G17" s="2"/>
      <c r="H17" s="2"/>
      <c r="I17" s="2"/>
      <c r="J17" s="161"/>
      <c r="K17" s="161"/>
      <c r="L17" s="179" t="s">
        <v>19</v>
      </c>
      <c r="M17" s="179"/>
      <c r="N17" s="180"/>
      <c r="O17" s="180"/>
      <c r="P17" s="167" t="s">
        <v>3</v>
      </c>
      <c r="Q17" s="167"/>
      <c r="R17" s="180"/>
      <c r="S17" s="180"/>
      <c r="T17" s="167" t="s">
        <v>4</v>
      </c>
      <c r="U17" s="167"/>
      <c r="V17" s="180"/>
      <c r="W17" s="180"/>
      <c r="X17" s="167" t="s">
        <v>5</v>
      </c>
      <c r="Y17" s="167"/>
      <c r="Z17" s="160"/>
      <c r="AA17" s="161"/>
      <c r="AB17" s="2"/>
      <c r="AC17" s="2"/>
      <c r="AD17" s="2"/>
      <c r="AE17" s="2"/>
      <c r="AF17" s="3"/>
      <c r="AH17" s="106"/>
      <c r="AI17" s="54"/>
    </row>
    <row r="18" spans="3:36" ht="27" customHeight="1">
      <c r="C18" s="229" t="s">
        <v>20</v>
      </c>
      <c r="D18" s="230"/>
      <c r="E18" s="231"/>
      <c r="F18" s="5"/>
      <c r="H18" s="5"/>
      <c r="I18" s="5"/>
      <c r="J18" s="225"/>
      <c r="K18" s="225"/>
      <c r="L18" s="225"/>
      <c r="M18" s="225"/>
      <c r="N18" s="225"/>
      <c r="O18" s="225"/>
      <c r="P18" s="225"/>
      <c r="Q18" s="5"/>
      <c r="R18" s="5"/>
      <c r="S18" s="5"/>
      <c r="T18" s="5"/>
      <c r="U18" s="5"/>
      <c r="V18" s="5"/>
      <c r="W18" s="5"/>
      <c r="X18" s="5"/>
      <c r="Y18" s="5"/>
      <c r="Z18" s="5"/>
      <c r="AE18" s="5"/>
      <c r="AF18" s="6"/>
      <c r="AH18" s="106"/>
      <c r="AI18" s="54"/>
    </row>
    <row r="19" spans="3:36" ht="27" customHeight="1">
      <c r="C19" s="232"/>
      <c r="D19" s="233"/>
      <c r="E19" s="234"/>
      <c r="M19" t="s">
        <v>21</v>
      </c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8"/>
      <c r="AH19" s="106"/>
    </row>
    <row r="20" spans="3:36" ht="27" customHeight="1">
      <c r="C20" s="232"/>
      <c r="D20" s="233"/>
      <c r="E20" s="234"/>
      <c r="M20" t="s">
        <v>8</v>
      </c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8"/>
      <c r="AH20" s="106"/>
    </row>
    <row r="21" spans="3:36" ht="27" customHeight="1">
      <c r="C21" s="232"/>
      <c r="D21" s="233"/>
      <c r="E21" s="234"/>
      <c r="M21" t="s">
        <v>22</v>
      </c>
      <c r="P21" s="128" t="b">
        <v>0</v>
      </c>
      <c r="Q21" s="136" t="s">
        <v>23</v>
      </c>
      <c r="R21" s="129"/>
      <c r="S21" s="128" t="b">
        <v>0</v>
      </c>
      <c r="T21" s="136" t="s">
        <v>24</v>
      </c>
      <c r="U21" s="129"/>
      <c r="V21" s="128" t="b">
        <v>0</v>
      </c>
      <c r="W21" s="136" t="s">
        <v>25</v>
      </c>
      <c r="X21" s="129"/>
      <c r="Y21" s="128" t="b">
        <v>0</v>
      </c>
      <c r="Z21" s="240" t="s">
        <v>26</v>
      </c>
      <c r="AA21" s="240"/>
      <c r="AB21" s="241" t="s">
        <v>27</v>
      </c>
      <c r="AC21" s="241"/>
      <c r="AD21" s="241"/>
      <c r="AE21" s="241"/>
      <c r="AF21" s="8"/>
      <c r="AH21" s="107"/>
      <c r="AI21" s="54"/>
    </row>
    <row r="22" spans="3:36" ht="27" customHeight="1">
      <c r="C22" s="235"/>
      <c r="D22" s="236"/>
      <c r="E22" s="237"/>
      <c r="G22" s="15" t="s">
        <v>28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AF22" s="8"/>
      <c r="AH22" s="106"/>
    </row>
    <row r="23" spans="3:36" ht="27" customHeight="1">
      <c r="C23" s="170" t="s">
        <v>29</v>
      </c>
      <c r="D23" s="171"/>
      <c r="E23" s="171"/>
      <c r="F23" s="171"/>
      <c r="G23" s="171"/>
      <c r="H23" s="171"/>
      <c r="I23" s="171"/>
      <c r="J23" s="171"/>
      <c r="K23" s="171"/>
      <c r="L23" s="171"/>
      <c r="M23" s="172"/>
      <c r="N23" s="2"/>
      <c r="O23" s="10"/>
      <c r="Q23" s="10"/>
      <c r="R23" s="176"/>
      <c r="S23" s="176"/>
      <c r="T23" s="108" t="str">
        <f>IF(R23="実施","（","")</f>
        <v/>
      </c>
      <c r="U23" s="220"/>
      <c r="V23" s="220"/>
      <c r="W23" s="220"/>
      <c r="X23" s="10" t="str">
        <f>IF(R23="実施","回/年）","")</f>
        <v/>
      </c>
      <c r="Y23" s="2"/>
      <c r="Z23" s="2"/>
      <c r="AA23" s="2"/>
      <c r="AB23" s="2"/>
      <c r="AC23" s="2"/>
      <c r="AD23" s="2"/>
      <c r="AE23" s="2"/>
      <c r="AF23" s="3"/>
      <c r="AH23" s="106"/>
    </row>
    <row r="24" spans="3:36" ht="27" customHeight="1">
      <c r="C24" s="217" t="s">
        <v>30</v>
      </c>
      <c r="D24" s="217"/>
      <c r="E24" s="217"/>
      <c r="F24" s="170" t="s">
        <v>31</v>
      </c>
      <c r="G24" s="171"/>
      <c r="H24" s="171"/>
      <c r="I24" s="171"/>
      <c r="J24" s="171"/>
      <c r="K24" s="171"/>
      <c r="L24" s="171"/>
      <c r="M24" s="172"/>
      <c r="N24" s="170" t="s">
        <v>32</v>
      </c>
      <c r="O24" s="171"/>
      <c r="P24" s="172"/>
      <c r="Q24" s="170" t="s">
        <v>33</v>
      </c>
      <c r="R24" s="171"/>
      <c r="S24" s="172"/>
      <c r="T24" s="170" t="s">
        <v>34</v>
      </c>
      <c r="U24" s="171"/>
      <c r="V24" s="172"/>
      <c r="W24" s="170" t="s">
        <v>35</v>
      </c>
      <c r="X24" s="171"/>
      <c r="Y24" s="172"/>
      <c r="Z24" s="170" t="s">
        <v>36</v>
      </c>
      <c r="AA24" s="171"/>
      <c r="AB24" s="171"/>
      <c r="AC24" s="171"/>
      <c r="AD24" s="171"/>
      <c r="AE24" s="171"/>
      <c r="AF24" s="172"/>
    </row>
    <row r="25" spans="3:36" ht="27" customHeight="1">
      <c r="C25" s="215"/>
      <c r="D25" s="215"/>
      <c r="E25" s="215"/>
      <c r="F25" s="201" t="s">
        <v>37</v>
      </c>
      <c r="G25" s="202"/>
      <c r="H25" s="202"/>
      <c r="I25" s="203"/>
      <c r="J25" s="170" t="s">
        <v>38</v>
      </c>
      <c r="K25" s="171"/>
      <c r="L25" s="171"/>
      <c r="M25" s="172"/>
      <c r="N25" s="173"/>
      <c r="O25" s="174"/>
      <c r="P25" s="175"/>
      <c r="Q25" s="173"/>
      <c r="R25" s="174"/>
      <c r="S25" s="175"/>
      <c r="T25" s="173"/>
      <c r="U25" s="174"/>
      <c r="V25" s="175"/>
      <c r="W25" s="173"/>
      <c r="X25" s="174"/>
      <c r="Y25" s="175"/>
      <c r="Z25" s="173"/>
      <c r="AA25" s="174"/>
      <c r="AB25" s="174"/>
      <c r="AC25" s="174"/>
      <c r="AD25" s="174"/>
      <c r="AE25" s="174"/>
      <c r="AF25" s="175"/>
      <c r="AH25" s="107"/>
      <c r="AI25" s="54"/>
    </row>
    <row r="26" spans="3:36" ht="27" customHeight="1">
      <c r="C26" s="215"/>
      <c r="D26" s="215"/>
      <c r="E26" s="215"/>
      <c r="F26" s="204"/>
      <c r="G26" s="205"/>
      <c r="H26" s="205"/>
      <c r="I26" s="206"/>
      <c r="J26" s="170" t="s">
        <v>39</v>
      </c>
      <c r="K26" s="171"/>
      <c r="L26" s="171"/>
      <c r="M26" s="172"/>
      <c r="N26" s="173"/>
      <c r="O26" s="174"/>
      <c r="P26" s="175"/>
      <c r="Q26" s="173"/>
      <c r="R26" s="174"/>
      <c r="S26" s="175"/>
      <c r="T26" s="173"/>
      <c r="U26" s="174"/>
      <c r="V26" s="175"/>
      <c r="W26" s="173"/>
      <c r="X26" s="174"/>
      <c r="Y26" s="175"/>
      <c r="Z26" s="173"/>
      <c r="AA26" s="174"/>
      <c r="AB26" s="174"/>
      <c r="AC26" s="174"/>
      <c r="AD26" s="174"/>
      <c r="AE26" s="174"/>
      <c r="AF26" s="175"/>
      <c r="AH26" s="107"/>
      <c r="AI26" s="54"/>
    </row>
    <row r="27" spans="3:36" ht="27" customHeight="1">
      <c r="C27" s="215"/>
      <c r="D27" s="215"/>
      <c r="E27" s="215"/>
      <c r="F27" s="201" t="s">
        <v>40</v>
      </c>
      <c r="G27" s="202"/>
      <c r="H27" s="202"/>
      <c r="I27" s="203"/>
      <c r="J27" s="170" t="s">
        <v>38</v>
      </c>
      <c r="K27" s="171"/>
      <c r="L27" s="171"/>
      <c r="M27" s="172"/>
      <c r="N27" s="173"/>
      <c r="O27" s="174"/>
      <c r="P27" s="175"/>
      <c r="Q27" s="173"/>
      <c r="R27" s="174"/>
      <c r="S27" s="175"/>
      <c r="T27" s="173"/>
      <c r="U27" s="174"/>
      <c r="V27" s="175"/>
      <c r="W27" s="173"/>
      <c r="X27" s="174"/>
      <c r="Y27" s="175"/>
      <c r="Z27" s="173"/>
      <c r="AA27" s="174"/>
      <c r="AB27" s="174"/>
      <c r="AC27" s="174"/>
      <c r="AD27" s="174"/>
      <c r="AE27" s="174"/>
      <c r="AF27" s="175"/>
      <c r="AH27" s="107"/>
      <c r="AI27" s="54"/>
    </row>
    <row r="28" spans="3:36" ht="27" customHeight="1">
      <c r="C28" s="216"/>
      <c r="D28" s="216"/>
      <c r="E28" s="216"/>
      <c r="F28" s="204"/>
      <c r="G28" s="205"/>
      <c r="H28" s="205"/>
      <c r="I28" s="206"/>
      <c r="J28" s="170" t="s">
        <v>39</v>
      </c>
      <c r="K28" s="171"/>
      <c r="L28" s="171"/>
      <c r="M28" s="172"/>
      <c r="N28" s="173"/>
      <c r="O28" s="174"/>
      <c r="P28" s="175"/>
      <c r="Q28" s="173"/>
      <c r="R28" s="174"/>
      <c r="S28" s="175"/>
      <c r="T28" s="173"/>
      <c r="U28" s="174"/>
      <c r="V28" s="175"/>
      <c r="W28" s="173"/>
      <c r="X28" s="174"/>
      <c r="Y28" s="175"/>
      <c r="Z28" s="173"/>
      <c r="AA28" s="174"/>
      <c r="AB28" s="174"/>
      <c r="AC28" s="174"/>
      <c r="AD28" s="174"/>
      <c r="AE28" s="174"/>
      <c r="AF28" s="175"/>
      <c r="AH28" s="107"/>
      <c r="AI28" s="54"/>
    </row>
    <row r="29" spans="3:36" ht="27" customHeight="1">
      <c r="C29" s="207" t="s">
        <v>41</v>
      </c>
      <c r="D29" s="208"/>
      <c r="E29" s="208"/>
      <c r="F29" s="208"/>
      <c r="G29" s="208"/>
      <c r="H29" s="208"/>
      <c r="I29" s="208"/>
      <c r="J29" s="208"/>
      <c r="K29" s="208"/>
      <c r="L29" s="208"/>
      <c r="M29" s="209"/>
      <c r="N29" s="5"/>
      <c r="O29" s="5"/>
      <c r="P29" s="221" t="s">
        <v>42</v>
      </c>
      <c r="Q29" s="221"/>
      <c r="R29" s="221"/>
      <c r="S29" s="221"/>
      <c r="T29" s="219"/>
      <c r="U29" s="219"/>
      <c r="V29" s="5" t="str">
        <f>IF(T29="回数","（","")</f>
        <v/>
      </c>
      <c r="W29" s="221"/>
      <c r="X29" s="221"/>
      <c r="Y29" s="221"/>
      <c r="Z29" s="202" t="str">
        <f>IF(T29="回数","）回/年","")</f>
        <v/>
      </c>
      <c r="AA29" s="202"/>
      <c r="AB29" s="202"/>
      <c r="AC29" s="5"/>
      <c r="AD29" s="5" t="s">
        <v>43</v>
      </c>
      <c r="AE29" s="5"/>
      <c r="AF29" s="6"/>
      <c r="AH29" s="107"/>
      <c r="AJ29" s="54"/>
    </row>
    <row r="30" spans="3:36" ht="27" customHeight="1">
      <c r="C30" s="210"/>
      <c r="D30" s="211"/>
      <c r="E30" s="211"/>
      <c r="F30" s="211"/>
      <c r="G30" s="211"/>
      <c r="H30" s="211"/>
      <c r="I30" s="211"/>
      <c r="J30" s="211"/>
      <c r="K30" s="211"/>
      <c r="L30" s="211"/>
      <c r="M30" s="212"/>
      <c r="N30" s="10"/>
      <c r="O30" s="10"/>
      <c r="P30" s="220" t="s">
        <v>44</v>
      </c>
      <c r="Q30" s="220"/>
      <c r="R30" s="220"/>
      <c r="S30" s="220"/>
      <c r="T30" s="176"/>
      <c r="U30" s="176"/>
      <c r="V30" t="str">
        <f>IF(T30="回数","（","")</f>
        <v/>
      </c>
      <c r="W30" s="223"/>
      <c r="X30" s="223"/>
      <c r="Y30" s="223"/>
      <c r="Z30" s="224" t="str">
        <f>IF(T30="回数","）回/年","")</f>
        <v/>
      </c>
      <c r="AA30" s="224"/>
      <c r="AB30" s="224"/>
      <c r="AD30" t="s">
        <v>43</v>
      </c>
      <c r="AF30" s="8"/>
      <c r="AH30" s="107"/>
      <c r="AJ30" s="54"/>
    </row>
    <row r="31" spans="3:36" ht="27" customHeight="1">
      <c r="C31" s="187" t="s">
        <v>45</v>
      </c>
      <c r="D31" s="188"/>
      <c r="E31" s="188"/>
      <c r="F31" s="188"/>
      <c r="G31" s="189"/>
      <c r="H31" s="200" t="s">
        <v>46</v>
      </c>
      <c r="I31" s="200"/>
      <c r="J31" s="200"/>
      <c r="K31" s="200"/>
      <c r="L31" s="200"/>
      <c r="M31" s="200"/>
      <c r="N31" s="200"/>
      <c r="O31" s="200"/>
      <c r="P31" s="200"/>
      <c r="Q31" s="200"/>
      <c r="R31" s="200" t="s">
        <v>47</v>
      </c>
      <c r="S31" s="200"/>
      <c r="T31" s="200"/>
      <c r="U31" s="200"/>
      <c r="V31" s="200"/>
      <c r="W31" s="200"/>
      <c r="X31" s="200"/>
      <c r="Y31" s="200"/>
      <c r="Z31" s="200"/>
      <c r="AA31" s="183" t="s">
        <v>48</v>
      </c>
      <c r="AB31" s="183"/>
      <c r="AC31" s="183"/>
      <c r="AD31" s="183"/>
      <c r="AE31" s="183"/>
      <c r="AF31" s="183"/>
      <c r="AH31" s="106"/>
    </row>
    <row r="32" spans="3:36" ht="27" customHeight="1">
      <c r="C32" s="190"/>
      <c r="D32" s="191"/>
      <c r="E32" s="191"/>
      <c r="F32" s="191"/>
      <c r="G32" s="192"/>
      <c r="H32" s="181"/>
      <c r="I32" s="182"/>
      <c r="J32" s="182"/>
      <c r="K32" s="182"/>
      <c r="L32" s="182"/>
      <c r="M32" s="182"/>
      <c r="N32" s="182"/>
      <c r="O32" s="182"/>
      <c r="P32" s="182"/>
      <c r="Q32" s="182"/>
      <c r="R32" s="181"/>
      <c r="S32" s="182"/>
      <c r="T32" s="182"/>
      <c r="U32" s="182"/>
      <c r="V32" s="182"/>
      <c r="W32" s="182"/>
      <c r="X32" s="182"/>
      <c r="Y32" s="182"/>
      <c r="Z32" s="182"/>
      <c r="AA32" s="181"/>
      <c r="AB32" s="182"/>
      <c r="AC32" s="182"/>
      <c r="AD32" s="182"/>
      <c r="AE32" s="182"/>
      <c r="AF32" s="182"/>
      <c r="AH32" s="107"/>
      <c r="AJ32" s="54"/>
    </row>
    <row r="33" spans="3:36" ht="27" customHeight="1">
      <c r="C33" s="190"/>
      <c r="D33" s="191"/>
      <c r="E33" s="191"/>
      <c r="F33" s="191"/>
      <c r="G33" s="192"/>
      <c r="H33" s="181"/>
      <c r="I33" s="182"/>
      <c r="J33" s="182"/>
      <c r="K33" s="182"/>
      <c r="L33" s="182"/>
      <c r="M33" s="182"/>
      <c r="N33" s="182"/>
      <c r="O33" s="182"/>
      <c r="P33" s="182"/>
      <c r="Q33" s="182"/>
      <c r="R33" s="181"/>
      <c r="S33" s="182"/>
      <c r="T33" s="182"/>
      <c r="U33" s="182"/>
      <c r="V33" s="182"/>
      <c r="W33" s="182"/>
      <c r="X33" s="182"/>
      <c r="Y33" s="182"/>
      <c r="Z33" s="182"/>
      <c r="AA33" s="181"/>
      <c r="AB33" s="182"/>
      <c r="AC33" s="182"/>
      <c r="AD33" s="182"/>
      <c r="AE33" s="182"/>
      <c r="AF33" s="182"/>
      <c r="AH33" s="107"/>
      <c r="AJ33" s="54"/>
    </row>
    <row r="34" spans="3:36" ht="27" customHeight="1">
      <c r="C34" s="190"/>
      <c r="D34" s="191"/>
      <c r="E34" s="191"/>
      <c r="F34" s="191"/>
      <c r="G34" s="192"/>
      <c r="H34" s="181"/>
      <c r="I34" s="182"/>
      <c r="J34" s="182"/>
      <c r="K34" s="182"/>
      <c r="L34" s="182"/>
      <c r="M34" s="182"/>
      <c r="N34" s="182"/>
      <c r="O34" s="182"/>
      <c r="P34" s="182"/>
      <c r="Q34" s="182"/>
      <c r="R34" s="181"/>
      <c r="S34" s="182"/>
      <c r="T34" s="182"/>
      <c r="U34" s="182"/>
      <c r="V34" s="182"/>
      <c r="W34" s="182"/>
      <c r="X34" s="182"/>
      <c r="Y34" s="182"/>
      <c r="Z34" s="182"/>
      <c r="AA34" s="181"/>
      <c r="AB34" s="182"/>
      <c r="AC34" s="182"/>
      <c r="AD34" s="182"/>
      <c r="AE34" s="182"/>
      <c r="AF34" s="182"/>
      <c r="AH34" s="107"/>
      <c r="AJ34" s="54"/>
    </row>
    <row r="35" spans="3:36" ht="27" customHeight="1">
      <c r="C35" s="55"/>
      <c r="D35" s="14"/>
      <c r="E35" s="14"/>
      <c r="F35" s="14"/>
      <c r="G35" s="56"/>
      <c r="H35" s="181"/>
      <c r="I35" s="182"/>
      <c r="J35" s="182"/>
      <c r="K35" s="182"/>
      <c r="L35" s="182"/>
      <c r="M35" s="182"/>
      <c r="N35" s="182"/>
      <c r="O35" s="182"/>
      <c r="P35" s="182"/>
      <c r="Q35" s="182"/>
      <c r="R35" s="181"/>
      <c r="S35" s="182"/>
      <c r="T35" s="182"/>
      <c r="U35" s="182"/>
      <c r="V35" s="182"/>
      <c r="W35" s="182"/>
      <c r="X35" s="182"/>
      <c r="Y35" s="182"/>
      <c r="Z35" s="182"/>
      <c r="AA35" s="181"/>
      <c r="AB35" s="182"/>
      <c r="AC35" s="182"/>
      <c r="AD35" s="182"/>
      <c r="AE35" s="182"/>
      <c r="AF35" s="182"/>
      <c r="AH35" s="107"/>
      <c r="AJ35" s="54"/>
    </row>
    <row r="36" spans="3:36" ht="27" customHeight="1">
      <c r="C36" s="193" t="s">
        <v>54</v>
      </c>
      <c r="D36" s="194"/>
      <c r="E36" s="194"/>
      <c r="F36" s="194"/>
      <c r="G36" s="195"/>
      <c r="H36" s="181"/>
      <c r="I36" s="182"/>
      <c r="J36" s="182"/>
      <c r="K36" s="182"/>
      <c r="L36" s="182"/>
      <c r="M36" s="182"/>
      <c r="N36" s="182"/>
      <c r="O36" s="182"/>
      <c r="P36" s="182"/>
      <c r="Q36" s="182"/>
      <c r="R36" s="181"/>
      <c r="S36" s="182"/>
      <c r="T36" s="182"/>
      <c r="U36" s="182"/>
      <c r="V36" s="182"/>
      <c r="W36" s="182"/>
      <c r="X36" s="182"/>
      <c r="Y36" s="182"/>
      <c r="Z36" s="182"/>
      <c r="AA36" s="181"/>
      <c r="AB36" s="182"/>
      <c r="AC36" s="182"/>
      <c r="AD36" s="182"/>
      <c r="AE36" s="182"/>
      <c r="AF36" s="182"/>
      <c r="AH36" s="107"/>
      <c r="AJ36" s="54"/>
    </row>
    <row r="37" spans="3:36" ht="27" customHeight="1">
      <c r="C37" s="196"/>
      <c r="D37" s="194"/>
      <c r="E37" s="194"/>
      <c r="F37" s="194"/>
      <c r="G37" s="195"/>
      <c r="H37" s="173"/>
      <c r="I37" s="174"/>
      <c r="J37" s="174"/>
      <c r="K37" s="174"/>
      <c r="L37" s="174"/>
      <c r="M37" s="174"/>
      <c r="N37" s="174"/>
      <c r="O37" s="174"/>
      <c r="P37" s="174"/>
      <c r="Q37" s="175"/>
      <c r="R37" s="181"/>
      <c r="S37" s="182"/>
      <c r="T37" s="182"/>
      <c r="U37" s="182"/>
      <c r="V37" s="182"/>
      <c r="W37" s="182"/>
      <c r="X37" s="182"/>
      <c r="Y37" s="182"/>
      <c r="Z37" s="182"/>
      <c r="AA37" s="181"/>
      <c r="AB37" s="182"/>
      <c r="AC37" s="182"/>
      <c r="AD37" s="182"/>
      <c r="AE37" s="182"/>
      <c r="AF37" s="182"/>
      <c r="AH37" s="107"/>
      <c r="AJ37" s="54"/>
    </row>
    <row r="38" spans="3:36" ht="27" customHeight="1">
      <c r="C38" s="197"/>
      <c r="D38" s="198"/>
      <c r="E38" s="198"/>
      <c r="F38" s="198"/>
      <c r="G38" s="199"/>
      <c r="H38" s="181"/>
      <c r="I38" s="182"/>
      <c r="J38" s="182"/>
      <c r="K38" s="182"/>
      <c r="L38" s="182"/>
      <c r="M38" s="182"/>
      <c r="N38" s="182"/>
      <c r="O38" s="182"/>
      <c r="P38" s="182"/>
      <c r="Q38" s="182"/>
      <c r="R38" s="181"/>
      <c r="S38" s="182"/>
      <c r="T38" s="182"/>
      <c r="U38" s="182"/>
      <c r="V38" s="182"/>
      <c r="W38" s="182"/>
      <c r="X38" s="182"/>
      <c r="Y38" s="182"/>
      <c r="Z38" s="182"/>
      <c r="AA38" s="181"/>
      <c r="AB38" s="182"/>
      <c r="AC38" s="182"/>
      <c r="AD38" s="182"/>
      <c r="AE38" s="182"/>
      <c r="AF38" s="182"/>
      <c r="AH38" s="107"/>
      <c r="AJ38" s="54"/>
    </row>
  </sheetData>
  <sheetProtection algorithmName="SHA-512" hashValue="tdFVcf7HOQPANUrpgXOKWDXwfzWXvqpTMz/nHrnyk10ySjrZAWEAW+H/fCrsRqsOiDFaKKZYRIDBMmFZk00gVA==" saltValue="cd+b2l6ACyxSEyetYmx9TA==" spinCount="100000" sheet="1" objects="1" scenarios="1"/>
  <mergeCells count="99">
    <mergeCell ref="T17:U17"/>
    <mergeCell ref="V17:W17"/>
    <mergeCell ref="X17:Y17"/>
    <mergeCell ref="L17:M17"/>
    <mergeCell ref="N17:O17"/>
    <mergeCell ref="P17:Q17"/>
    <mergeCell ref="R17:S17"/>
    <mergeCell ref="AA37:AF37"/>
    <mergeCell ref="AA38:AF38"/>
    <mergeCell ref="R32:Z32"/>
    <mergeCell ref="AA31:AF31"/>
    <mergeCell ref="AA32:AF32"/>
    <mergeCell ref="AA33:AF33"/>
    <mergeCell ref="AA34:AF34"/>
    <mergeCell ref="AA35:AF35"/>
    <mergeCell ref="AA36:AF36"/>
    <mergeCell ref="R33:Z33"/>
    <mergeCell ref="R35:Z35"/>
    <mergeCell ref="R36:Z36"/>
    <mergeCell ref="R37:Z37"/>
    <mergeCell ref="R38:Z38"/>
    <mergeCell ref="R31:Z31"/>
    <mergeCell ref="R34:Z34"/>
    <mergeCell ref="L3:T3"/>
    <mergeCell ref="C16:E16"/>
    <mergeCell ref="C17:E17"/>
    <mergeCell ref="C18:E22"/>
    <mergeCell ref="C23:M23"/>
    <mergeCell ref="J18:P18"/>
    <mergeCell ref="P19:AE19"/>
    <mergeCell ref="P20:AE20"/>
    <mergeCell ref="Z21:AA21"/>
    <mergeCell ref="AB21:AE21"/>
    <mergeCell ref="U23:W23"/>
    <mergeCell ref="V10:AF10"/>
    <mergeCell ref="R23:S23"/>
    <mergeCell ref="X4:Y4"/>
    <mergeCell ref="V6:AF6"/>
    <mergeCell ref="V7:AF7"/>
    <mergeCell ref="Z30:AB30"/>
    <mergeCell ref="W30:Y30"/>
    <mergeCell ref="F27:I28"/>
    <mergeCell ref="J27:M27"/>
    <mergeCell ref="J28:M28"/>
    <mergeCell ref="C29:M30"/>
    <mergeCell ref="W29:Y29"/>
    <mergeCell ref="Z29:AB29"/>
    <mergeCell ref="P29:S29"/>
    <mergeCell ref="T29:U29"/>
    <mergeCell ref="C24:E28"/>
    <mergeCell ref="Z27:AF27"/>
    <mergeCell ref="W27:Y27"/>
    <mergeCell ref="F25:I26"/>
    <mergeCell ref="J25:M25"/>
    <mergeCell ref="J26:M26"/>
    <mergeCell ref="C36:G38"/>
    <mergeCell ref="C31:G34"/>
    <mergeCell ref="H31:Q31"/>
    <mergeCell ref="H32:Q32"/>
    <mergeCell ref="H33:Q33"/>
    <mergeCell ref="H34:Q34"/>
    <mergeCell ref="H35:Q35"/>
    <mergeCell ref="H36:Q36"/>
    <mergeCell ref="H37:Q37"/>
    <mergeCell ref="H38:Q38"/>
    <mergeCell ref="P30:S30"/>
    <mergeCell ref="T30:U30"/>
    <mergeCell ref="T27:V27"/>
    <mergeCell ref="T25:V25"/>
    <mergeCell ref="N26:P26"/>
    <mergeCell ref="N25:P25"/>
    <mergeCell ref="Q25:S25"/>
    <mergeCell ref="Q26:S26"/>
    <mergeCell ref="N27:P27"/>
    <mergeCell ref="N28:P28"/>
    <mergeCell ref="V8:AF8"/>
    <mergeCell ref="V9:AF9"/>
    <mergeCell ref="V11:AF11"/>
    <mergeCell ref="V12:AF12"/>
    <mergeCell ref="J16:K16"/>
    <mergeCell ref="L16:Q16"/>
    <mergeCell ref="R16:S16"/>
    <mergeCell ref="T16:AB16"/>
    <mergeCell ref="F24:M24"/>
    <mergeCell ref="W24:Y24"/>
    <mergeCell ref="Z24:AF24"/>
    <mergeCell ref="Q28:S28"/>
    <mergeCell ref="T28:V28"/>
    <mergeCell ref="W28:Y28"/>
    <mergeCell ref="Z28:AF28"/>
    <mergeCell ref="W25:Y25"/>
    <mergeCell ref="Z25:AF25"/>
    <mergeCell ref="T26:V26"/>
    <mergeCell ref="W26:Y26"/>
    <mergeCell ref="Z26:AF26"/>
    <mergeCell ref="Q27:S27"/>
    <mergeCell ref="N24:P24"/>
    <mergeCell ref="Q24:S24"/>
    <mergeCell ref="T24:V24"/>
  </mergeCells>
  <phoneticPr fontId="2"/>
  <conditionalFormatting sqref="U23">
    <cfRule type="expression" dxfId="49" priority="3">
      <formula>$R$23="実施"</formula>
    </cfRule>
  </conditionalFormatting>
  <conditionalFormatting sqref="W29">
    <cfRule type="expression" dxfId="48" priority="1">
      <formula>$T$29="回数"</formula>
    </cfRule>
  </conditionalFormatting>
  <conditionalFormatting sqref="W30">
    <cfRule type="expression" dxfId="47" priority="2">
      <formula>$T$30="回数"</formula>
    </cfRule>
  </conditionalFormatting>
  <dataValidations count="8">
    <dataValidation imeMode="halfAlpha" allowBlank="1" showInputMessage="1" showErrorMessage="1" sqref="V8:AF9" xr:uid="{AABADA5F-9552-4947-AC63-5BE0384D7A84}"/>
    <dataValidation type="list" allowBlank="1" showInputMessage="1" showErrorMessage="1" sqref="H18:J18" xr:uid="{C1252516-EBB0-4BE7-8A7E-BCCE19FE4084}">
      <formula1>"・　直営,・　一部委託,・　全面委託"</formula1>
    </dataValidation>
    <dataValidation type="list" allowBlank="1" showInputMessage="1" showErrorMessage="1" sqref="AA32:AF38" xr:uid="{850D8A24-F435-4BD1-AA6D-56239F48BB31}">
      <formula1>"有,無"</formula1>
    </dataValidation>
    <dataValidation type="list" allowBlank="1" showInputMessage="1" showErrorMessage="1" sqref="R32:Z38" xr:uid="{321EFBDC-7ACA-4AA6-AA05-4EA77B20AD71}">
      <formula1>"管理栄養士,栄養士"</formula1>
    </dataValidation>
    <dataValidation type="list" allowBlank="1" showInputMessage="1" showErrorMessage="1" sqref="R23:S23" xr:uid="{CC72546D-A379-4D9A-9453-D92891FCA3DE}">
      <formula1>"実施,未"</formula1>
    </dataValidation>
    <dataValidation imeMode="disabled" allowBlank="1" showInputMessage="1" showErrorMessage="1" sqref="N25:Y28 V10:AF10" xr:uid="{594A9447-B7BC-4A67-95C7-B3A55022B734}"/>
    <dataValidation type="list" allowBlank="1" showInputMessage="1" showErrorMessage="1" sqref="T29:U30" xr:uid="{4A8A458C-3161-4F01-9BDA-3C4F7EB996D2}">
      <formula1>"回数,未"</formula1>
    </dataValidation>
    <dataValidation type="list" allowBlank="1" showInputMessage="1" showErrorMessage="1" sqref="L17:M17" xr:uid="{4E324F6F-2F08-49EB-9764-F51D1150CDAD}">
      <formula1>"昭和,平成,令和"</formula1>
    </dataValidation>
  </dataValidations>
  <pageMargins left="0.52" right="0.56000000000000005" top="0.74" bottom="0.35433070866141736" header="0.27559055118110237" footer="0.27559055118110237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D2A34-4AF3-4ED3-9433-00C1099F1B7E}">
  <sheetPr>
    <pageSetUpPr fitToPage="1"/>
  </sheetPr>
  <dimension ref="A1:AJ13"/>
  <sheetViews>
    <sheetView zoomScaleNormal="100" workbookViewId="0">
      <selection activeCell="AH12" sqref="AH12"/>
    </sheetView>
  </sheetViews>
  <sheetFormatPr defaultRowHeight="13.2"/>
  <cols>
    <col min="2" max="12" width="3.33203125" customWidth="1"/>
    <col min="13" max="13" width="2.33203125" customWidth="1"/>
    <col min="14" max="21" width="3.33203125" customWidth="1"/>
    <col min="22" max="22" width="3" customWidth="1"/>
    <col min="23" max="31" width="3.33203125" customWidth="1"/>
    <col min="32" max="32" width="1.77734375" customWidth="1"/>
    <col min="33" max="33" width="1.33203125" customWidth="1"/>
    <col min="34" max="34" width="80.77734375" bestFit="1" customWidth="1"/>
    <col min="35" max="36" width="8.33203125" customWidth="1"/>
  </cols>
  <sheetData>
    <row r="1" spans="1:36" ht="27.6" customHeight="1">
      <c r="A1" s="233" t="s">
        <v>55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</row>
    <row r="2" spans="1:36" ht="27.6" customHeight="1">
      <c r="A2" s="242"/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2"/>
    </row>
    <row r="3" spans="1:36" ht="27" customHeight="1">
      <c r="C3" s="187" t="s">
        <v>45</v>
      </c>
      <c r="D3" s="188"/>
      <c r="E3" s="188"/>
      <c r="F3" s="188"/>
      <c r="G3" s="189"/>
      <c r="H3" s="200" t="s">
        <v>46</v>
      </c>
      <c r="I3" s="200"/>
      <c r="J3" s="200"/>
      <c r="K3" s="200"/>
      <c r="L3" s="200"/>
      <c r="M3" s="200"/>
      <c r="N3" s="200"/>
      <c r="O3" s="200"/>
      <c r="P3" s="200"/>
      <c r="Q3" s="200"/>
      <c r="R3" s="200" t="s">
        <v>47</v>
      </c>
      <c r="S3" s="200"/>
      <c r="T3" s="200"/>
      <c r="U3" s="200"/>
      <c r="V3" s="200"/>
      <c r="W3" s="200"/>
      <c r="X3" s="200"/>
      <c r="Y3" s="200"/>
      <c r="Z3" s="200"/>
      <c r="AA3" s="183" t="s">
        <v>48</v>
      </c>
      <c r="AB3" s="183"/>
      <c r="AC3" s="183"/>
      <c r="AD3" s="183"/>
      <c r="AE3" s="183"/>
      <c r="AF3" s="183"/>
      <c r="AH3" s="106"/>
    </row>
    <row r="4" spans="1:36" ht="27" customHeight="1">
      <c r="C4" s="190"/>
      <c r="D4" s="191"/>
      <c r="E4" s="191"/>
      <c r="F4" s="191"/>
      <c r="G4" s="192"/>
      <c r="H4" s="181"/>
      <c r="I4" s="182"/>
      <c r="J4" s="182"/>
      <c r="K4" s="182"/>
      <c r="L4" s="182"/>
      <c r="M4" s="182"/>
      <c r="N4" s="182"/>
      <c r="O4" s="182"/>
      <c r="P4" s="182"/>
      <c r="Q4" s="182"/>
      <c r="R4" s="181"/>
      <c r="S4" s="182"/>
      <c r="T4" s="182"/>
      <c r="U4" s="182"/>
      <c r="V4" s="182"/>
      <c r="W4" s="182"/>
      <c r="X4" s="182"/>
      <c r="Y4" s="182"/>
      <c r="Z4" s="182"/>
      <c r="AA4" s="181"/>
      <c r="AB4" s="182"/>
      <c r="AC4" s="182"/>
      <c r="AD4" s="182"/>
      <c r="AE4" s="182"/>
      <c r="AF4" s="182"/>
      <c r="AH4" s="107"/>
      <c r="AJ4" s="54"/>
    </row>
    <row r="5" spans="1:36" ht="27" customHeight="1">
      <c r="C5" s="190"/>
      <c r="D5" s="191"/>
      <c r="E5" s="191"/>
      <c r="F5" s="191"/>
      <c r="G5" s="192"/>
      <c r="H5" s="181"/>
      <c r="I5" s="182"/>
      <c r="J5" s="182"/>
      <c r="K5" s="182"/>
      <c r="L5" s="182"/>
      <c r="M5" s="182"/>
      <c r="N5" s="182"/>
      <c r="O5" s="182"/>
      <c r="P5" s="182"/>
      <c r="Q5" s="182"/>
      <c r="R5" s="181"/>
      <c r="S5" s="182"/>
      <c r="T5" s="182"/>
      <c r="U5" s="182"/>
      <c r="V5" s="182"/>
      <c r="W5" s="182"/>
      <c r="X5" s="182"/>
      <c r="Y5" s="182"/>
      <c r="Z5" s="182"/>
      <c r="AA5" s="181"/>
      <c r="AB5" s="182"/>
      <c r="AC5" s="182"/>
      <c r="AD5" s="182"/>
      <c r="AE5" s="182"/>
      <c r="AF5" s="182"/>
      <c r="AH5" s="107"/>
      <c r="AJ5" s="54"/>
    </row>
    <row r="6" spans="1:36" ht="27" customHeight="1">
      <c r="C6" s="190"/>
      <c r="D6" s="191"/>
      <c r="E6" s="191"/>
      <c r="F6" s="191"/>
      <c r="G6" s="192"/>
      <c r="H6" s="181"/>
      <c r="I6" s="182"/>
      <c r="J6" s="182"/>
      <c r="K6" s="182"/>
      <c r="L6" s="182"/>
      <c r="M6" s="182"/>
      <c r="N6" s="182"/>
      <c r="O6" s="182"/>
      <c r="P6" s="182"/>
      <c r="Q6" s="182"/>
      <c r="R6" s="181"/>
      <c r="S6" s="182"/>
      <c r="T6" s="182"/>
      <c r="U6" s="182"/>
      <c r="V6" s="182"/>
      <c r="W6" s="182"/>
      <c r="X6" s="182"/>
      <c r="Y6" s="182"/>
      <c r="Z6" s="182"/>
      <c r="AA6" s="181"/>
      <c r="AB6" s="182"/>
      <c r="AC6" s="182"/>
      <c r="AD6" s="182"/>
      <c r="AE6" s="182"/>
      <c r="AF6" s="182"/>
      <c r="AH6" s="107"/>
      <c r="AJ6" s="54"/>
    </row>
    <row r="7" spans="1:36" ht="27" customHeight="1">
      <c r="C7" s="190"/>
      <c r="D7" s="191"/>
      <c r="E7" s="191"/>
      <c r="F7" s="191"/>
      <c r="G7" s="192"/>
      <c r="H7" s="181"/>
      <c r="I7" s="182"/>
      <c r="J7" s="182"/>
      <c r="K7" s="182"/>
      <c r="L7" s="182"/>
      <c r="M7" s="182"/>
      <c r="N7" s="182"/>
      <c r="O7" s="182"/>
      <c r="P7" s="182"/>
      <c r="Q7" s="182"/>
      <c r="R7" s="181"/>
      <c r="S7" s="182"/>
      <c r="T7" s="182"/>
      <c r="U7" s="182"/>
      <c r="V7" s="182"/>
      <c r="W7" s="182"/>
      <c r="X7" s="182"/>
      <c r="Y7" s="182"/>
      <c r="Z7" s="182"/>
      <c r="AA7" s="181"/>
      <c r="AB7" s="182"/>
      <c r="AC7" s="182"/>
      <c r="AD7" s="182"/>
      <c r="AE7" s="182"/>
      <c r="AF7" s="182"/>
      <c r="AH7" s="107"/>
      <c r="AJ7" s="54"/>
    </row>
    <row r="8" spans="1:36" ht="27" customHeight="1">
      <c r="C8" s="190"/>
      <c r="D8" s="191"/>
      <c r="E8" s="191"/>
      <c r="F8" s="191"/>
      <c r="G8" s="192"/>
      <c r="H8" s="181"/>
      <c r="I8" s="182"/>
      <c r="J8" s="182"/>
      <c r="K8" s="182"/>
      <c r="L8" s="182"/>
      <c r="M8" s="182"/>
      <c r="N8" s="182"/>
      <c r="O8" s="182"/>
      <c r="P8" s="182"/>
      <c r="Q8" s="182"/>
      <c r="R8" s="181"/>
      <c r="S8" s="182"/>
      <c r="T8" s="182"/>
      <c r="U8" s="182"/>
      <c r="V8" s="182"/>
      <c r="W8" s="182"/>
      <c r="X8" s="182"/>
      <c r="Y8" s="182"/>
      <c r="Z8" s="182"/>
      <c r="AA8" s="181"/>
      <c r="AB8" s="182"/>
      <c r="AC8" s="182"/>
      <c r="AD8" s="182"/>
      <c r="AE8" s="182"/>
      <c r="AF8" s="182"/>
      <c r="AH8" s="107"/>
      <c r="AJ8" s="54"/>
    </row>
    <row r="9" spans="1:36" ht="27" customHeight="1">
      <c r="C9" s="55"/>
      <c r="D9" s="14"/>
      <c r="E9" s="14"/>
      <c r="F9" s="14"/>
      <c r="G9" s="56"/>
      <c r="H9" s="181"/>
      <c r="I9" s="182"/>
      <c r="J9" s="182"/>
      <c r="K9" s="182"/>
      <c r="L9" s="182"/>
      <c r="M9" s="182"/>
      <c r="N9" s="182"/>
      <c r="O9" s="182"/>
      <c r="P9" s="182"/>
      <c r="Q9" s="182"/>
      <c r="R9" s="181"/>
      <c r="S9" s="182"/>
      <c r="T9" s="182"/>
      <c r="U9" s="182"/>
      <c r="V9" s="182"/>
      <c r="W9" s="182"/>
      <c r="X9" s="182"/>
      <c r="Y9" s="182"/>
      <c r="Z9" s="182"/>
      <c r="AA9" s="181"/>
      <c r="AB9" s="182"/>
      <c r="AC9" s="182"/>
      <c r="AD9" s="182"/>
      <c r="AE9" s="182"/>
      <c r="AF9" s="182"/>
      <c r="AH9" s="107"/>
      <c r="AJ9" s="54"/>
    </row>
    <row r="10" spans="1:36" ht="27" customHeight="1">
      <c r="C10" s="193" t="s">
        <v>49</v>
      </c>
      <c r="D10" s="194"/>
      <c r="E10" s="194"/>
      <c r="F10" s="194"/>
      <c r="G10" s="195"/>
      <c r="H10" s="181"/>
      <c r="I10" s="182"/>
      <c r="J10" s="182"/>
      <c r="K10" s="182"/>
      <c r="L10" s="182"/>
      <c r="M10" s="182"/>
      <c r="N10" s="182"/>
      <c r="O10" s="182"/>
      <c r="P10" s="182"/>
      <c r="Q10" s="182"/>
      <c r="R10" s="181"/>
      <c r="S10" s="182"/>
      <c r="T10" s="182"/>
      <c r="U10" s="182"/>
      <c r="V10" s="182"/>
      <c r="W10" s="182"/>
      <c r="X10" s="182"/>
      <c r="Y10" s="182"/>
      <c r="Z10" s="182"/>
      <c r="AA10" s="181"/>
      <c r="AB10" s="182"/>
      <c r="AC10" s="182"/>
      <c r="AD10" s="182"/>
      <c r="AE10" s="182"/>
      <c r="AF10" s="182"/>
      <c r="AH10" s="107"/>
      <c r="AJ10" s="54"/>
    </row>
    <row r="11" spans="1:36" ht="27" customHeight="1">
      <c r="C11" s="193"/>
      <c r="D11" s="194"/>
      <c r="E11" s="194"/>
      <c r="F11" s="194"/>
      <c r="G11" s="195"/>
      <c r="H11" s="181"/>
      <c r="I11" s="182"/>
      <c r="J11" s="182"/>
      <c r="K11" s="182"/>
      <c r="L11" s="182"/>
      <c r="M11" s="182"/>
      <c r="N11" s="182"/>
      <c r="O11" s="182"/>
      <c r="P11" s="182"/>
      <c r="Q11" s="182"/>
      <c r="R11" s="181"/>
      <c r="S11" s="182"/>
      <c r="T11" s="182"/>
      <c r="U11" s="182"/>
      <c r="V11" s="182"/>
      <c r="W11" s="182"/>
      <c r="X11" s="182"/>
      <c r="Y11" s="182"/>
      <c r="Z11" s="182"/>
      <c r="AA11" s="181"/>
      <c r="AB11" s="182"/>
      <c r="AC11" s="182"/>
      <c r="AD11" s="182"/>
      <c r="AE11" s="182"/>
      <c r="AF11" s="182"/>
      <c r="AH11" s="107"/>
      <c r="AJ11" s="54"/>
    </row>
    <row r="12" spans="1:36" ht="27" customHeight="1">
      <c r="C12" s="193"/>
      <c r="D12" s="194"/>
      <c r="E12" s="194"/>
      <c r="F12" s="194"/>
      <c r="G12" s="195"/>
      <c r="H12" s="181"/>
      <c r="I12" s="182"/>
      <c r="J12" s="182"/>
      <c r="K12" s="182"/>
      <c r="L12" s="182"/>
      <c r="M12" s="182"/>
      <c r="N12" s="182"/>
      <c r="O12" s="182"/>
      <c r="P12" s="182"/>
      <c r="Q12" s="182"/>
      <c r="R12" s="181"/>
      <c r="S12" s="182"/>
      <c r="T12" s="182"/>
      <c r="U12" s="182"/>
      <c r="V12" s="182"/>
      <c r="W12" s="182"/>
      <c r="X12" s="182"/>
      <c r="Y12" s="182"/>
      <c r="Z12" s="182"/>
      <c r="AA12" s="181"/>
      <c r="AB12" s="182"/>
      <c r="AC12" s="182"/>
      <c r="AD12" s="182"/>
      <c r="AE12" s="182"/>
      <c r="AF12" s="182"/>
      <c r="AH12" s="107"/>
      <c r="AJ12" s="54"/>
    </row>
    <row r="13" spans="1:36" ht="27" customHeight="1">
      <c r="C13" s="197"/>
      <c r="D13" s="198"/>
      <c r="E13" s="198"/>
      <c r="F13" s="198"/>
      <c r="G13" s="199"/>
      <c r="H13" s="181"/>
      <c r="I13" s="182"/>
      <c r="J13" s="182"/>
      <c r="K13" s="182"/>
      <c r="L13" s="182"/>
      <c r="M13" s="182"/>
      <c r="N13" s="182"/>
      <c r="O13" s="182"/>
      <c r="P13" s="182"/>
      <c r="Q13" s="182"/>
      <c r="R13" s="181"/>
      <c r="S13" s="182"/>
      <c r="T13" s="182"/>
      <c r="U13" s="182"/>
      <c r="V13" s="182"/>
      <c r="W13" s="182"/>
      <c r="X13" s="182"/>
      <c r="Y13" s="182"/>
      <c r="Z13" s="182"/>
      <c r="AA13" s="181"/>
      <c r="AB13" s="182"/>
      <c r="AC13" s="182"/>
      <c r="AD13" s="182"/>
      <c r="AE13" s="182"/>
      <c r="AF13" s="182"/>
      <c r="AH13" s="107"/>
      <c r="AJ13" s="54"/>
    </row>
  </sheetData>
  <sheetProtection algorithmName="SHA-512" hashValue="fwrWJfEZoGlPvU1jlKWqrwdOKtYnFQEhd/ksv0UekZ5yZL5p2L7IYlNV4PBz0sJECUMsGBlTTGIEw7tV3ClOsg==" saltValue="arXMKalC7XWKaVPCVw+NnA==" spinCount="100000" sheet="1" objects="1" scenarios="1"/>
  <mergeCells count="36">
    <mergeCell ref="A1:AF2"/>
    <mergeCell ref="C3:G8"/>
    <mergeCell ref="H3:Q3"/>
    <mergeCell ref="R3:Z3"/>
    <mergeCell ref="AA3:AF3"/>
    <mergeCell ref="H4:Q4"/>
    <mergeCell ref="R4:Z4"/>
    <mergeCell ref="AA4:AF4"/>
    <mergeCell ref="H5:Q5"/>
    <mergeCell ref="R5:Z5"/>
    <mergeCell ref="AA5:AF5"/>
    <mergeCell ref="H6:Q6"/>
    <mergeCell ref="R6:Z6"/>
    <mergeCell ref="AA6:AF6"/>
    <mergeCell ref="H7:Q7"/>
    <mergeCell ref="R7:Z7"/>
    <mergeCell ref="AA7:AF7"/>
    <mergeCell ref="H8:Q8"/>
    <mergeCell ref="R8:Z8"/>
    <mergeCell ref="AA8:AF8"/>
    <mergeCell ref="H9:Q9"/>
    <mergeCell ref="R9:Z9"/>
    <mergeCell ref="AA9:AF9"/>
    <mergeCell ref="H13:Q13"/>
    <mergeCell ref="R13:Z13"/>
    <mergeCell ref="AA13:AF13"/>
    <mergeCell ref="C10:G13"/>
    <mergeCell ref="H10:Q10"/>
    <mergeCell ref="R10:Z10"/>
    <mergeCell ref="AA10:AF10"/>
    <mergeCell ref="H11:Q11"/>
    <mergeCell ref="R11:Z11"/>
    <mergeCell ref="AA11:AF11"/>
    <mergeCell ref="H12:Q12"/>
    <mergeCell ref="R12:Z12"/>
    <mergeCell ref="AA12:AF12"/>
  </mergeCells>
  <phoneticPr fontId="2"/>
  <dataValidations count="2">
    <dataValidation type="list" allowBlank="1" showInputMessage="1" showErrorMessage="1" sqref="R4:Z13" xr:uid="{D8DE63AE-2BEB-45FB-93CE-F9503F521802}">
      <formula1>"管理栄養士,栄養士"</formula1>
    </dataValidation>
    <dataValidation type="list" allowBlank="1" showInputMessage="1" showErrorMessage="1" sqref="AA4:AF13" xr:uid="{DA61E5B2-3DE3-4E38-B26F-950DDB05E7C5}">
      <formula1>"有,無"</formula1>
    </dataValidation>
  </dataValidations>
  <pageMargins left="0.52" right="0.56000000000000005" top="0.74" bottom="0.35433070866141736" header="0.27559055118110237" footer="0.27559055118110237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BFC75-F9F1-4720-8C32-E728FBA443D0}">
  <sheetPr>
    <pageSetUpPr fitToPage="1"/>
  </sheetPr>
  <dimension ref="A3:AE57"/>
  <sheetViews>
    <sheetView workbookViewId="0">
      <selection activeCell="S2" sqref="S2"/>
    </sheetView>
  </sheetViews>
  <sheetFormatPr defaultRowHeight="13.2"/>
  <cols>
    <col min="1" max="31" width="3.77734375" customWidth="1"/>
  </cols>
  <sheetData>
    <row r="3" spans="1:31">
      <c r="A3" t="s">
        <v>56</v>
      </c>
    </row>
    <row r="4" spans="1:31" ht="22.95" customHeight="1">
      <c r="B4" s="24" t="s">
        <v>57</v>
      </c>
      <c r="C4" s="12"/>
      <c r="D4" s="12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31" ht="22.95" customHeight="1">
      <c r="B5" s="229" t="s">
        <v>58</v>
      </c>
      <c r="C5" s="230"/>
      <c r="D5" s="230"/>
      <c r="E5" s="243" t="s">
        <v>59</v>
      </c>
      <c r="F5" s="244"/>
      <c r="G5" s="244"/>
      <c r="H5" s="244"/>
      <c r="I5" s="244"/>
      <c r="J5" s="244"/>
      <c r="K5" s="244"/>
      <c r="L5" s="244"/>
      <c r="M5" s="245"/>
      <c r="N5" s="245"/>
      <c r="O5" s="245"/>
      <c r="P5" s="289" t="s">
        <v>60</v>
      </c>
      <c r="Q5" s="309" t="s">
        <v>61</v>
      </c>
      <c r="R5" s="271"/>
      <c r="S5" s="183"/>
      <c r="T5" s="183"/>
      <c r="U5" s="183"/>
      <c r="V5" s="183"/>
      <c r="W5" s="183" t="s">
        <v>62</v>
      </c>
      <c r="X5" s="183"/>
      <c r="Y5" s="183"/>
      <c r="Z5" s="183" t="s">
        <v>63</v>
      </c>
      <c r="AA5" s="183"/>
      <c r="AB5" s="183"/>
      <c r="AC5" s="183" t="s">
        <v>64</v>
      </c>
      <c r="AD5" s="183"/>
      <c r="AE5" s="183"/>
    </row>
    <row r="6" spans="1:31" ht="22.95" customHeight="1">
      <c r="B6" s="232"/>
      <c r="C6" s="233"/>
      <c r="D6" s="233"/>
      <c r="E6" s="248" t="s">
        <v>65</v>
      </c>
      <c r="F6" s="249"/>
      <c r="G6" s="249"/>
      <c r="H6" s="249"/>
      <c r="I6" s="249"/>
      <c r="J6" s="249"/>
      <c r="K6" s="249"/>
      <c r="L6" s="249"/>
      <c r="M6" s="253"/>
      <c r="N6" s="253"/>
      <c r="O6" s="253"/>
      <c r="P6" s="290"/>
      <c r="Q6" s="310"/>
      <c r="R6" s="271" t="s">
        <v>66</v>
      </c>
      <c r="S6" s="183"/>
      <c r="T6" s="183"/>
      <c r="U6" s="183"/>
      <c r="V6" s="183"/>
      <c r="W6" s="181"/>
      <c r="X6" s="291"/>
      <c r="Y6" s="291"/>
      <c r="Z6" s="181"/>
      <c r="AA6" s="291"/>
      <c r="AB6" s="291"/>
      <c r="AC6" s="181"/>
      <c r="AD6" s="291"/>
      <c r="AE6" s="291"/>
    </row>
    <row r="7" spans="1:31" ht="22.95" customHeight="1">
      <c r="B7" s="232"/>
      <c r="C7" s="233"/>
      <c r="D7" s="233"/>
      <c r="E7" s="248" t="s">
        <v>67</v>
      </c>
      <c r="F7" s="249"/>
      <c r="G7" s="249"/>
      <c r="H7" s="249"/>
      <c r="I7" s="249"/>
      <c r="J7" s="249"/>
      <c r="K7" s="249"/>
      <c r="L7" s="249"/>
      <c r="M7" s="253"/>
      <c r="N7" s="253"/>
      <c r="O7" s="253"/>
      <c r="P7" s="290"/>
      <c r="Q7" s="310"/>
      <c r="R7" s="303" t="s">
        <v>68</v>
      </c>
      <c r="S7" s="304"/>
      <c r="T7" s="304"/>
      <c r="U7" s="304"/>
      <c r="V7" s="305"/>
      <c r="W7" s="300"/>
      <c r="X7" s="219"/>
      <c r="Y7" s="219"/>
      <c r="Z7" s="300"/>
      <c r="AA7" s="219"/>
      <c r="AB7" s="318"/>
      <c r="AC7" s="300"/>
      <c r="AD7" s="312"/>
      <c r="AE7" s="313"/>
    </row>
    <row r="8" spans="1:31" ht="11.25" customHeight="1">
      <c r="B8" s="232"/>
      <c r="C8" s="233"/>
      <c r="D8" s="233"/>
      <c r="E8" s="248" t="s">
        <v>69</v>
      </c>
      <c r="F8" s="249"/>
      <c r="G8" s="249"/>
      <c r="H8" s="249"/>
      <c r="I8" s="249"/>
      <c r="J8" s="249"/>
      <c r="K8" s="249"/>
      <c r="L8" s="249"/>
      <c r="M8" s="253"/>
      <c r="N8" s="253"/>
      <c r="O8" s="253"/>
      <c r="P8" s="290"/>
      <c r="Q8" s="311"/>
      <c r="R8" s="306"/>
      <c r="S8" s="307"/>
      <c r="T8" s="307"/>
      <c r="U8" s="307"/>
      <c r="V8" s="308"/>
      <c r="W8" s="301"/>
      <c r="X8" s="176"/>
      <c r="Y8" s="176"/>
      <c r="Z8" s="301"/>
      <c r="AA8" s="176"/>
      <c r="AB8" s="319"/>
      <c r="AC8" s="314"/>
      <c r="AD8" s="315"/>
      <c r="AE8" s="316"/>
    </row>
    <row r="9" spans="1:31" ht="11.25" customHeight="1">
      <c r="B9" s="232"/>
      <c r="C9" s="233"/>
      <c r="D9" s="233"/>
      <c r="E9" s="248"/>
      <c r="F9" s="249"/>
      <c r="G9" s="249"/>
      <c r="H9" s="249"/>
      <c r="I9" s="249"/>
      <c r="J9" s="249"/>
      <c r="K9" s="249"/>
      <c r="L9" s="249"/>
      <c r="M9" s="253"/>
      <c r="N9" s="253"/>
      <c r="O9" s="253"/>
      <c r="P9" s="290"/>
      <c r="Q9" s="309" t="s">
        <v>70</v>
      </c>
      <c r="R9" s="303"/>
      <c r="S9" s="304"/>
      <c r="T9" s="304"/>
      <c r="U9" s="304"/>
      <c r="V9" s="305"/>
      <c r="W9" s="293" t="s">
        <v>71</v>
      </c>
      <c r="X9" s="294"/>
      <c r="Y9" s="294"/>
      <c r="Z9" s="296"/>
      <c r="AA9" s="293" t="s">
        <v>72</v>
      </c>
      <c r="AB9" s="294"/>
      <c r="AC9" s="294"/>
      <c r="AD9" s="294"/>
      <c r="AE9" s="296"/>
    </row>
    <row r="10" spans="1:31" ht="22.95" customHeight="1">
      <c r="B10" s="232"/>
      <c r="C10" s="233"/>
      <c r="D10" s="233"/>
      <c r="E10" s="248" t="s">
        <v>73</v>
      </c>
      <c r="F10" s="249"/>
      <c r="G10" s="249"/>
      <c r="H10" s="249"/>
      <c r="I10" s="249"/>
      <c r="J10" s="249"/>
      <c r="K10" s="249"/>
      <c r="L10" s="249"/>
      <c r="M10" s="253"/>
      <c r="N10" s="253"/>
      <c r="O10" s="253"/>
      <c r="P10" s="290"/>
      <c r="Q10" s="310"/>
      <c r="R10" s="306"/>
      <c r="S10" s="307"/>
      <c r="T10" s="307"/>
      <c r="U10" s="307"/>
      <c r="V10" s="308"/>
      <c r="W10" s="268"/>
      <c r="X10" s="269"/>
      <c r="Y10" s="269"/>
      <c r="Z10" s="302"/>
      <c r="AA10" s="268"/>
      <c r="AB10" s="269"/>
      <c r="AC10" s="269"/>
      <c r="AD10" s="269"/>
      <c r="AE10" s="302"/>
    </row>
    <row r="11" spans="1:31" ht="22.95" customHeight="1">
      <c r="B11" s="232"/>
      <c r="C11" s="233"/>
      <c r="D11" s="233"/>
      <c r="E11" s="248" t="s">
        <v>74</v>
      </c>
      <c r="F11" s="249"/>
      <c r="G11" s="249"/>
      <c r="H11" s="249"/>
      <c r="I11" s="249"/>
      <c r="J11" s="249"/>
      <c r="K11" s="249"/>
      <c r="L11" s="249"/>
      <c r="M11" s="252"/>
      <c r="N11" s="252"/>
      <c r="O11" s="252"/>
      <c r="P11" s="290"/>
      <c r="Q11" s="310"/>
      <c r="R11" s="271" t="s">
        <v>66</v>
      </c>
      <c r="S11" s="183"/>
      <c r="T11" s="183"/>
      <c r="U11" s="183"/>
      <c r="V11" s="183"/>
      <c r="W11" s="173"/>
      <c r="X11" s="317"/>
      <c r="Y11" s="317"/>
      <c r="Z11" s="317"/>
      <c r="AA11" s="181"/>
      <c r="AB11" s="291"/>
      <c r="AC11" s="291"/>
      <c r="AD11" s="291"/>
      <c r="AE11" s="291"/>
    </row>
    <row r="12" spans="1:31" ht="22.95" customHeight="1">
      <c r="B12" s="232"/>
      <c r="C12" s="233"/>
      <c r="D12" s="233"/>
      <c r="E12" s="246" t="s">
        <v>75</v>
      </c>
      <c r="F12" s="247"/>
      <c r="G12" s="247"/>
      <c r="H12" s="247"/>
      <c r="I12" s="247"/>
      <c r="J12" s="247"/>
      <c r="K12" s="247"/>
      <c r="L12" s="247"/>
      <c r="M12" s="250"/>
      <c r="N12" s="250"/>
      <c r="O12" s="251"/>
      <c r="P12" s="41"/>
      <c r="Q12" s="311"/>
      <c r="R12" s="297" t="s">
        <v>68</v>
      </c>
      <c r="S12" s="298"/>
      <c r="T12" s="298"/>
      <c r="U12" s="298"/>
      <c r="V12" s="298"/>
      <c r="W12" s="173"/>
      <c r="X12" s="317"/>
      <c r="Y12" s="317"/>
      <c r="Z12" s="317"/>
      <c r="AA12" s="181"/>
      <c r="AB12" s="291"/>
      <c r="AC12" s="291"/>
      <c r="AD12" s="291"/>
      <c r="AE12" s="291"/>
    </row>
    <row r="13" spans="1:31" ht="16.5" customHeight="1">
      <c r="B13" s="243" t="s">
        <v>76</v>
      </c>
      <c r="C13" s="244"/>
      <c r="D13" s="272"/>
      <c r="E13" s="44"/>
      <c r="F13" s="44"/>
      <c r="G13" s="44"/>
      <c r="H13" s="44"/>
      <c r="I13" s="44"/>
      <c r="J13" s="44"/>
      <c r="K13" s="268" t="s">
        <v>77</v>
      </c>
      <c r="L13" s="269"/>
      <c r="M13" s="269"/>
      <c r="N13" s="269"/>
      <c r="O13" s="269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1"/>
    </row>
    <row r="14" spans="1:31" ht="22.95" customHeight="1">
      <c r="B14" s="273"/>
      <c r="C14" s="274"/>
      <c r="D14" s="275"/>
      <c r="E14" s="44"/>
      <c r="F14" s="44"/>
      <c r="G14" s="44"/>
      <c r="H14" s="44"/>
      <c r="I14" s="44"/>
      <c r="J14" s="45"/>
      <c r="K14" s="293" t="s">
        <v>78</v>
      </c>
      <c r="L14" s="294"/>
      <c r="M14" s="294"/>
      <c r="N14" s="334" t="s">
        <v>79</v>
      </c>
      <c r="O14" s="270"/>
      <c r="P14" s="271"/>
      <c r="Q14" s="183" t="s">
        <v>80</v>
      </c>
      <c r="R14" s="183"/>
      <c r="S14" s="183"/>
      <c r="T14" s="183" t="s">
        <v>81</v>
      </c>
      <c r="U14" s="183"/>
      <c r="V14" s="183"/>
      <c r="W14" s="183" t="s">
        <v>82</v>
      </c>
      <c r="X14" s="183"/>
      <c r="Y14" s="183"/>
      <c r="Z14" s="183" t="s">
        <v>83</v>
      </c>
      <c r="AA14" s="183"/>
      <c r="AB14" s="341"/>
      <c r="AC14" s="295" t="s">
        <v>84</v>
      </c>
      <c r="AD14" s="294"/>
      <c r="AE14" s="296"/>
    </row>
    <row r="15" spans="1:31" ht="22.95" customHeight="1">
      <c r="B15" s="273"/>
      <c r="C15" s="274"/>
      <c r="D15" s="275"/>
      <c r="E15" s="35" t="s">
        <v>85</v>
      </c>
      <c r="F15" s="35"/>
      <c r="G15" s="36"/>
      <c r="H15" s="36"/>
      <c r="I15" s="36"/>
      <c r="J15" s="36"/>
      <c r="K15" s="330"/>
      <c r="L15" s="331"/>
      <c r="M15" s="332"/>
      <c r="N15" s="330"/>
      <c r="O15" s="331"/>
      <c r="P15" s="332"/>
      <c r="Q15" s="130"/>
      <c r="R15" s="320" t="s">
        <v>780</v>
      </c>
      <c r="S15" s="321"/>
      <c r="T15" s="130"/>
      <c r="U15" s="320" t="s">
        <v>780</v>
      </c>
      <c r="V15" s="321"/>
      <c r="W15" s="130"/>
      <c r="X15" s="320" t="s">
        <v>780</v>
      </c>
      <c r="Y15" s="321"/>
      <c r="Z15" s="130"/>
      <c r="AA15" s="320" t="s">
        <v>780</v>
      </c>
      <c r="AB15" s="322"/>
      <c r="AC15" s="131"/>
      <c r="AD15" s="320" t="s">
        <v>780</v>
      </c>
      <c r="AE15" s="323"/>
    </row>
    <row r="16" spans="1:31" ht="22.95" customHeight="1">
      <c r="B16" s="273"/>
      <c r="C16" s="274"/>
      <c r="D16" s="275"/>
      <c r="E16" s="41" t="s">
        <v>86</v>
      </c>
      <c r="F16" s="44"/>
      <c r="G16" s="44"/>
      <c r="H16" s="44"/>
      <c r="I16" s="44"/>
      <c r="J16" s="44"/>
      <c r="K16" s="285"/>
      <c r="L16" s="286"/>
      <c r="M16" s="287"/>
      <c r="N16" s="285"/>
      <c r="O16" s="286"/>
      <c r="P16" s="287"/>
      <c r="Q16" s="285"/>
      <c r="R16" s="286"/>
      <c r="S16" s="287"/>
      <c r="T16" s="285"/>
      <c r="U16" s="286"/>
      <c r="V16" s="287"/>
      <c r="W16" s="285"/>
      <c r="X16" s="286"/>
      <c r="Y16" s="287"/>
      <c r="Z16" s="285"/>
      <c r="AA16" s="286"/>
      <c r="AB16" s="342"/>
      <c r="AC16" s="343"/>
      <c r="AD16" s="286"/>
      <c r="AE16" s="287"/>
    </row>
    <row r="17" spans="2:31" ht="22.95" customHeight="1">
      <c r="B17" s="273"/>
      <c r="C17" s="274"/>
      <c r="D17" s="275"/>
      <c r="E17" s="41" t="s">
        <v>87</v>
      </c>
      <c r="F17" s="36"/>
      <c r="G17" s="36"/>
      <c r="H17" s="36"/>
      <c r="I17" s="36"/>
      <c r="J17" s="36"/>
      <c r="K17" s="285"/>
      <c r="L17" s="286"/>
      <c r="M17" s="287"/>
      <c r="N17" s="285"/>
      <c r="O17" s="286"/>
      <c r="P17" s="287"/>
      <c r="Q17" s="285"/>
      <c r="R17" s="286"/>
      <c r="S17" s="287"/>
      <c r="T17" s="285"/>
      <c r="U17" s="286"/>
      <c r="V17" s="287"/>
      <c r="W17" s="285"/>
      <c r="X17" s="286"/>
      <c r="Y17" s="287"/>
      <c r="Z17" s="285"/>
      <c r="AA17" s="286"/>
      <c r="AB17" s="342"/>
      <c r="AC17" s="343"/>
      <c r="AD17" s="286"/>
      <c r="AE17" s="287"/>
    </row>
    <row r="18" spans="2:31" ht="22.95" customHeight="1">
      <c r="B18" s="273"/>
      <c r="C18" s="274"/>
      <c r="D18" s="275"/>
      <c r="E18" s="41" t="s">
        <v>88</v>
      </c>
      <c r="F18" s="41"/>
      <c r="G18" s="174"/>
      <c r="H18" s="174"/>
      <c r="I18" s="174"/>
      <c r="J18" s="41" t="s">
        <v>89</v>
      </c>
      <c r="K18" s="285"/>
      <c r="L18" s="286"/>
      <c r="M18" s="287"/>
      <c r="N18" s="285"/>
      <c r="O18" s="286"/>
      <c r="P18" s="287"/>
      <c r="Q18" s="285"/>
      <c r="R18" s="286"/>
      <c r="S18" s="287"/>
      <c r="T18" s="285"/>
      <c r="U18" s="286"/>
      <c r="V18" s="287"/>
      <c r="W18" s="285"/>
      <c r="X18" s="286"/>
      <c r="Y18" s="287"/>
      <c r="Z18" s="285"/>
      <c r="AA18" s="286"/>
      <c r="AB18" s="342"/>
      <c r="AC18" s="343"/>
      <c r="AD18" s="286"/>
      <c r="AE18" s="287"/>
    </row>
    <row r="19" spans="2:31" ht="22.95" customHeight="1">
      <c r="B19" s="276"/>
      <c r="C19" s="277"/>
      <c r="D19" s="278"/>
      <c r="E19" s="44" t="s">
        <v>90</v>
      </c>
      <c r="F19" s="41"/>
      <c r="G19" s="41"/>
      <c r="H19" s="41"/>
      <c r="I19" s="41"/>
      <c r="J19" s="41"/>
      <c r="K19" s="285"/>
      <c r="L19" s="286"/>
      <c r="M19" s="287"/>
      <c r="N19" s="285"/>
      <c r="O19" s="286"/>
      <c r="P19" s="287"/>
      <c r="Q19" s="285"/>
      <c r="R19" s="286"/>
      <c r="S19" s="287"/>
      <c r="T19" s="285"/>
      <c r="U19" s="286"/>
      <c r="V19" s="287"/>
      <c r="W19" s="285"/>
      <c r="X19" s="286"/>
      <c r="Y19" s="287"/>
      <c r="Z19" s="285"/>
      <c r="AA19" s="286"/>
      <c r="AB19" s="342"/>
      <c r="AC19" s="343"/>
      <c r="AD19" s="286"/>
      <c r="AE19" s="287"/>
    </row>
    <row r="20" spans="2:31" ht="22.95" customHeight="1">
      <c r="B20" s="217" t="s">
        <v>91</v>
      </c>
      <c r="C20" s="217"/>
      <c r="D20" s="217"/>
      <c r="E20" s="299" t="s">
        <v>92</v>
      </c>
      <c r="F20" s="279"/>
      <c r="G20" s="2"/>
      <c r="H20" s="2" t="s">
        <v>93</v>
      </c>
      <c r="I20" s="2"/>
      <c r="J20" s="2"/>
      <c r="K20" s="2"/>
      <c r="L20" s="174"/>
      <c r="M20" s="284"/>
      <c r="N20" s="284"/>
      <c r="O20" s="284"/>
      <c r="P20" s="2" t="s">
        <v>94</v>
      </c>
      <c r="Q20" s="2"/>
      <c r="R20" s="326" t="s">
        <v>95</v>
      </c>
      <c r="S20" s="327"/>
      <c r="T20" s="2"/>
      <c r="U20" s="2" t="s">
        <v>93</v>
      </c>
      <c r="V20" s="2"/>
      <c r="W20" s="2"/>
      <c r="X20" s="2"/>
      <c r="Y20" s="2"/>
      <c r="Z20" s="174"/>
      <c r="AA20" s="174"/>
      <c r="AB20" s="174"/>
      <c r="AC20" s="174"/>
      <c r="AD20" s="2" t="s">
        <v>94</v>
      </c>
      <c r="AE20" s="3"/>
    </row>
    <row r="21" spans="2:31" ht="22.5" customHeight="1">
      <c r="B21" s="226" t="s">
        <v>96</v>
      </c>
      <c r="C21" s="227"/>
      <c r="D21" s="228"/>
      <c r="E21" s="7" t="s">
        <v>97</v>
      </c>
      <c r="G21" s="174"/>
      <c r="H21" s="174"/>
      <c r="I21" t="s">
        <v>98</v>
      </c>
      <c r="J21" s="174"/>
      <c r="K21" s="174"/>
      <c r="L21" t="s">
        <v>99</v>
      </c>
      <c r="M21" s="8"/>
      <c r="N21" s="1" t="s">
        <v>100</v>
      </c>
      <c r="O21" s="2"/>
      <c r="P21" s="174"/>
      <c r="Q21" s="174"/>
      <c r="R21" s="2" t="s">
        <v>98</v>
      </c>
      <c r="S21" s="174"/>
      <c r="T21" s="174"/>
      <c r="U21" s="2" t="s">
        <v>99</v>
      </c>
      <c r="V21" s="3"/>
      <c r="W21" s="7" t="s">
        <v>101</v>
      </c>
      <c r="Y21" s="174"/>
      <c r="Z21" s="174"/>
      <c r="AA21" t="s">
        <v>98</v>
      </c>
      <c r="AB21" s="174"/>
      <c r="AC21" s="174"/>
      <c r="AD21" t="s">
        <v>99</v>
      </c>
      <c r="AE21" s="8"/>
    </row>
    <row r="22" spans="2:31" ht="22.5" customHeight="1">
      <c r="B22" s="299" t="s">
        <v>102</v>
      </c>
      <c r="C22" s="279"/>
      <c r="D22" s="328"/>
      <c r="E22" s="1"/>
      <c r="F22" s="288"/>
      <c r="G22" s="288"/>
      <c r="H22" s="288"/>
      <c r="I22" s="288"/>
      <c r="J22" s="62" t="str">
        <f>IF(F22="１　実施","（","")</f>
        <v/>
      </c>
      <c r="K22" s="148" t="b">
        <v>0</v>
      </c>
      <c r="L22" s="279" t="str">
        <f>IF(F22="１　実施","保温保冷配膳車","")</f>
        <v/>
      </c>
      <c r="M22" s="279"/>
      <c r="N22" s="279"/>
      <c r="O22" s="279"/>
      <c r="P22" s="279"/>
      <c r="Q22" s="147" t="b">
        <v>0</v>
      </c>
      <c r="R22" s="279" t="str">
        <f>IF(F22="１　実施","保温食器","")</f>
        <v/>
      </c>
      <c r="S22" s="279"/>
      <c r="T22" s="279"/>
      <c r="U22" s="279"/>
      <c r="V22" s="147" t="b">
        <v>0</v>
      </c>
      <c r="W22" s="280" t="str">
        <f>IF(F22="１　実施","その他（","")</f>
        <v/>
      </c>
      <c r="X22" s="280"/>
      <c r="Y22" s="281"/>
      <c r="Z22" s="281"/>
      <c r="AA22" s="281"/>
      <c r="AB22" s="281"/>
      <c r="AC22" s="281"/>
      <c r="AD22" s="281"/>
      <c r="AE22" s="3" t="str">
        <f>IF(F22="１　実施","）","")</f>
        <v/>
      </c>
    </row>
    <row r="23" spans="2:31" ht="18.75" customHeight="1">
      <c r="B23" s="229" t="s">
        <v>103</v>
      </c>
      <c r="C23" s="230"/>
      <c r="D23" s="231"/>
      <c r="E23" s="7" t="s">
        <v>104</v>
      </c>
      <c r="AA23" s="219"/>
      <c r="AB23" s="219"/>
      <c r="AC23" s="219"/>
      <c r="AE23" s="8"/>
    </row>
    <row r="24" spans="2:31" ht="18.75" customHeight="1">
      <c r="B24" s="232"/>
      <c r="C24" s="233"/>
      <c r="D24" s="234"/>
      <c r="E24" s="7" t="s">
        <v>105</v>
      </c>
      <c r="AE24" s="8"/>
    </row>
    <row r="25" spans="2:31" ht="18.75" customHeight="1">
      <c r="B25" s="232"/>
      <c r="C25" s="233"/>
      <c r="D25" s="234"/>
      <c r="E25" s="7"/>
      <c r="S25" s="30"/>
      <c r="AA25" s="283"/>
      <c r="AB25" s="283"/>
      <c r="AC25" s="283"/>
      <c r="AE25" s="8"/>
    </row>
    <row r="26" spans="2:31" ht="18.75" customHeight="1">
      <c r="B26" s="232"/>
      <c r="C26" s="233"/>
      <c r="D26" s="234"/>
      <c r="E26" s="7" t="s">
        <v>106</v>
      </c>
      <c r="S26" s="30"/>
      <c r="AA26" s="283"/>
      <c r="AB26" s="283"/>
      <c r="AC26" s="283"/>
      <c r="AE26" s="8"/>
    </row>
    <row r="27" spans="2:31" ht="18.75" customHeight="1">
      <c r="B27" s="232"/>
      <c r="C27" s="233"/>
      <c r="D27" s="234"/>
      <c r="E27" s="7" t="s">
        <v>107</v>
      </c>
      <c r="AA27" s="283"/>
      <c r="AB27" s="283"/>
      <c r="AC27" s="283"/>
      <c r="AE27" s="8"/>
    </row>
    <row r="28" spans="2:31" ht="18.75" customHeight="1">
      <c r="B28" s="232"/>
      <c r="C28" s="233"/>
      <c r="D28" s="234"/>
      <c r="E28" s="7" t="s">
        <v>108</v>
      </c>
      <c r="AA28" s="283"/>
      <c r="AB28" s="283"/>
      <c r="AC28" s="283"/>
      <c r="AE28" s="8"/>
    </row>
    <row r="29" spans="2:31" ht="18.75" customHeight="1">
      <c r="B29" s="235"/>
      <c r="C29" s="236"/>
      <c r="D29" s="237"/>
      <c r="E29" s="9" t="s">
        <v>109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76"/>
      <c r="AB29" s="176"/>
      <c r="AC29" s="176"/>
      <c r="AD29" s="10"/>
      <c r="AE29" s="11"/>
    </row>
    <row r="30" spans="2:31" ht="18" customHeight="1">
      <c r="B30" s="229" t="s">
        <v>110</v>
      </c>
      <c r="C30" s="230"/>
      <c r="D30" s="230"/>
      <c r="E30" s="230"/>
      <c r="F30" s="230"/>
      <c r="G30" s="230"/>
      <c r="H30" s="230"/>
      <c r="I30" s="231"/>
      <c r="J30" s="292" t="s">
        <v>111</v>
      </c>
      <c r="K30" s="292"/>
      <c r="L30" s="292"/>
      <c r="M30" s="132" t="b">
        <v>0</v>
      </c>
      <c r="N30" s="257" t="s">
        <v>112</v>
      </c>
      <c r="O30" s="257"/>
      <c r="P30" s="257"/>
      <c r="Q30" s="134" t="b">
        <v>0</v>
      </c>
      <c r="R30" s="257" t="s">
        <v>113</v>
      </c>
      <c r="S30" s="257"/>
      <c r="T30" s="257"/>
      <c r="U30" s="134" t="b">
        <v>0</v>
      </c>
      <c r="V30" s="257" t="s">
        <v>114</v>
      </c>
      <c r="W30" s="257"/>
      <c r="X30" s="134" t="b">
        <v>0</v>
      </c>
      <c r="Y30" s="257" t="s">
        <v>115</v>
      </c>
      <c r="Z30" s="257"/>
      <c r="AA30" s="134" t="b">
        <v>0</v>
      </c>
      <c r="AB30" s="257" t="s">
        <v>116</v>
      </c>
      <c r="AC30" s="257"/>
      <c r="AD30" s="257"/>
      <c r="AE30" s="282"/>
    </row>
    <row r="31" spans="2:31" ht="18" customHeight="1">
      <c r="B31" s="232"/>
      <c r="C31" s="233"/>
      <c r="D31" s="233"/>
      <c r="E31" s="233"/>
      <c r="F31" s="233"/>
      <c r="G31" s="233"/>
      <c r="H31" s="233"/>
      <c r="I31" s="234"/>
      <c r="J31" s="292"/>
      <c r="K31" s="292"/>
      <c r="L31" s="292"/>
      <c r="M31" s="133" t="b">
        <v>0</v>
      </c>
      <c r="N31" s="333" t="s">
        <v>117</v>
      </c>
      <c r="O31" s="333"/>
      <c r="P31" s="333"/>
      <c r="Q31" s="135" t="b">
        <v>0</v>
      </c>
      <c r="R31" s="333" t="s">
        <v>118</v>
      </c>
      <c r="S31" s="333"/>
      <c r="T31" s="333"/>
      <c r="U31" s="135" t="b">
        <v>0</v>
      </c>
      <c r="V31" s="329" t="s">
        <v>119</v>
      </c>
      <c r="W31" s="329"/>
      <c r="X31" s="324" t="s">
        <v>27</v>
      </c>
      <c r="Y31" s="324"/>
      <c r="Z31" s="324"/>
      <c r="AA31" s="324"/>
      <c r="AB31" s="324"/>
      <c r="AC31" s="324"/>
      <c r="AD31" s="324"/>
      <c r="AE31" s="325"/>
    </row>
    <row r="32" spans="2:31" ht="21" customHeight="1">
      <c r="B32" s="232"/>
      <c r="C32" s="233"/>
      <c r="D32" s="233"/>
      <c r="E32" s="233"/>
      <c r="F32" s="233"/>
      <c r="G32" s="233"/>
      <c r="H32" s="233"/>
      <c r="I32" s="234"/>
      <c r="J32" s="292" t="s">
        <v>120</v>
      </c>
      <c r="K32" s="292"/>
      <c r="L32" s="292"/>
      <c r="M32" s="32" t="s">
        <v>121</v>
      </c>
      <c r="N32" s="5"/>
      <c r="O32" s="5"/>
      <c r="P32" s="5"/>
      <c r="Q32" s="5"/>
      <c r="R32" s="5"/>
      <c r="S32" s="5"/>
      <c r="T32" s="5"/>
      <c r="U32" s="5"/>
      <c r="V32" s="63" t="s">
        <v>122</v>
      </c>
      <c r="W32" s="256"/>
      <c r="X32" s="256"/>
      <c r="Y32" s="256"/>
      <c r="Z32" s="256"/>
      <c r="AA32" s="256"/>
      <c r="AB32" s="256"/>
      <c r="AC32" s="63" t="s">
        <v>123</v>
      </c>
      <c r="AD32" s="66" t="s">
        <v>89</v>
      </c>
      <c r="AE32" s="6"/>
    </row>
    <row r="33" spans="2:31" ht="21" customHeight="1">
      <c r="B33" s="232"/>
      <c r="C33" s="233"/>
      <c r="D33" s="233"/>
      <c r="E33" s="233"/>
      <c r="F33" s="233"/>
      <c r="G33" s="233"/>
      <c r="H33" s="233"/>
      <c r="I33" s="234"/>
      <c r="J33" s="292"/>
      <c r="K33" s="292"/>
      <c r="L33" s="292"/>
      <c r="M33" s="21" t="s">
        <v>124</v>
      </c>
      <c r="V33" s="64" t="s">
        <v>122</v>
      </c>
      <c r="W33" s="239"/>
      <c r="X33" s="239"/>
      <c r="Y33" s="239"/>
      <c r="Z33" s="239"/>
      <c r="AA33" s="239"/>
      <c r="AB33" s="239"/>
      <c r="AC33" s="64" t="s">
        <v>123</v>
      </c>
      <c r="AD33" s="67" t="s">
        <v>89</v>
      </c>
      <c r="AE33" s="8"/>
    </row>
    <row r="34" spans="2:31" ht="21" customHeight="1">
      <c r="B34" s="232"/>
      <c r="C34" s="233"/>
      <c r="D34" s="233"/>
      <c r="E34" s="233"/>
      <c r="F34" s="233"/>
      <c r="G34" s="233"/>
      <c r="H34" s="233"/>
      <c r="I34" s="234"/>
      <c r="J34" s="292"/>
      <c r="K34" s="292"/>
      <c r="L34" s="292"/>
      <c r="M34" s="21" t="s">
        <v>125</v>
      </c>
      <c r="V34" s="64" t="s">
        <v>122</v>
      </c>
      <c r="W34" s="239"/>
      <c r="X34" s="239"/>
      <c r="Y34" s="239"/>
      <c r="Z34" s="239"/>
      <c r="AA34" s="239"/>
      <c r="AB34" s="239"/>
      <c r="AC34" s="64" t="s">
        <v>123</v>
      </c>
      <c r="AD34" s="67" t="s">
        <v>89</v>
      </c>
      <c r="AE34" s="8"/>
    </row>
    <row r="35" spans="2:31" ht="18.75" customHeight="1">
      <c r="B35" s="235"/>
      <c r="C35" s="236"/>
      <c r="D35" s="236"/>
      <c r="E35" s="236"/>
      <c r="F35" s="236"/>
      <c r="G35" s="236"/>
      <c r="H35" s="236"/>
      <c r="I35" s="237"/>
      <c r="J35" s="292"/>
      <c r="K35" s="292"/>
      <c r="L35" s="292"/>
      <c r="M35" s="23" t="s">
        <v>126</v>
      </c>
      <c r="N35" s="10"/>
      <c r="O35" s="10"/>
      <c r="P35" s="10"/>
      <c r="Q35" s="10"/>
      <c r="R35" s="10"/>
      <c r="S35" s="10"/>
      <c r="T35" s="10"/>
      <c r="U35" s="10"/>
      <c r="V35" s="65" t="s">
        <v>122</v>
      </c>
      <c r="W35" s="344"/>
      <c r="X35" s="344"/>
      <c r="Y35" s="344"/>
      <c r="Z35" s="344"/>
      <c r="AA35" s="344"/>
      <c r="AB35" s="344"/>
      <c r="AC35" s="68" t="s">
        <v>123</v>
      </c>
      <c r="AD35" s="41" t="s">
        <v>89</v>
      </c>
      <c r="AE35" s="11"/>
    </row>
    <row r="36" spans="2:31" ht="15.75" customHeight="1">
      <c r="B36" s="226" t="s">
        <v>127</v>
      </c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8"/>
    </row>
    <row r="37" spans="2:31" ht="15.75" customHeight="1">
      <c r="B37" s="347" t="s">
        <v>128</v>
      </c>
      <c r="C37" s="280"/>
      <c r="D37" s="280"/>
      <c r="E37" s="280"/>
      <c r="F37" s="280"/>
      <c r="G37" s="280"/>
      <c r="H37" s="280"/>
      <c r="I37" s="280"/>
      <c r="J37" s="174"/>
      <c r="K37" s="174"/>
      <c r="L37" s="174"/>
      <c r="M37" s="174"/>
      <c r="N37" s="174"/>
      <c r="O37" s="174"/>
      <c r="P37" s="10" t="s">
        <v>89</v>
      </c>
      <c r="Q37" s="347" t="s">
        <v>128</v>
      </c>
      <c r="R37" s="280"/>
      <c r="S37" s="280"/>
      <c r="T37" s="280"/>
      <c r="U37" s="280"/>
      <c r="V37" s="280"/>
      <c r="W37" s="280"/>
      <c r="X37" s="280"/>
      <c r="Y37" s="174"/>
      <c r="Z37" s="174"/>
      <c r="AA37" s="174"/>
      <c r="AB37" s="174"/>
      <c r="AC37" s="174"/>
      <c r="AD37" s="174"/>
      <c r="AE37" s="3" t="s">
        <v>89</v>
      </c>
    </row>
    <row r="38" spans="2:31" ht="16.2" customHeight="1">
      <c r="B38" s="266" t="s">
        <v>129</v>
      </c>
      <c r="C38" s="2" t="s">
        <v>130</v>
      </c>
      <c r="D38" s="2"/>
      <c r="E38" s="2"/>
      <c r="F38" s="3"/>
      <c r="G38" s="170" t="s">
        <v>131</v>
      </c>
      <c r="H38" s="171"/>
      <c r="I38" s="171"/>
      <c r="J38" s="171"/>
      <c r="K38" s="172"/>
      <c r="L38" s="18" t="s">
        <v>132</v>
      </c>
      <c r="M38" s="2"/>
      <c r="N38" s="2"/>
      <c r="O38" s="2"/>
      <c r="P38" s="2"/>
      <c r="Q38" s="266" t="s">
        <v>133</v>
      </c>
      <c r="R38" s="2" t="s">
        <v>130</v>
      </c>
      <c r="S38" s="2"/>
      <c r="T38" s="2"/>
      <c r="U38" s="3"/>
      <c r="V38" s="170" t="s">
        <v>131</v>
      </c>
      <c r="W38" s="171"/>
      <c r="X38" s="171"/>
      <c r="Y38" s="171"/>
      <c r="Z38" s="172"/>
      <c r="AA38" s="19" t="s">
        <v>132</v>
      </c>
      <c r="AB38" s="10"/>
      <c r="AC38" s="10"/>
      <c r="AD38" s="10"/>
      <c r="AE38" s="11"/>
    </row>
    <row r="39" spans="2:31" ht="16.2" customHeight="1">
      <c r="B39" s="267"/>
      <c r="C39" s="27" t="s">
        <v>134</v>
      </c>
      <c r="D39" s="25"/>
      <c r="E39" s="5"/>
      <c r="F39" s="6"/>
      <c r="G39" s="4"/>
      <c r="H39" s="264"/>
      <c r="I39" s="264"/>
      <c r="J39" s="264"/>
      <c r="K39" s="26" t="s">
        <v>135</v>
      </c>
      <c r="L39" s="4"/>
      <c r="M39" s="264"/>
      <c r="N39" s="264"/>
      <c r="O39" s="264"/>
      <c r="P39" s="32" t="s">
        <v>135</v>
      </c>
      <c r="Q39" s="267"/>
      <c r="R39" s="27" t="s">
        <v>134</v>
      </c>
      <c r="S39" s="5"/>
      <c r="T39" s="5"/>
      <c r="U39" s="6"/>
      <c r="V39" s="4"/>
      <c r="W39" s="264"/>
      <c r="X39" s="264"/>
      <c r="Y39" s="264"/>
      <c r="Z39" s="26" t="s">
        <v>135</v>
      </c>
      <c r="AA39" s="4"/>
      <c r="AB39" s="264"/>
      <c r="AC39" s="264"/>
      <c r="AD39" s="264"/>
      <c r="AE39" s="26" t="s">
        <v>135</v>
      </c>
    </row>
    <row r="40" spans="2:31" ht="16.2" customHeight="1">
      <c r="B40" s="267"/>
      <c r="C40" s="24" t="s">
        <v>136</v>
      </c>
      <c r="D40" s="12"/>
      <c r="F40" s="8"/>
      <c r="G40" s="7"/>
      <c r="H40" s="265"/>
      <c r="I40" s="265"/>
      <c r="J40" s="265"/>
      <c r="K40" s="20" t="s">
        <v>137</v>
      </c>
      <c r="L40" s="7"/>
      <c r="M40" s="265"/>
      <c r="N40" s="265"/>
      <c r="O40" s="265"/>
      <c r="P40" s="21" t="s">
        <v>137</v>
      </c>
      <c r="Q40" s="267"/>
      <c r="R40" s="24" t="s">
        <v>136</v>
      </c>
      <c r="U40" s="8"/>
      <c r="V40" s="7"/>
      <c r="W40" s="265"/>
      <c r="X40" s="265"/>
      <c r="Y40" s="265"/>
      <c r="Z40" s="20" t="s">
        <v>137</v>
      </c>
      <c r="AA40" s="7"/>
      <c r="AB40" s="265"/>
      <c r="AC40" s="265"/>
      <c r="AD40" s="265"/>
      <c r="AE40" s="20" t="s">
        <v>137</v>
      </c>
    </row>
    <row r="41" spans="2:31" ht="16.2" customHeight="1">
      <c r="B41" s="267"/>
      <c r="C41" s="24" t="s">
        <v>138</v>
      </c>
      <c r="D41" s="12"/>
      <c r="F41" s="8"/>
      <c r="G41" s="7"/>
      <c r="H41" s="265"/>
      <c r="I41" s="265"/>
      <c r="J41" s="265"/>
      <c r="K41" s="20" t="s">
        <v>137</v>
      </c>
      <c r="L41" s="7"/>
      <c r="M41" s="265"/>
      <c r="N41" s="265"/>
      <c r="O41" s="265"/>
      <c r="P41" s="21" t="s">
        <v>137</v>
      </c>
      <c r="Q41" s="267"/>
      <c r="R41" s="24" t="s">
        <v>138</v>
      </c>
      <c r="U41" s="8"/>
      <c r="V41" s="7"/>
      <c r="W41" s="265"/>
      <c r="X41" s="265"/>
      <c r="Y41" s="265"/>
      <c r="Z41" s="20" t="s">
        <v>137</v>
      </c>
      <c r="AA41" s="7"/>
      <c r="AB41" s="265"/>
      <c r="AC41" s="265"/>
      <c r="AD41" s="265"/>
      <c r="AE41" s="20" t="s">
        <v>137</v>
      </c>
    </row>
    <row r="42" spans="2:31" ht="16.2" customHeight="1">
      <c r="B42" s="267"/>
      <c r="C42" t="s">
        <v>139</v>
      </c>
      <c r="D42" s="12"/>
      <c r="F42" s="8"/>
      <c r="G42" s="7"/>
      <c r="H42" s="263"/>
      <c r="I42" s="263"/>
      <c r="J42" s="263"/>
      <c r="K42" s="20" t="s">
        <v>140</v>
      </c>
      <c r="L42" s="7"/>
      <c r="M42" s="263"/>
      <c r="N42" s="263"/>
      <c r="O42" s="263"/>
      <c r="P42" s="21" t="s">
        <v>140</v>
      </c>
      <c r="Q42" s="267"/>
      <c r="R42" t="s">
        <v>139</v>
      </c>
      <c r="U42" s="8"/>
      <c r="V42" s="7"/>
      <c r="W42" s="263"/>
      <c r="X42" s="263"/>
      <c r="Y42" s="263"/>
      <c r="Z42" s="20" t="s">
        <v>140</v>
      </c>
      <c r="AA42" s="7"/>
      <c r="AB42" s="263"/>
      <c r="AC42" s="263"/>
      <c r="AD42" s="263"/>
      <c r="AE42" s="20" t="s">
        <v>140</v>
      </c>
    </row>
    <row r="43" spans="2:31" ht="16.2" customHeight="1">
      <c r="B43" s="267"/>
      <c r="C43" t="s">
        <v>141</v>
      </c>
      <c r="D43" s="12"/>
      <c r="F43" s="8"/>
      <c r="G43" s="7"/>
      <c r="H43" s="262"/>
      <c r="I43" s="262"/>
      <c r="J43" s="262"/>
      <c r="K43" s="20" t="s">
        <v>140</v>
      </c>
      <c r="L43" s="7"/>
      <c r="M43" s="262"/>
      <c r="N43" s="262"/>
      <c r="O43" s="262"/>
      <c r="P43" s="21" t="s">
        <v>140</v>
      </c>
      <c r="Q43" s="267"/>
      <c r="R43" t="s">
        <v>141</v>
      </c>
      <c r="U43" s="8"/>
      <c r="V43" s="7"/>
      <c r="W43" s="262"/>
      <c r="X43" s="262"/>
      <c r="Y43" s="262"/>
      <c r="Z43" s="20" t="s">
        <v>140</v>
      </c>
      <c r="AA43" s="7"/>
      <c r="AB43" s="262"/>
      <c r="AC43" s="262"/>
      <c r="AD43" s="262"/>
      <c r="AE43" s="20" t="s">
        <v>140</v>
      </c>
    </row>
    <row r="44" spans="2:31" ht="16.2" customHeight="1">
      <c r="B44" s="267"/>
      <c r="C44" t="s">
        <v>142</v>
      </c>
      <c r="D44" s="12"/>
      <c r="F44" s="8"/>
      <c r="G44" s="7"/>
      <c r="H44" s="263"/>
      <c r="I44" s="263"/>
      <c r="J44" s="263"/>
      <c r="K44" s="20" t="s">
        <v>143</v>
      </c>
      <c r="L44" s="7"/>
      <c r="M44" s="263"/>
      <c r="N44" s="263"/>
      <c r="O44" s="263"/>
      <c r="P44" s="21" t="s">
        <v>143</v>
      </c>
      <c r="Q44" s="267"/>
      <c r="R44" t="s">
        <v>142</v>
      </c>
      <c r="U44" s="8"/>
      <c r="V44" s="7"/>
      <c r="W44" s="263"/>
      <c r="X44" s="263"/>
      <c r="Y44" s="263"/>
      <c r="Z44" s="20" t="s">
        <v>143</v>
      </c>
      <c r="AA44" s="7"/>
      <c r="AB44" s="263"/>
      <c r="AC44" s="263"/>
      <c r="AD44" s="263"/>
      <c r="AE44" s="20" t="s">
        <v>143</v>
      </c>
    </row>
    <row r="45" spans="2:31" ht="16.2" customHeight="1">
      <c r="B45" s="267"/>
      <c r="C45" t="s">
        <v>144</v>
      </c>
      <c r="D45" s="12"/>
      <c r="F45" s="8"/>
      <c r="G45" s="7"/>
      <c r="H45" s="262"/>
      <c r="I45" s="262"/>
      <c r="J45" s="262"/>
      <c r="K45" s="20" t="s">
        <v>140</v>
      </c>
      <c r="L45" s="7"/>
      <c r="M45" s="262"/>
      <c r="N45" s="262"/>
      <c r="O45" s="262"/>
      <c r="P45" s="21" t="s">
        <v>140</v>
      </c>
      <c r="Q45" s="267"/>
      <c r="R45" t="s">
        <v>144</v>
      </c>
      <c r="U45" s="8"/>
      <c r="V45" s="7"/>
      <c r="W45" s="262"/>
      <c r="X45" s="262"/>
      <c r="Y45" s="262"/>
      <c r="Z45" s="20" t="s">
        <v>140</v>
      </c>
      <c r="AA45" s="7"/>
      <c r="AB45" s="262"/>
      <c r="AC45" s="262"/>
      <c r="AD45" s="262"/>
      <c r="AE45" s="20" t="s">
        <v>140</v>
      </c>
    </row>
    <row r="46" spans="2:31" ht="16.2" customHeight="1">
      <c r="B46" s="267"/>
      <c r="C46" t="s">
        <v>145</v>
      </c>
      <c r="D46" s="12"/>
      <c r="F46" s="8"/>
      <c r="G46" s="7"/>
      <c r="H46" s="262"/>
      <c r="I46" s="262"/>
      <c r="J46" s="262"/>
      <c r="K46" s="20" t="s">
        <v>140</v>
      </c>
      <c r="L46" s="7"/>
      <c r="M46" s="262"/>
      <c r="N46" s="262"/>
      <c r="O46" s="262"/>
      <c r="P46" s="21" t="s">
        <v>140</v>
      </c>
      <c r="Q46" s="267"/>
      <c r="R46" t="s">
        <v>145</v>
      </c>
      <c r="U46" s="8"/>
      <c r="V46" s="7"/>
      <c r="W46" s="262"/>
      <c r="X46" s="262"/>
      <c r="Y46" s="262"/>
      <c r="Z46" s="20" t="s">
        <v>140</v>
      </c>
      <c r="AA46" s="7"/>
      <c r="AB46" s="262"/>
      <c r="AC46" s="262"/>
      <c r="AD46" s="262"/>
      <c r="AE46" s="20" t="s">
        <v>140</v>
      </c>
    </row>
    <row r="47" spans="2:31" ht="16.2" customHeight="1">
      <c r="B47" s="267"/>
      <c r="C47" t="s">
        <v>146</v>
      </c>
      <c r="D47" s="12"/>
      <c r="F47" s="8"/>
      <c r="G47" s="7"/>
      <c r="H47" s="263"/>
      <c r="I47" s="263"/>
      <c r="J47" s="263"/>
      <c r="K47" s="20" t="s">
        <v>140</v>
      </c>
      <c r="L47" s="7"/>
      <c r="M47" s="263"/>
      <c r="N47" s="263"/>
      <c r="O47" s="263"/>
      <c r="P47" s="21" t="s">
        <v>140</v>
      </c>
      <c r="Q47" s="267"/>
      <c r="R47" t="s">
        <v>146</v>
      </c>
      <c r="U47" s="8"/>
      <c r="V47" s="7"/>
      <c r="W47" s="263"/>
      <c r="X47" s="263"/>
      <c r="Y47" s="263"/>
      <c r="Z47" s="20" t="s">
        <v>140</v>
      </c>
      <c r="AA47" s="7"/>
      <c r="AB47" s="263"/>
      <c r="AC47" s="263"/>
      <c r="AD47" s="263"/>
      <c r="AE47" s="20" t="s">
        <v>140</v>
      </c>
    </row>
    <row r="48" spans="2:31" ht="16.2" customHeight="1">
      <c r="B48" s="267"/>
      <c r="C48" t="s">
        <v>147</v>
      </c>
      <c r="D48" s="12"/>
      <c r="F48" s="8"/>
      <c r="G48" s="7"/>
      <c r="H48" s="262"/>
      <c r="I48" s="262"/>
      <c r="J48" s="262"/>
      <c r="K48" s="20" t="s">
        <v>137</v>
      </c>
      <c r="L48" s="7"/>
      <c r="M48" s="262"/>
      <c r="N48" s="262"/>
      <c r="O48" s="262"/>
      <c r="P48" s="21" t="s">
        <v>137</v>
      </c>
      <c r="Q48" s="267"/>
      <c r="R48" t="s">
        <v>147</v>
      </c>
      <c r="U48" s="8"/>
      <c r="V48" s="7"/>
      <c r="W48" s="262"/>
      <c r="X48" s="262"/>
      <c r="Y48" s="262"/>
      <c r="Z48" s="20" t="s">
        <v>137</v>
      </c>
      <c r="AA48" s="7"/>
      <c r="AB48" s="262"/>
      <c r="AC48" s="262"/>
      <c r="AD48" s="262"/>
      <c r="AE48" s="20" t="s">
        <v>137</v>
      </c>
    </row>
    <row r="49" spans="2:31" ht="16.2" customHeight="1">
      <c r="B49" s="348"/>
      <c r="C49" s="10" t="s">
        <v>148</v>
      </c>
      <c r="D49" s="13"/>
      <c r="E49" s="10"/>
      <c r="F49" s="11"/>
      <c r="G49" s="7"/>
      <c r="H49" s="345"/>
      <c r="I49" s="345"/>
      <c r="J49" s="345"/>
      <c r="K49" s="20" t="s">
        <v>137</v>
      </c>
      <c r="L49" s="7"/>
      <c r="M49" s="345"/>
      <c r="N49" s="345"/>
      <c r="O49" s="345"/>
      <c r="P49" s="21" t="s">
        <v>137</v>
      </c>
      <c r="Q49" s="267"/>
      <c r="R49" t="s">
        <v>148</v>
      </c>
      <c r="U49" s="8"/>
      <c r="V49" s="7"/>
      <c r="W49" s="345"/>
      <c r="X49" s="345"/>
      <c r="Y49" s="345"/>
      <c r="Z49" s="20" t="s">
        <v>137</v>
      </c>
      <c r="AA49" s="7"/>
      <c r="AB49" s="345"/>
      <c r="AC49" s="345"/>
      <c r="AD49" s="345"/>
      <c r="AE49" s="20" t="s">
        <v>137</v>
      </c>
    </row>
    <row r="50" spans="2:31" ht="22.5" customHeight="1">
      <c r="B50" s="335" t="s">
        <v>149</v>
      </c>
      <c r="C50" s="336"/>
      <c r="D50" s="336"/>
      <c r="E50" s="336"/>
      <c r="F50" s="337"/>
      <c r="G50" s="1" t="s">
        <v>150</v>
      </c>
      <c r="H50" s="2"/>
      <c r="I50" s="2"/>
      <c r="J50" s="2"/>
      <c r="K50" s="2"/>
      <c r="L50" s="174"/>
      <c r="M50" s="174"/>
      <c r="N50" s="125" t="str">
        <f>IF(L50="有","（","")</f>
        <v/>
      </c>
      <c r="O50" s="142" t="b">
        <v>0</v>
      </c>
      <c r="P50" s="254" t="s">
        <v>151</v>
      </c>
      <c r="Q50" s="254"/>
      <c r="R50" s="254"/>
      <c r="S50" s="254"/>
      <c r="T50" s="142" t="b">
        <v>0</v>
      </c>
      <c r="U50" s="254" t="s">
        <v>152</v>
      </c>
      <c r="V50" s="254"/>
      <c r="W50" s="254"/>
      <c r="X50" s="254"/>
      <c r="Y50" s="142" t="b">
        <v>0</v>
      </c>
      <c r="Z50" s="254" t="s">
        <v>153</v>
      </c>
      <c r="AA50" s="254"/>
      <c r="AB50" s="258" t="s">
        <v>27</v>
      </c>
      <c r="AC50" s="258"/>
      <c r="AD50" s="258"/>
      <c r="AE50" s="259"/>
    </row>
    <row r="51" spans="2:31" ht="22.5" customHeight="1">
      <c r="B51" s="338"/>
      <c r="C51" s="339"/>
      <c r="D51" s="339"/>
      <c r="E51" s="339"/>
      <c r="F51" s="340"/>
      <c r="G51" s="9" t="s">
        <v>154</v>
      </c>
      <c r="H51" s="10"/>
      <c r="I51" s="10"/>
      <c r="J51" s="10"/>
      <c r="K51" s="10"/>
      <c r="L51" s="174"/>
      <c r="M51" s="174"/>
      <c r="N51" s="125" t="str">
        <f>IF(L51="有","（","")</f>
        <v/>
      </c>
      <c r="O51" s="143" t="b">
        <v>0</v>
      </c>
      <c r="P51" s="260" t="s">
        <v>155</v>
      </c>
      <c r="Q51" s="260"/>
      <c r="R51" s="260"/>
      <c r="S51" s="260"/>
      <c r="T51" s="260"/>
      <c r="U51" s="143" t="b">
        <v>0</v>
      </c>
      <c r="V51" s="261" t="s">
        <v>156</v>
      </c>
      <c r="W51" s="261"/>
      <c r="X51" s="258" t="s">
        <v>27</v>
      </c>
      <c r="Y51" s="258"/>
      <c r="Z51" s="258"/>
      <c r="AA51" s="258"/>
      <c r="AB51" s="258"/>
      <c r="AC51" s="258"/>
      <c r="AD51" s="258"/>
      <c r="AE51" s="259"/>
    </row>
    <row r="52" spans="2:31" ht="22.5" customHeight="1">
      <c r="B52" s="217" t="s">
        <v>157</v>
      </c>
      <c r="C52" s="217"/>
      <c r="D52" s="217"/>
      <c r="E52" s="9"/>
      <c r="F52" s="10" t="s">
        <v>158</v>
      </c>
      <c r="G52" s="10"/>
      <c r="H52" s="10"/>
      <c r="I52" s="10"/>
      <c r="J52" s="10"/>
      <c r="K52" s="10"/>
      <c r="L52" s="10"/>
      <c r="M52" s="10"/>
      <c r="N52" s="11"/>
      <c r="O52" s="10"/>
      <c r="P52" s="255"/>
      <c r="Q52" s="255"/>
      <c r="R52" s="69" t="str">
        <f>IF(P52="実施","（","")</f>
        <v/>
      </c>
      <c r="S52" s="281"/>
      <c r="T52" s="281"/>
      <c r="U52" s="281"/>
      <c r="V52" s="2" t="str">
        <f>IF(P52="実施","回/年）","")</f>
        <v/>
      </c>
      <c r="W52" s="2"/>
      <c r="X52" s="2"/>
      <c r="Y52" s="10"/>
      <c r="Z52" s="2"/>
      <c r="AA52" s="2"/>
      <c r="AB52" s="2"/>
      <c r="AC52" s="2"/>
      <c r="AD52" s="2"/>
      <c r="AE52" s="11"/>
    </row>
    <row r="53" spans="2:31" ht="22.5" customHeight="1">
      <c r="B53" s="215"/>
      <c r="C53" s="215"/>
      <c r="D53" s="215"/>
      <c r="E53" s="4"/>
      <c r="F53" s="2" t="s">
        <v>159</v>
      </c>
      <c r="G53" s="5"/>
      <c r="H53" s="5"/>
      <c r="I53" s="5"/>
      <c r="J53" s="5"/>
      <c r="K53" s="5"/>
      <c r="L53" s="5"/>
      <c r="M53" s="5"/>
      <c r="N53" s="6"/>
      <c r="O53" s="5"/>
      <c r="P53" s="255"/>
      <c r="Q53" s="255"/>
      <c r="R53" s="62" t="str">
        <f>IF(P53="実施","（","")</f>
        <v/>
      </c>
      <c r="S53" s="281"/>
      <c r="T53" s="281"/>
      <c r="U53" s="281"/>
      <c r="V53" s="2" t="str">
        <f>IF(P53="実施","回/年）","")</f>
        <v/>
      </c>
      <c r="W53" s="2"/>
      <c r="X53" s="2"/>
      <c r="Y53" s="10"/>
      <c r="Z53" s="2"/>
      <c r="AA53" s="2"/>
      <c r="AB53" s="2"/>
      <c r="AC53" s="2"/>
      <c r="AD53" s="2"/>
      <c r="AE53" s="11"/>
    </row>
    <row r="54" spans="2:31" ht="22.5" customHeight="1">
      <c r="B54" s="215"/>
      <c r="C54" s="215"/>
      <c r="D54" s="215"/>
      <c r="E54" s="1"/>
      <c r="F54" s="2" t="s">
        <v>160</v>
      </c>
      <c r="G54" s="2"/>
      <c r="H54" s="2"/>
      <c r="I54" s="2"/>
      <c r="J54" s="2"/>
      <c r="K54" s="2"/>
      <c r="L54" s="2"/>
      <c r="M54" s="2"/>
      <c r="N54" s="3"/>
      <c r="O54" s="1"/>
      <c r="P54" s="255"/>
      <c r="Q54" s="255"/>
      <c r="R54" s="70" t="str">
        <f>IF(P54="実施","（","")</f>
        <v/>
      </c>
      <c r="S54" s="281"/>
      <c r="T54" s="281"/>
      <c r="U54" s="281"/>
      <c r="V54" s="2" t="str">
        <f>IF(P54="実施","回/年）","")</f>
        <v/>
      </c>
      <c r="W54" s="2"/>
      <c r="X54" s="2"/>
      <c r="Y54" s="2"/>
      <c r="Z54" s="2"/>
      <c r="AA54" s="2"/>
      <c r="AB54" s="2"/>
      <c r="AC54" s="2"/>
      <c r="AD54" s="2"/>
      <c r="AE54" s="3"/>
    </row>
    <row r="55" spans="2:31" ht="22.5" customHeight="1">
      <c r="B55" s="215"/>
      <c r="C55" s="215"/>
      <c r="D55" s="215"/>
      <c r="E55" s="9"/>
      <c r="F55" s="2" t="s">
        <v>161</v>
      </c>
      <c r="G55" s="2"/>
      <c r="H55" s="2"/>
      <c r="I55" s="2"/>
      <c r="J55" s="2"/>
      <c r="K55" s="2"/>
      <c r="L55" s="2"/>
      <c r="M55" s="2"/>
      <c r="N55" s="3"/>
      <c r="O55" s="1"/>
      <c r="P55" s="255"/>
      <c r="Q55" s="255"/>
      <c r="R55" s="70" t="str">
        <f>IF(P55="有","（","")</f>
        <v/>
      </c>
      <c r="S55" s="281"/>
      <c r="T55" s="281"/>
      <c r="U55" s="281"/>
      <c r="V55" s="2" t="str">
        <f>IF(P55="有","日）","")</f>
        <v/>
      </c>
      <c r="W55" s="2"/>
      <c r="X55" s="2"/>
      <c r="Y55" s="2"/>
      <c r="Z55" s="2"/>
      <c r="AA55" s="2"/>
      <c r="AB55" s="2"/>
      <c r="AC55" s="2"/>
      <c r="AD55" s="2"/>
      <c r="AE55" s="3"/>
    </row>
    <row r="56" spans="2:31" ht="22.5" customHeight="1">
      <c r="B56" s="215" t="s">
        <v>162</v>
      </c>
      <c r="C56" s="215"/>
      <c r="D56" s="215"/>
      <c r="E56" s="4"/>
      <c r="F56" s="2" t="s">
        <v>163</v>
      </c>
      <c r="G56" s="2"/>
      <c r="H56" s="2"/>
      <c r="I56" s="2"/>
      <c r="J56" s="2"/>
      <c r="K56" s="2"/>
      <c r="L56" s="2"/>
      <c r="M56" s="2"/>
      <c r="N56" s="3"/>
      <c r="O56" s="10"/>
      <c r="P56" s="346"/>
      <c r="Q56" s="346"/>
      <c r="R56" s="154"/>
      <c r="S56" s="154"/>
      <c r="T56" s="154"/>
      <c r="U56" s="10"/>
      <c r="Z56" s="2"/>
      <c r="AA56" s="5"/>
      <c r="AB56" s="5"/>
      <c r="AC56" s="5"/>
      <c r="AD56" s="5"/>
      <c r="AE56" s="8"/>
    </row>
    <row r="57" spans="2:31" ht="22.5" customHeight="1">
      <c r="B57" s="215"/>
      <c r="C57" s="215"/>
      <c r="D57" s="215"/>
      <c r="E57" s="1"/>
      <c r="F57" s="2" t="s">
        <v>164</v>
      </c>
      <c r="G57" s="2"/>
      <c r="H57" s="2"/>
      <c r="I57" s="2"/>
      <c r="J57" s="2"/>
      <c r="K57" s="2"/>
      <c r="L57" s="2"/>
      <c r="M57" s="2"/>
      <c r="N57" s="3"/>
      <c r="O57" s="2"/>
      <c r="P57" s="255"/>
      <c r="Q57" s="255"/>
      <c r="R57" s="62" t="str">
        <f>IF(P57="有","（","")</f>
        <v/>
      </c>
      <c r="S57" s="281"/>
      <c r="T57" s="281"/>
      <c r="U57" s="2" t="str">
        <f>IF(P57="有","）人分","")</f>
        <v/>
      </c>
      <c r="V57" s="2"/>
      <c r="W57" s="2" t="str">
        <f>IF(P57="有","（","")</f>
        <v/>
      </c>
      <c r="X57" s="281"/>
      <c r="Y57" s="281"/>
      <c r="Z57" s="2" t="str">
        <f>IF(P57="有","）日","")</f>
        <v/>
      </c>
      <c r="AA57" s="2"/>
      <c r="AB57" s="2"/>
      <c r="AC57" s="2"/>
      <c r="AD57" s="2"/>
      <c r="AE57" s="3"/>
    </row>
  </sheetData>
  <sheetProtection algorithmName="SHA-512" hashValue="bbE9eEp8D/hhQgUCNyQT0vOBRAnzKaZuPaqQKs+yD0qw4DgbadEZBPKWfDMMMU+2kWzryXc6kY/wVcYsc0pwJw==" saltValue="a5NmRy+urB94UmlGcPYEOg==" spinCount="100000" sheet="1" objects="1" scenarios="1"/>
  <mergeCells count="202">
    <mergeCell ref="P57:Q57"/>
    <mergeCell ref="P56:Q56"/>
    <mergeCell ref="S52:U52"/>
    <mergeCell ref="S53:U53"/>
    <mergeCell ref="S55:U55"/>
    <mergeCell ref="S54:U54"/>
    <mergeCell ref="S57:T57"/>
    <mergeCell ref="B37:I37"/>
    <mergeCell ref="J37:O37"/>
    <mergeCell ref="Q37:X37"/>
    <mergeCell ref="B56:D57"/>
    <mergeCell ref="H49:J49"/>
    <mergeCell ref="M48:O48"/>
    <mergeCell ref="M49:O49"/>
    <mergeCell ref="W46:Y46"/>
    <mergeCell ref="W49:Y49"/>
    <mergeCell ref="M45:O45"/>
    <mergeCell ref="M46:O46"/>
    <mergeCell ref="L51:M51"/>
    <mergeCell ref="L50:M50"/>
    <mergeCell ref="X57:Y57"/>
    <mergeCell ref="P50:S50"/>
    <mergeCell ref="U50:X50"/>
    <mergeCell ref="B38:B49"/>
    <mergeCell ref="H41:J41"/>
    <mergeCell ref="M40:O40"/>
    <mergeCell ref="M41:O41"/>
    <mergeCell ref="M47:O47"/>
    <mergeCell ref="W48:Y48"/>
    <mergeCell ref="AB48:AD48"/>
    <mergeCell ref="AB49:AD49"/>
    <mergeCell ref="AB43:AD43"/>
    <mergeCell ref="AB44:AD44"/>
    <mergeCell ref="AB45:AD45"/>
    <mergeCell ref="H40:J40"/>
    <mergeCell ref="H45:J45"/>
    <mergeCell ref="H46:J46"/>
    <mergeCell ref="H47:J47"/>
    <mergeCell ref="H48:J48"/>
    <mergeCell ref="Z19:AB19"/>
    <mergeCell ref="AC19:AE19"/>
    <mergeCell ref="Y37:AD37"/>
    <mergeCell ref="W35:AB35"/>
    <mergeCell ref="AB39:AD39"/>
    <mergeCell ref="AB40:AD40"/>
    <mergeCell ref="AB41:AD41"/>
    <mergeCell ref="AB42:AD42"/>
    <mergeCell ref="AA26:AC26"/>
    <mergeCell ref="V38:Z38"/>
    <mergeCell ref="G21:H21"/>
    <mergeCell ref="J21:K21"/>
    <mergeCell ref="AB21:AC21"/>
    <mergeCell ref="Y21:Z21"/>
    <mergeCell ref="S21:T21"/>
    <mergeCell ref="P21:Q21"/>
    <mergeCell ref="N16:P16"/>
    <mergeCell ref="K19:M19"/>
    <mergeCell ref="N19:P19"/>
    <mergeCell ref="Z20:AC20"/>
    <mergeCell ref="T16:V16"/>
    <mergeCell ref="W16:Y16"/>
    <mergeCell ref="Z16:AB16"/>
    <mergeCell ref="AC16:AE16"/>
    <mergeCell ref="T17:V17"/>
    <mergeCell ref="W17:Y17"/>
    <mergeCell ref="Z17:AB17"/>
    <mergeCell ref="AC17:AE17"/>
    <mergeCell ref="T18:V18"/>
    <mergeCell ref="W18:Y18"/>
    <mergeCell ref="Z18:AB18"/>
    <mergeCell ref="AC18:AE18"/>
    <mergeCell ref="T19:V19"/>
    <mergeCell ref="W19:Y19"/>
    <mergeCell ref="B52:D55"/>
    <mergeCell ref="X31:AE31"/>
    <mergeCell ref="G38:K38"/>
    <mergeCell ref="J32:L35"/>
    <mergeCell ref="B36:AE36"/>
    <mergeCell ref="W14:Y14"/>
    <mergeCell ref="B20:D20"/>
    <mergeCell ref="R20:S20"/>
    <mergeCell ref="B22:D22"/>
    <mergeCell ref="V31:W31"/>
    <mergeCell ref="Y30:Z30"/>
    <mergeCell ref="K15:M15"/>
    <mergeCell ref="N15:P15"/>
    <mergeCell ref="B30:I35"/>
    <mergeCell ref="N31:P31"/>
    <mergeCell ref="R31:T31"/>
    <mergeCell ref="Q14:S14"/>
    <mergeCell ref="T14:V14"/>
    <mergeCell ref="N14:P14"/>
    <mergeCell ref="G18:I18"/>
    <mergeCell ref="R15:S15"/>
    <mergeCell ref="V30:W30"/>
    <mergeCell ref="B50:F51"/>
    <mergeCell ref="Z14:AB14"/>
    <mergeCell ref="W9:Z10"/>
    <mergeCell ref="R9:V10"/>
    <mergeCell ref="Q9:Q12"/>
    <mergeCell ref="AA11:AE11"/>
    <mergeCell ref="R7:V8"/>
    <mergeCell ref="AC7:AE8"/>
    <mergeCell ref="W11:Z11"/>
    <mergeCell ref="Z7:AB8"/>
    <mergeCell ref="B21:D21"/>
    <mergeCell ref="AA12:AE12"/>
    <mergeCell ref="E10:L10"/>
    <mergeCell ref="W12:Z12"/>
    <mergeCell ref="Q5:Q8"/>
    <mergeCell ref="AC5:AE5"/>
    <mergeCell ref="K18:M18"/>
    <mergeCell ref="N18:P18"/>
    <mergeCell ref="U15:V15"/>
    <mergeCell ref="X15:Y15"/>
    <mergeCell ref="AA15:AB15"/>
    <mergeCell ref="AD15:AE15"/>
    <mergeCell ref="Q16:S16"/>
    <mergeCell ref="Q17:S17"/>
    <mergeCell ref="Q18:S18"/>
    <mergeCell ref="Q19:S19"/>
    <mergeCell ref="B5:D12"/>
    <mergeCell ref="P5:P11"/>
    <mergeCell ref="Z6:AB6"/>
    <mergeCell ref="AC6:AE6"/>
    <mergeCell ref="W5:Y5"/>
    <mergeCell ref="Z5:AB5"/>
    <mergeCell ref="H39:J39"/>
    <mergeCell ref="W33:AB33"/>
    <mergeCell ref="R11:V11"/>
    <mergeCell ref="R5:V5"/>
    <mergeCell ref="W6:Y6"/>
    <mergeCell ref="R6:V6"/>
    <mergeCell ref="W34:AB34"/>
    <mergeCell ref="J30:L31"/>
    <mergeCell ref="AA27:AC27"/>
    <mergeCell ref="M39:O39"/>
    <mergeCell ref="M8:O9"/>
    <mergeCell ref="K14:M14"/>
    <mergeCell ref="AC14:AE14"/>
    <mergeCell ref="E11:L11"/>
    <mergeCell ref="R12:V12"/>
    <mergeCell ref="E20:F20"/>
    <mergeCell ref="W7:Y8"/>
    <mergeCell ref="AA9:AE10"/>
    <mergeCell ref="K13:AE13"/>
    <mergeCell ref="B13:D19"/>
    <mergeCell ref="L22:P22"/>
    <mergeCell ref="R22:U22"/>
    <mergeCell ref="W22:X22"/>
    <mergeCell ref="Y22:AD22"/>
    <mergeCell ref="H42:J42"/>
    <mergeCell ref="H43:J43"/>
    <mergeCell ref="H44:J44"/>
    <mergeCell ref="M42:O42"/>
    <mergeCell ref="M43:O43"/>
    <mergeCell ref="M44:O44"/>
    <mergeCell ref="B23:D29"/>
    <mergeCell ref="N30:P30"/>
    <mergeCell ref="AB30:AE30"/>
    <mergeCell ref="AA28:AC28"/>
    <mergeCell ref="AA29:AC29"/>
    <mergeCell ref="L20:O20"/>
    <mergeCell ref="K17:M17"/>
    <mergeCell ref="N17:P17"/>
    <mergeCell ref="K16:M16"/>
    <mergeCell ref="F22:I22"/>
    <mergeCell ref="AA23:AC23"/>
    <mergeCell ref="AA25:AC25"/>
    <mergeCell ref="Z50:AA50"/>
    <mergeCell ref="P55:Q55"/>
    <mergeCell ref="P54:Q54"/>
    <mergeCell ref="P53:Q53"/>
    <mergeCell ref="P52:Q52"/>
    <mergeCell ref="W32:AB32"/>
    <mergeCell ref="R30:T30"/>
    <mergeCell ref="AB50:AE50"/>
    <mergeCell ref="P51:T51"/>
    <mergeCell ref="V51:W51"/>
    <mergeCell ref="X51:AE51"/>
    <mergeCell ref="AB46:AD46"/>
    <mergeCell ref="AB47:AD47"/>
    <mergeCell ref="W39:Y39"/>
    <mergeCell ref="W40:Y40"/>
    <mergeCell ref="W41:Y41"/>
    <mergeCell ref="W42:Y42"/>
    <mergeCell ref="W43:Y43"/>
    <mergeCell ref="W44:Y44"/>
    <mergeCell ref="W45:Y45"/>
    <mergeCell ref="W47:Y47"/>
    <mergeCell ref="Q38:Q49"/>
    <mergeCell ref="E5:L5"/>
    <mergeCell ref="M5:O5"/>
    <mergeCell ref="E12:L12"/>
    <mergeCell ref="E8:L9"/>
    <mergeCell ref="E7:L7"/>
    <mergeCell ref="E6:L6"/>
    <mergeCell ref="M12:O12"/>
    <mergeCell ref="M11:O11"/>
    <mergeCell ref="M10:O10"/>
    <mergeCell ref="M7:O7"/>
    <mergeCell ref="M6:O6"/>
  </mergeCells>
  <phoneticPr fontId="2"/>
  <conditionalFormatting sqref="J22:AE22">
    <cfRule type="expression" dxfId="46" priority="9">
      <formula>$F$22="２　未実施"</formula>
    </cfRule>
    <cfRule type="expression" dxfId="45" priority="10">
      <formula>$F$22="１　実施"</formula>
    </cfRule>
  </conditionalFormatting>
  <conditionalFormatting sqref="N50:AE50">
    <cfRule type="expression" dxfId="44" priority="7">
      <formula>$L$50="有"</formula>
    </cfRule>
  </conditionalFormatting>
  <conditionalFormatting sqref="N51:AE51">
    <cfRule type="expression" dxfId="43" priority="6">
      <formula>$L$51="有"</formula>
    </cfRule>
  </conditionalFormatting>
  <conditionalFormatting sqref="S52">
    <cfRule type="expression" dxfId="42" priority="5">
      <formula>$P$52="実施"</formula>
    </cfRule>
  </conditionalFormatting>
  <conditionalFormatting sqref="S53">
    <cfRule type="expression" dxfId="41" priority="4">
      <formula>$P$53="実施"</formula>
    </cfRule>
  </conditionalFormatting>
  <conditionalFormatting sqref="S54">
    <cfRule type="expression" dxfId="40" priority="3">
      <formula>$P$54="実施"</formula>
    </cfRule>
  </conditionalFormatting>
  <conditionalFormatting sqref="S55">
    <cfRule type="expression" dxfId="39" priority="2">
      <formula>$P$55="有"</formula>
    </cfRule>
  </conditionalFormatting>
  <conditionalFormatting sqref="S57 X57">
    <cfRule type="expression" dxfId="38" priority="1">
      <formula>$P$57="有"</formula>
    </cfRule>
  </conditionalFormatting>
  <dataValidations count="7">
    <dataValidation type="list" allowBlank="1" showInputMessage="1" showErrorMessage="1" sqref="L50:M51 P55:P57 M10:M12 M6:M8" xr:uid="{08D02382-7CEE-4BEB-B148-1BB5591A3A8A}">
      <formula1>"有,無"</formula1>
    </dataValidation>
    <dataValidation imeMode="halfAlpha" allowBlank="1" showInputMessage="1" showErrorMessage="1" sqref="W11:AE12 W6:AE8 H40:J41 M40:O41 W40:Y41 AB40:AD41" xr:uid="{D5DF094F-899D-43D5-972B-2DF0826D7C59}"/>
    <dataValidation type="list" allowBlank="1" showInputMessage="1" showErrorMessage="1" sqref="F22" xr:uid="{2E0EF3D5-CDFB-489C-968A-3774DBC21CEA}">
      <formula1>"１　実施,２　未実施"</formula1>
    </dataValidation>
    <dataValidation type="list" allowBlank="1" showInputMessage="1" showErrorMessage="1" sqref="AA23:AC23 AA25:AC29" xr:uid="{EA8B70D4-F6AD-472D-9EC2-AA25916D0EB8}">
      <formula1>"はい,いいえ"</formula1>
    </dataValidation>
    <dataValidation type="list" allowBlank="1" showInputMessage="1" showErrorMessage="1" sqref="P52:P54" xr:uid="{8D857B8E-7B10-4646-8F5C-6715E0421DCB}">
      <formula1>"実施,未"</formula1>
    </dataValidation>
    <dataValidation imeMode="disabled" allowBlank="1" showInputMessage="1" showErrorMessage="1" sqref="W32:AB35 H39:J39 H42:J49 Z20:AC20 Y21:Z21 AB21:AC21 M39:O39 G21:H21 J21:K21 L20:O20 P21:Q21 S21:T21 M42:O49 W42:Y49 AB42:AD49 AB39:AD39 W39:Y39 K15:AE19" xr:uid="{66B74D13-40FD-453D-AD57-4D0AB464C111}"/>
    <dataValidation type="list" allowBlank="1" showInputMessage="1" showErrorMessage="1" sqref="M5:O5" xr:uid="{F6D61060-8FAA-497A-ABC1-6DB97A087BB2}">
      <formula1>"Ⅰ,Ⅱ"</formula1>
    </dataValidation>
  </dataValidations>
  <pageMargins left="0.55000000000000004" right="0.42" top="0.6" bottom="0.47" header="0.28000000000000003" footer="0.26"/>
  <pageSetup paperSize="9" scale="7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4C558-8E54-4565-972C-91B801C00741}">
  <dimension ref="A3:AG54"/>
  <sheetViews>
    <sheetView workbookViewId="0">
      <selection activeCell="AG17" sqref="AG17"/>
    </sheetView>
  </sheetViews>
  <sheetFormatPr defaultRowHeight="13.2"/>
  <cols>
    <col min="1" max="10" width="3.77734375" customWidth="1"/>
    <col min="11" max="16" width="4.77734375" customWidth="1"/>
    <col min="17" max="31" width="3.77734375" customWidth="1"/>
    <col min="32" max="32" width="8.77734375" customWidth="1"/>
    <col min="33" max="33" width="8.77734375" style="54" customWidth="1"/>
    <col min="34" max="34" width="8.77734375" customWidth="1"/>
  </cols>
  <sheetData>
    <row r="3" spans="1:32" ht="15" customHeight="1">
      <c r="A3" t="s">
        <v>165</v>
      </c>
    </row>
    <row r="4" spans="1:32" ht="22.5" customHeight="1">
      <c r="B4" s="24" t="s">
        <v>166</v>
      </c>
      <c r="C4" s="12"/>
      <c r="D4" s="12"/>
    </row>
    <row r="5" spans="1:32" ht="22.5" customHeight="1">
      <c r="B5" s="243" t="s">
        <v>167</v>
      </c>
      <c r="C5" s="244"/>
      <c r="D5" s="272"/>
      <c r="E5" s="5"/>
      <c r="F5" s="5"/>
      <c r="G5" s="5"/>
      <c r="H5" s="5"/>
      <c r="I5" s="5"/>
      <c r="J5" s="5"/>
      <c r="K5" s="170" t="s">
        <v>168</v>
      </c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2"/>
    </row>
    <row r="6" spans="1:32" ht="15.75" customHeight="1">
      <c r="B6" s="273"/>
      <c r="C6" s="274"/>
      <c r="D6" s="275"/>
      <c r="J6" s="8"/>
      <c r="K6" s="201" t="s">
        <v>78</v>
      </c>
      <c r="L6" s="202"/>
      <c r="M6" s="202"/>
      <c r="N6" s="201" t="s">
        <v>79</v>
      </c>
      <c r="O6" s="202"/>
      <c r="P6" s="203"/>
      <c r="Q6" s="201" t="s">
        <v>81</v>
      </c>
      <c r="R6" s="202"/>
      <c r="S6" s="202"/>
      <c r="T6" s="390" t="s">
        <v>169</v>
      </c>
      <c r="U6" s="391"/>
      <c r="V6" s="392"/>
      <c r="W6" s="294" t="s">
        <v>170</v>
      </c>
      <c r="X6" s="294"/>
      <c r="Y6" s="294"/>
      <c r="Z6" s="388" t="s">
        <v>171</v>
      </c>
      <c r="AA6" s="270"/>
      <c r="AB6" s="389"/>
      <c r="AC6" s="383" t="s">
        <v>172</v>
      </c>
      <c r="AD6" s="270"/>
      <c r="AE6" s="271"/>
    </row>
    <row r="7" spans="1:32" ht="22.5" customHeight="1">
      <c r="B7" s="273"/>
      <c r="C7" s="274"/>
      <c r="D7" s="275"/>
      <c r="E7" s="35" t="s">
        <v>173</v>
      </c>
      <c r="F7" s="36"/>
      <c r="G7" s="36"/>
      <c r="H7" s="36"/>
      <c r="I7" s="36"/>
      <c r="J7" s="36"/>
      <c r="K7" s="330"/>
      <c r="L7" s="331"/>
      <c r="M7" s="332"/>
      <c r="N7" s="330"/>
      <c r="O7" s="331"/>
      <c r="P7" s="332"/>
      <c r="Q7" s="137"/>
      <c r="R7" s="320" t="s">
        <v>780</v>
      </c>
      <c r="S7" s="321"/>
      <c r="T7" s="137"/>
      <c r="U7" s="320" t="s">
        <v>780</v>
      </c>
      <c r="V7" s="321"/>
      <c r="W7" s="137"/>
      <c r="X7" s="320" t="s">
        <v>780</v>
      </c>
      <c r="Y7" s="321"/>
      <c r="Z7" s="375"/>
      <c r="AA7" s="371"/>
      <c r="AB7" s="376"/>
      <c r="AC7" s="371"/>
      <c r="AD7" s="371"/>
      <c r="AE7" s="374"/>
    </row>
    <row r="8" spans="1:32" ht="22.5" customHeight="1">
      <c r="B8" s="273"/>
      <c r="C8" s="274"/>
      <c r="D8" s="275"/>
      <c r="E8" s="1" t="s">
        <v>174</v>
      </c>
      <c r="F8" s="2"/>
      <c r="G8" s="2"/>
      <c r="H8" s="2"/>
      <c r="I8" s="2"/>
      <c r="J8" s="2"/>
      <c r="K8" s="330"/>
      <c r="L8" s="331"/>
      <c r="M8" s="332"/>
      <c r="N8" s="330"/>
      <c r="O8" s="331"/>
      <c r="P8" s="332"/>
      <c r="Q8" s="370"/>
      <c r="R8" s="371"/>
      <c r="S8" s="372"/>
      <c r="T8" s="370"/>
      <c r="U8" s="371"/>
      <c r="V8" s="372"/>
      <c r="W8" s="370"/>
      <c r="X8" s="371"/>
      <c r="Y8" s="373"/>
      <c r="Z8" s="375"/>
      <c r="AA8" s="371"/>
      <c r="AB8" s="376"/>
      <c r="AC8" s="371"/>
      <c r="AD8" s="371"/>
      <c r="AE8" s="374"/>
    </row>
    <row r="9" spans="1:32" ht="22.5" customHeight="1">
      <c r="B9" s="273"/>
      <c r="C9" s="274"/>
      <c r="D9" s="275"/>
      <c r="E9" s="10" t="s">
        <v>88</v>
      </c>
      <c r="G9" s="174"/>
      <c r="H9" s="174"/>
      <c r="I9" s="174"/>
      <c r="J9" t="s">
        <v>175</v>
      </c>
      <c r="K9" s="330"/>
      <c r="L9" s="331"/>
      <c r="M9" s="332"/>
      <c r="N9" s="330"/>
      <c r="O9" s="331"/>
      <c r="P9" s="332"/>
      <c r="Q9" s="370"/>
      <c r="R9" s="371"/>
      <c r="S9" s="372"/>
      <c r="T9" s="370"/>
      <c r="U9" s="371"/>
      <c r="V9" s="372"/>
      <c r="W9" s="370"/>
      <c r="X9" s="371"/>
      <c r="Y9" s="373"/>
      <c r="Z9" s="375"/>
      <c r="AA9" s="371"/>
      <c r="AB9" s="376"/>
      <c r="AC9" s="371"/>
      <c r="AD9" s="371"/>
      <c r="AE9" s="374"/>
    </row>
    <row r="10" spans="1:32" ht="22.5" customHeight="1">
      <c r="B10" s="276"/>
      <c r="C10" s="277"/>
      <c r="D10" s="278"/>
      <c r="E10" s="10" t="s">
        <v>176</v>
      </c>
      <c r="F10" s="2"/>
      <c r="G10" s="2"/>
      <c r="H10" s="2"/>
      <c r="I10" s="2"/>
      <c r="J10" s="2"/>
      <c r="K10" s="330"/>
      <c r="L10" s="331"/>
      <c r="M10" s="332"/>
      <c r="N10" s="330"/>
      <c r="O10" s="331"/>
      <c r="P10" s="332"/>
      <c r="Q10" s="370"/>
      <c r="R10" s="371"/>
      <c r="S10" s="372"/>
      <c r="T10" s="370"/>
      <c r="U10" s="371"/>
      <c r="V10" s="372"/>
      <c r="W10" s="370"/>
      <c r="X10" s="371"/>
      <c r="Y10" s="373"/>
      <c r="Z10" s="375"/>
      <c r="AA10" s="371"/>
      <c r="AB10" s="376"/>
      <c r="AC10" s="371"/>
      <c r="AD10" s="371"/>
      <c r="AE10" s="374"/>
    </row>
    <row r="11" spans="1:32" ht="22.5" customHeight="1">
      <c r="B11" s="232" t="s">
        <v>91</v>
      </c>
      <c r="C11" s="233"/>
      <c r="D11" s="234"/>
      <c r="E11" s="1" t="s">
        <v>177</v>
      </c>
      <c r="F11" s="2"/>
      <c r="G11" s="2"/>
      <c r="H11" s="2"/>
      <c r="I11" s="2"/>
      <c r="J11" s="3"/>
      <c r="K11" s="5" t="s">
        <v>129</v>
      </c>
      <c r="L11" s="5" t="s">
        <v>178</v>
      </c>
      <c r="M11" s="5"/>
      <c r="N11" s="5"/>
      <c r="O11" s="5"/>
      <c r="P11" s="5"/>
      <c r="Q11" s="174"/>
      <c r="R11" s="174"/>
      <c r="S11" s="174"/>
      <c r="T11" s="2" t="s">
        <v>94</v>
      </c>
      <c r="U11" s="57" t="s">
        <v>179</v>
      </c>
      <c r="V11" s="2"/>
      <c r="W11" s="2"/>
      <c r="X11" s="2"/>
      <c r="Y11" s="2"/>
      <c r="Z11" s="2"/>
      <c r="AA11" s="2"/>
      <c r="AB11" s="174"/>
      <c r="AC11" s="174"/>
      <c r="AD11" s="174"/>
      <c r="AE11" s="3" t="s">
        <v>94</v>
      </c>
    </row>
    <row r="12" spans="1:32" ht="22.5" customHeight="1">
      <c r="B12" s="235"/>
      <c r="C12" s="236"/>
      <c r="D12" s="237"/>
      <c r="E12" s="1" t="s">
        <v>174</v>
      </c>
      <c r="F12" s="2"/>
      <c r="G12" s="2"/>
      <c r="H12" s="2"/>
      <c r="I12" s="2"/>
      <c r="J12" s="3"/>
      <c r="K12" s="5" t="s">
        <v>129</v>
      </c>
      <c r="L12" s="5" t="s">
        <v>178</v>
      </c>
      <c r="M12" s="5"/>
      <c r="N12" s="5"/>
      <c r="O12" s="5"/>
      <c r="P12" s="5"/>
      <c r="Q12" s="174"/>
      <c r="R12" s="174"/>
      <c r="S12" s="174"/>
      <c r="T12" s="2" t="s">
        <v>94</v>
      </c>
      <c r="U12" s="57" t="s">
        <v>179</v>
      </c>
      <c r="V12" s="2"/>
      <c r="W12" s="2"/>
      <c r="X12" s="2"/>
      <c r="Y12" s="2"/>
      <c r="Z12" s="2"/>
      <c r="AA12" s="2"/>
      <c r="AB12" s="174"/>
      <c r="AC12" s="174"/>
      <c r="AD12" s="174"/>
      <c r="AE12" s="3" t="s">
        <v>94</v>
      </c>
    </row>
    <row r="13" spans="1:32" ht="22.5" customHeight="1">
      <c r="B13" s="226" t="s">
        <v>96</v>
      </c>
      <c r="C13" s="227"/>
      <c r="D13" s="228"/>
      <c r="E13" s="299" t="s">
        <v>171</v>
      </c>
      <c r="F13" s="279"/>
      <c r="G13" s="279"/>
      <c r="H13" s="139"/>
      <c r="I13" s="2" t="s">
        <v>98</v>
      </c>
      <c r="J13" s="139"/>
      <c r="K13" s="3" t="s">
        <v>99</v>
      </c>
      <c r="L13" s="299" t="s">
        <v>180</v>
      </c>
      <c r="M13" s="279"/>
      <c r="N13" s="139"/>
      <c r="O13" s="2" t="s">
        <v>98</v>
      </c>
      <c r="P13" s="139"/>
      <c r="Q13" s="3" t="s">
        <v>99</v>
      </c>
      <c r="R13" s="299" t="s">
        <v>172</v>
      </c>
      <c r="S13" s="279"/>
      <c r="T13" s="387"/>
      <c r="U13" s="138"/>
      <c r="V13" s="10" t="s">
        <v>98</v>
      </c>
      <c r="W13" s="138"/>
      <c r="X13" s="11" t="s">
        <v>99</v>
      </c>
      <c r="Y13" s="387" t="s">
        <v>181</v>
      </c>
      <c r="Z13" s="387"/>
      <c r="AA13" s="10"/>
      <c r="AB13" s="138"/>
      <c r="AC13" s="10" t="s">
        <v>98</v>
      </c>
      <c r="AD13" s="138"/>
      <c r="AE13" s="11" t="s">
        <v>99</v>
      </c>
    </row>
    <row r="14" spans="1:32" ht="22.5" customHeight="1">
      <c r="B14" s="215" t="s">
        <v>182</v>
      </c>
      <c r="C14" s="215"/>
      <c r="D14" s="215"/>
      <c r="E14" s="5" t="s">
        <v>183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256"/>
      <c r="AA14" s="256"/>
      <c r="AB14" s="256"/>
      <c r="AC14" s="5"/>
      <c r="AD14" s="5"/>
      <c r="AE14" s="6"/>
      <c r="AF14" s="7"/>
    </row>
    <row r="15" spans="1:32" ht="22.5" customHeight="1">
      <c r="B15" s="215"/>
      <c r="C15" s="215"/>
      <c r="D15" s="215"/>
      <c r="E15" t="s">
        <v>184</v>
      </c>
      <c r="Z15" s="239"/>
      <c r="AA15" s="239"/>
      <c r="AB15" s="239"/>
      <c r="AE15" s="8"/>
      <c r="AF15" s="7"/>
    </row>
    <row r="16" spans="1:32" ht="22.5" customHeight="1">
      <c r="B16" s="215"/>
      <c r="C16" s="215"/>
      <c r="D16" s="215"/>
      <c r="E16" s="393" t="s">
        <v>185</v>
      </c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Z16" s="239"/>
      <c r="AA16" s="239"/>
      <c r="AB16" s="239"/>
      <c r="AE16" s="8"/>
      <c r="AF16" s="7"/>
    </row>
    <row r="17" spans="2:32" ht="22.5" customHeight="1">
      <c r="B17" s="215"/>
      <c r="C17" s="215"/>
      <c r="D17" s="215"/>
      <c r="E17" t="s">
        <v>186</v>
      </c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Z17" s="239"/>
      <c r="AA17" s="239"/>
      <c r="AB17" s="239"/>
      <c r="AE17" s="8"/>
      <c r="AF17" s="7"/>
    </row>
    <row r="18" spans="2:32" ht="22.5" customHeight="1">
      <c r="B18" s="215"/>
      <c r="C18" s="215"/>
      <c r="D18" s="215"/>
      <c r="E18" t="s">
        <v>187</v>
      </c>
      <c r="Z18" s="239"/>
      <c r="AA18" s="239"/>
      <c r="AB18" s="239"/>
      <c r="AE18" s="8"/>
      <c r="AF18" s="7"/>
    </row>
    <row r="19" spans="2:32" ht="22.5" customHeight="1">
      <c r="B19" s="215"/>
      <c r="C19" s="215"/>
      <c r="D19" s="215"/>
      <c r="E19" t="s">
        <v>188</v>
      </c>
      <c r="Z19" s="239"/>
      <c r="AA19" s="239"/>
      <c r="AB19" s="239"/>
      <c r="AE19" s="8"/>
      <c r="AF19" s="7"/>
    </row>
    <row r="20" spans="2:32" ht="22.5" customHeight="1">
      <c r="B20" s="215"/>
      <c r="C20" s="215"/>
      <c r="D20" s="215"/>
      <c r="E20" t="s">
        <v>189</v>
      </c>
      <c r="Z20" s="369"/>
      <c r="AA20" s="369"/>
      <c r="AB20" s="369"/>
      <c r="AE20" s="8"/>
      <c r="AF20" s="7"/>
    </row>
    <row r="21" spans="2:32" ht="22.5" customHeight="1">
      <c r="B21" s="215"/>
      <c r="C21" s="215"/>
      <c r="D21" s="215"/>
      <c r="E21" s="380" t="s">
        <v>190</v>
      </c>
      <c r="F21" s="381"/>
      <c r="G21" s="381"/>
      <c r="H21" s="140" t="b">
        <v>0</v>
      </c>
      <c r="I21" s="365" t="s">
        <v>191</v>
      </c>
      <c r="J21" s="365"/>
      <c r="K21" s="140" t="b">
        <v>0</v>
      </c>
      <c r="L21" s="365" t="s">
        <v>192</v>
      </c>
      <c r="M21" s="365"/>
      <c r="N21" s="365"/>
      <c r="O21" s="140" t="b">
        <v>0</v>
      </c>
      <c r="P21" s="365" t="s">
        <v>114</v>
      </c>
      <c r="Q21" s="365"/>
      <c r="R21" s="140" t="b">
        <v>0</v>
      </c>
      <c r="S21" s="365" t="s">
        <v>193</v>
      </c>
      <c r="T21" s="365"/>
      <c r="U21" s="140" t="b">
        <v>0</v>
      </c>
      <c r="V21" s="365" t="s">
        <v>194</v>
      </c>
      <c r="W21" s="365"/>
      <c r="X21" s="140" t="b">
        <v>0</v>
      </c>
      <c r="Y21" s="365" t="s">
        <v>195</v>
      </c>
      <c r="Z21" s="365"/>
      <c r="AA21" s="363" t="s">
        <v>27</v>
      </c>
      <c r="AB21" s="363"/>
      <c r="AC21" s="363"/>
      <c r="AD21" s="363"/>
      <c r="AE21" s="364"/>
    </row>
    <row r="22" spans="2:32" ht="15.75" customHeight="1">
      <c r="B22" s="226" t="s">
        <v>127</v>
      </c>
      <c r="C22" s="227"/>
      <c r="D22" s="227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8"/>
    </row>
    <row r="23" spans="2:32" ht="17.25" customHeight="1">
      <c r="B23" s="384" t="s">
        <v>196</v>
      </c>
      <c r="C23" s="266" t="s">
        <v>129</v>
      </c>
      <c r="D23" s="299" t="s">
        <v>130</v>
      </c>
      <c r="E23" s="279"/>
      <c r="F23" s="328"/>
      <c r="G23" s="170" t="s">
        <v>131</v>
      </c>
      <c r="H23" s="171"/>
      <c r="I23" s="171"/>
      <c r="J23" s="171"/>
      <c r="K23" s="172"/>
      <c r="L23" s="366" t="s">
        <v>132</v>
      </c>
      <c r="M23" s="367"/>
      <c r="N23" s="367"/>
      <c r="O23" s="367"/>
      <c r="P23" s="368"/>
      <c r="Q23" s="266" t="s">
        <v>133</v>
      </c>
      <c r="R23" s="1" t="s">
        <v>130</v>
      </c>
      <c r="S23" s="2"/>
      <c r="T23" s="2"/>
      <c r="U23" s="3"/>
      <c r="V23" s="170" t="s">
        <v>131</v>
      </c>
      <c r="W23" s="171"/>
      <c r="X23" s="171"/>
      <c r="Y23" s="171"/>
      <c r="Z23" s="172"/>
      <c r="AA23" s="366" t="s">
        <v>132</v>
      </c>
      <c r="AB23" s="367"/>
      <c r="AC23" s="367"/>
      <c r="AD23" s="367"/>
      <c r="AE23" s="368"/>
    </row>
    <row r="24" spans="2:32" ht="18" customHeight="1">
      <c r="B24" s="385"/>
      <c r="C24" s="267"/>
      <c r="D24" s="17" t="s">
        <v>134</v>
      </c>
      <c r="E24" s="12"/>
      <c r="F24" s="8"/>
      <c r="G24" s="7"/>
      <c r="H24" s="264"/>
      <c r="I24" s="264"/>
      <c r="J24" s="264"/>
      <c r="K24" s="20" t="s">
        <v>135</v>
      </c>
      <c r="L24" s="7"/>
      <c r="M24" s="264"/>
      <c r="N24" s="264"/>
      <c r="O24" s="264"/>
      <c r="P24" s="21" t="s">
        <v>135</v>
      </c>
      <c r="Q24" s="267"/>
      <c r="R24" s="16" t="s">
        <v>134</v>
      </c>
      <c r="S24" s="5"/>
      <c r="T24" s="5"/>
      <c r="U24" s="6"/>
      <c r="W24" s="264"/>
      <c r="X24" s="264"/>
      <c r="Y24" s="264"/>
      <c r="Z24" s="20" t="s">
        <v>135</v>
      </c>
      <c r="AA24" s="7"/>
      <c r="AB24" s="264"/>
      <c r="AC24" s="264"/>
      <c r="AD24" s="264"/>
      <c r="AE24" s="20" t="s">
        <v>135</v>
      </c>
    </row>
    <row r="25" spans="2:32" ht="18" customHeight="1">
      <c r="B25" s="385"/>
      <c r="C25" s="267"/>
      <c r="D25" s="17" t="s">
        <v>136</v>
      </c>
      <c r="E25" s="12"/>
      <c r="F25" s="8"/>
      <c r="G25" s="7"/>
      <c r="H25" s="265"/>
      <c r="I25" s="265"/>
      <c r="J25" s="265"/>
      <c r="K25" s="20" t="s">
        <v>137</v>
      </c>
      <c r="L25" s="7"/>
      <c r="M25" s="265"/>
      <c r="N25" s="265"/>
      <c r="O25" s="265"/>
      <c r="P25" s="21" t="s">
        <v>137</v>
      </c>
      <c r="Q25" s="267"/>
      <c r="R25" s="17" t="s">
        <v>136</v>
      </c>
      <c r="U25" s="8"/>
      <c r="W25" s="265"/>
      <c r="X25" s="265"/>
      <c r="Y25" s="265"/>
      <c r="Z25" s="20" t="s">
        <v>137</v>
      </c>
      <c r="AA25" s="7"/>
      <c r="AB25" s="265"/>
      <c r="AC25" s="265"/>
      <c r="AD25" s="265"/>
      <c r="AE25" s="20" t="s">
        <v>137</v>
      </c>
    </row>
    <row r="26" spans="2:32" ht="18" customHeight="1">
      <c r="B26" s="385"/>
      <c r="C26" s="267"/>
      <c r="D26" s="17" t="s">
        <v>138</v>
      </c>
      <c r="E26" s="12"/>
      <c r="F26" s="8"/>
      <c r="G26" s="7"/>
      <c r="H26" s="265"/>
      <c r="I26" s="265"/>
      <c r="J26" s="265"/>
      <c r="K26" s="20" t="s">
        <v>137</v>
      </c>
      <c r="L26" s="7"/>
      <c r="M26" s="265"/>
      <c r="N26" s="265"/>
      <c r="O26" s="265"/>
      <c r="P26" s="21" t="s">
        <v>137</v>
      </c>
      <c r="Q26" s="267"/>
      <c r="R26" s="17" t="s">
        <v>138</v>
      </c>
      <c r="U26" s="8"/>
      <c r="W26" s="265"/>
      <c r="X26" s="265"/>
      <c r="Y26" s="265"/>
      <c r="Z26" s="20" t="s">
        <v>137</v>
      </c>
      <c r="AA26" s="7"/>
      <c r="AB26" s="265"/>
      <c r="AC26" s="265"/>
      <c r="AD26" s="265"/>
      <c r="AE26" s="20" t="s">
        <v>137</v>
      </c>
    </row>
    <row r="27" spans="2:32" ht="18" customHeight="1">
      <c r="B27" s="385"/>
      <c r="C27" s="267"/>
      <c r="D27" s="7" t="s">
        <v>139</v>
      </c>
      <c r="E27" s="12"/>
      <c r="F27" s="8"/>
      <c r="G27" s="7"/>
      <c r="H27" s="263"/>
      <c r="I27" s="263"/>
      <c r="J27" s="263"/>
      <c r="K27" s="20" t="s">
        <v>140</v>
      </c>
      <c r="L27" s="7"/>
      <c r="M27" s="263"/>
      <c r="N27" s="263"/>
      <c r="O27" s="263"/>
      <c r="P27" s="21" t="s">
        <v>140</v>
      </c>
      <c r="Q27" s="267"/>
      <c r="R27" s="7" t="s">
        <v>139</v>
      </c>
      <c r="U27" s="8"/>
      <c r="W27" s="263"/>
      <c r="X27" s="263"/>
      <c r="Y27" s="263"/>
      <c r="Z27" s="20" t="s">
        <v>140</v>
      </c>
      <c r="AA27" s="7"/>
      <c r="AB27" s="263"/>
      <c r="AC27" s="263"/>
      <c r="AD27" s="263"/>
      <c r="AE27" s="20" t="s">
        <v>140</v>
      </c>
    </row>
    <row r="28" spans="2:32" ht="18" customHeight="1">
      <c r="B28" s="385"/>
      <c r="C28" s="267"/>
      <c r="D28" s="7" t="s">
        <v>141</v>
      </c>
      <c r="E28" s="12"/>
      <c r="F28" s="8"/>
      <c r="G28" s="7"/>
      <c r="H28" s="262"/>
      <c r="I28" s="262"/>
      <c r="J28" s="262"/>
      <c r="K28" s="20" t="s">
        <v>140</v>
      </c>
      <c r="L28" s="7"/>
      <c r="M28" s="262"/>
      <c r="N28" s="262"/>
      <c r="O28" s="262"/>
      <c r="P28" s="21" t="s">
        <v>140</v>
      </c>
      <c r="Q28" s="267"/>
      <c r="R28" s="7" t="s">
        <v>141</v>
      </c>
      <c r="U28" s="8"/>
      <c r="W28" s="262"/>
      <c r="X28" s="262"/>
      <c r="Y28" s="262"/>
      <c r="Z28" s="20" t="s">
        <v>140</v>
      </c>
      <c r="AA28" s="7"/>
      <c r="AB28" s="262"/>
      <c r="AC28" s="262"/>
      <c r="AD28" s="262"/>
      <c r="AE28" s="20" t="s">
        <v>140</v>
      </c>
    </row>
    <row r="29" spans="2:32" ht="18" customHeight="1">
      <c r="B29" s="385"/>
      <c r="C29" s="267"/>
      <c r="D29" s="7" t="s">
        <v>142</v>
      </c>
      <c r="E29" s="12"/>
      <c r="F29" s="8"/>
      <c r="G29" s="7"/>
      <c r="H29" s="263"/>
      <c r="I29" s="263"/>
      <c r="J29" s="263"/>
      <c r="K29" s="20" t="s">
        <v>143</v>
      </c>
      <c r="L29" s="7"/>
      <c r="M29" s="263"/>
      <c r="N29" s="263"/>
      <c r="O29" s="263"/>
      <c r="P29" s="21" t="s">
        <v>143</v>
      </c>
      <c r="Q29" s="267"/>
      <c r="R29" s="7" t="s">
        <v>142</v>
      </c>
      <c r="U29" s="8"/>
      <c r="W29" s="263"/>
      <c r="X29" s="263"/>
      <c r="Y29" s="263"/>
      <c r="Z29" s="20" t="s">
        <v>143</v>
      </c>
      <c r="AA29" s="7"/>
      <c r="AB29" s="263"/>
      <c r="AC29" s="263"/>
      <c r="AD29" s="263"/>
      <c r="AE29" s="20" t="s">
        <v>143</v>
      </c>
    </row>
    <row r="30" spans="2:32" ht="18" customHeight="1">
      <c r="B30" s="385"/>
      <c r="C30" s="267"/>
      <c r="D30" s="7" t="s">
        <v>144</v>
      </c>
      <c r="E30" s="12"/>
      <c r="F30" s="8"/>
      <c r="G30" s="7"/>
      <c r="H30" s="262"/>
      <c r="I30" s="262"/>
      <c r="J30" s="262"/>
      <c r="K30" s="20" t="s">
        <v>140</v>
      </c>
      <c r="L30" s="7"/>
      <c r="M30" s="262"/>
      <c r="N30" s="262"/>
      <c r="O30" s="262"/>
      <c r="P30" s="21" t="s">
        <v>140</v>
      </c>
      <c r="Q30" s="267"/>
      <c r="R30" s="7" t="s">
        <v>144</v>
      </c>
      <c r="U30" s="8"/>
      <c r="W30" s="262"/>
      <c r="X30" s="262"/>
      <c r="Y30" s="262"/>
      <c r="Z30" s="20" t="s">
        <v>140</v>
      </c>
      <c r="AA30" s="7"/>
      <c r="AB30" s="262"/>
      <c r="AC30" s="262"/>
      <c r="AD30" s="262"/>
      <c r="AE30" s="20" t="s">
        <v>140</v>
      </c>
    </row>
    <row r="31" spans="2:32" ht="18" customHeight="1">
      <c r="B31" s="385"/>
      <c r="C31" s="267"/>
      <c r="D31" s="7" t="s">
        <v>145</v>
      </c>
      <c r="E31" s="12"/>
      <c r="F31" s="8"/>
      <c r="G31" s="7"/>
      <c r="H31" s="262"/>
      <c r="I31" s="262"/>
      <c r="J31" s="262"/>
      <c r="K31" s="20" t="s">
        <v>140</v>
      </c>
      <c r="L31" s="7"/>
      <c r="M31" s="262"/>
      <c r="N31" s="262"/>
      <c r="O31" s="262"/>
      <c r="P31" s="21" t="s">
        <v>140</v>
      </c>
      <c r="Q31" s="267"/>
      <c r="R31" s="7" t="s">
        <v>145</v>
      </c>
      <c r="U31" s="8"/>
      <c r="W31" s="262"/>
      <c r="X31" s="262"/>
      <c r="Y31" s="262"/>
      <c r="Z31" s="20" t="s">
        <v>140</v>
      </c>
      <c r="AA31" s="7"/>
      <c r="AB31" s="262"/>
      <c r="AC31" s="262"/>
      <c r="AD31" s="262"/>
      <c r="AE31" s="20" t="s">
        <v>140</v>
      </c>
    </row>
    <row r="32" spans="2:32" ht="18" customHeight="1">
      <c r="B32" s="385"/>
      <c r="C32" s="267"/>
      <c r="D32" s="7" t="s">
        <v>146</v>
      </c>
      <c r="E32" s="12"/>
      <c r="F32" s="8"/>
      <c r="G32" s="7"/>
      <c r="H32" s="263"/>
      <c r="I32" s="263"/>
      <c r="J32" s="263"/>
      <c r="K32" s="20" t="s">
        <v>140</v>
      </c>
      <c r="L32" s="7"/>
      <c r="M32" s="263"/>
      <c r="N32" s="263"/>
      <c r="O32" s="263"/>
      <c r="P32" s="21" t="s">
        <v>140</v>
      </c>
      <c r="Q32" s="267"/>
      <c r="R32" s="7" t="s">
        <v>146</v>
      </c>
      <c r="U32" s="8"/>
      <c r="W32" s="263"/>
      <c r="X32" s="263"/>
      <c r="Y32" s="263"/>
      <c r="Z32" s="20" t="s">
        <v>140</v>
      </c>
      <c r="AA32" s="7"/>
      <c r="AB32" s="263"/>
      <c r="AC32" s="263"/>
      <c r="AD32" s="263"/>
      <c r="AE32" s="20" t="s">
        <v>140</v>
      </c>
    </row>
    <row r="33" spans="2:31" ht="18" customHeight="1">
      <c r="B33" s="386"/>
      <c r="C33" s="348"/>
      <c r="D33" s="9" t="s">
        <v>147</v>
      </c>
      <c r="E33" s="13"/>
      <c r="F33" s="11"/>
      <c r="G33" s="9"/>
      <c r="H33" s="353"/>
      <c r="I33" s="353"/>
      <c r="J33" s="353"/>
      <c r="K33" s="22" t="s">
        <v>137</v>
      </c>
      <c r="L33" s="9"/>
      <c r="M33" s="353"/>
      <c r="N33" s="353"/>
      <c r="O33" s="353"/>
      <c r="P33" s="23" t="s">
        <v>137</v>
      </c>
      <c r="Q33" s="348"/>
      <c r="R33" s="9" t="s">
        <v>147</v>
      </c>
      <c r="S33" s="10"/>
      <c r="T33" s="10"/>
      <c r="U33" s="11"/>
      <c r="V33" s="10"/>
      <c r="W33" s="353"/>
      <c r="X33" s="353"/>
      <c r="Y33" s="353"/>
      <c r="Z33" s="22" t="s">
        <v>137</v>
      </c>
      <c r="AA33" s="9"/>
      <c r="AB33" s="353"/>
      <c r="AC33" s="353"/>
      <c r="AD33" s="353"/>
      <c r="AE33" s="22" t="s">
        <v>137</v>
      </c>
    </row>
    <row r="34" spans="2:31" ht="17.25" customHeight="1">
      <c r="B34" s="384" t="s">
        <v>197</v>
      </c>
      <c r="C34" s="266" t="s">
        <v>129</v>
      </c>
      <c r="D34" s="1" t="s">
        <v>130</v>
      </c>
      <c r="E34" s="2"/>
      <c r="F34" s="3"/>
      <c r="G34" s="170" t="s">
        <v>131</v>
      </c>
      <c r="H34" s="171"/>
      <c r="I34" s="171"/>
      <c r="J34" s="171"/>
      <c r="K34" s="172"/>
      <c r="L34" s="366" t="s">
        <v>132</v>
      </c>
      <c r="M34" s="367"/>
      <c r="N34" s="367"/>
      <c r="O34" s="367"/>
      <c r="P34" s="368"/>
      <c r="Q34" s="377" t="s">
        <v>133</v>
      </c>
      <c r="R34" s="1" t="s">
        <v>130</v>
      </c>
      <c r="S34" s="2"/>
      <c r="T34" s="2"/>
      <c r="U34" s="3"/>
      <c r="V34" s="170" t="s">
        <v>131</v>
      </c>
      <c r="W34" s="171"/>
      <c r="X34" s="171"/>
      <c r="Y34" s="171"/>
      <c r="Z34" s="172"/>
      <c r="AA34" s="366" t="s">
        <v>132</v>
      </c>
      <c r="AB34" s="367"/>
      <c r="AC34" s="367"/>
      <c r="AD34" s="367"/>
      <c r="AE34" s="368"/>
    </row>
    <row r="35" spans="2:31" ht="18" customHeight="1">
      <c r="B35" s="385"/>
      <c r="C35" s="267"/>
      <c r="D35" s="17" t="s">
        <v>134</v>
      </c>
      <c r="E35" s="12"/>
      <c r="F35" s="8"/>
      <c r="G35" s="155"/>
      <c r="H35" s="382"/>
      <c r="I35" s="382"/>
      <c r="J35" s="382"/>
      <c r="K35" s="156" t="s">
        <v>135</v>
      </c>
      <c r="L35" s="155"/>
      <c r="M35" s="382"/>
      <c r="N35" s="382"/>
      <c r="O35" s="382"/>
      <c r="P35" s="157" t="s">
        <v>135</v>
      </c>
      <c r="Q35" s="378"/>
      <c r="R35" s="158" t="s">
        <v>134</v>
      </c>
      <c r="S35" s="109"/>
      <c r="T35" s="109"/>
      <c r="U35" s="159"/>
      <c r="V35" s="109"/>
      <c r="W35" s="382"/>
      <c r="X35" s="382"/>
      <c r="Y35" s="382"/>
      <c r="Z35" s="156" t="s">
        <v>135</v>
      </c>
      <c r="AA35" s="155"/>
      <c r="AB35" s="382"/>
      <c r="AC35" s="382"/>
      <c r="AD35" s="382"/>
      <c r="AE35" s="156" t="s">
        <v>135</v>
      </c>
    </row>
    <row r="36" spans="2:31" ht="18" customHeight="1">
      <c r="B36" s="385"/>
      <c r="C36" s="267"/>
      <c r="D36" s="17" t="s">
        <v>136</v>
      </c>
      <c r="E36" s="12"/>
      <c r="F36" s="8"/>
      <c r="G36" s="71"/>
      <c r="H36" s="265"/>
      <c r="I36" s="265"/>
      <c r="J36" s="265"/>
      <c r="K36" s="72" t="s">
        <v>137</v>
      </c>
      <c r="L36" s="71"/>
      <c r="M36" s="265"/>
      <c r="N36" s="265"/>
      <c r="O36" s="265"/>
      <c r="P36" s="73" t="s">
        <v>137</v>
      </c>
      <c r="Q36" s="378"/>
      <c r="R36" s="74" t="s">
        <v>136</v>
      </c>
      <c r="S36" s="75"/>
      <c r="T36" s="75"/>
      <c r="U36" s="76"/>
      <c r="V36" s="75"/>
      <c r="W36" s="265"/>
      <c r="X36" s="265"/>
      <c r="Y36" s="265"/>
      <c r="Z36" s="72" t="s">
        <v>137</v>
      </c>
      <c r="AA36" s="71"/>
      <c r="AB36" s="265"/>
      <c r="AC36" s="265"/>
      <c r="AD36" s="265"/>
      <c r="AE36" s="72" t="s">
        <v>137</v>
      </c>
    </row>
    <row r="37" spans="2:31" ht="18" customHeight="1">
      <c r="B37" s="385"/>
      <c r="C37" s="267"/>
      <c r="D37" s="17" t="s">
        <v>138</v>
      </c>
      <c r="E37" s="12"/>
      <c r="F37" s="8"/>
      <c r="G37" s="71"/>
      <c r="H37" s="265"/>
      <c r="I37" s="265"/>
      <c r="J37" s="265"/>
      <c r="K37" s="72" t="s">
        <v>137</v>
      </c>
      <c r="L37" s="71"/>
      <c r="M37" s="265"/>
      <c r="N37" s="265"/>
      <c r="O37" s="265"/>
      <c r="P37" s="73" t="s">
        <v>137</v>
      </c>
      <c r="Q37" s="378"/>
      <c r="R37" s="74" t="s">
        <v>138</v>
      </c>
      <c r="S37" s="75"/>
      <c r="T37" s="75"/>
      <c r="U37" s="76"/>
      <c r="V37" s="75"/>
      <c r="W37" s="265"/>
      <c r="X37" s="265"/>
      <c r="Y37" s="265"/>
      <c r="Z37" s="72" t="s">
        <v>137</v>
      </c>
      <c r="AA37" s="71"/>
      <c r="AB37" s="265"/>
      <c r="AC37" s="265"/>
      <c r="AD37" s="265"/>
      <c r="AE37" s="72" t="s">
        <v>137</v>
      </c>
    </row>
    <row r="38" spans="2:31" ht="18" customHeight="1">
      <c r="B38" s="385"/>
      <c r="C38" s="267"/>
      <c r="D38" s="7" t="s">
        <v>139</v>
      </c>
      <c r="E38" s="12"/>
      <c r="F38" s="8"/>
      <c r="G38" s="71"/>
      <c r="H38" s="263"/>
      <c r="I38" s="263"/>
      <c r="J38" s="263"/>
      <c r="K38" s="72" t="s">
        <v>140</v>
      </c>
      <c r="L38" s="71"/>
      <c r="M38" s="263"/>
      <c r="N38" s="263"/>
      <c r="O38" s="263"/>
      <c r="P38" s="73" t="s">
        <v>140</v>
      </c>
      <c r="Q38" s="378"/>
      <c r="R38" s="71" t="s">
        <v>139</v>
      </c>
      <c r="S38" s="75"/>
      <c r="T38" s="75"/>
      <c r="U38" s="76"/>
      <c r="V38" s="75"/>
      <c r="W38" s="263"/>
      <c r="X38" s="263"/>
      <c r="Y38" s="263"/>
      <c r="Z38" s="72" t="s">
        <v>140</v>
      </c>
      <c r="AA38" s="71"/>
      <c r="AB38" s="263"/>
      <c r="AC38" s="263"/>
      <c r="AD38" s="263"/>
      <c r="AE38" s="72" t="s">
        <v>140</v>
      </c>
    </row>
    <row r="39" spans="2:31" ht="18" customHeight="1">
      <c r="B39" s="385"/>
      <c r="C39" s="267"/>
      <c r="D39" s="7" t="s">
        <v>141</v>
      </c>
      <c r="E39" s="12"/>
      <c r="F39" s="8"/>
      <c r="G39" s="71"/>
      <c r="H39" s="262"/>
      <c r="I39" s="262"/>
      <c r="J39" s="262"/>
      <c r="K39" s="72" t="s">
        <v>140</v>
      </c>
      <c r="L39" s="71"/>
      <c r="M39" s="262"/>
      <c r="N39" s="262"/>
      <c r="O39" s="262"/>
      <c r="P39" s="73" t="s">
        <v>140</v>
      </c>
      <c r="Q39" s="378"/>
      <c r="R39" s="71" t="s">
        <v>141</v>
      </c>
      <c r="S39" s="75"/>
      <c r="T39" s="75"/>
      <c r="U39" s="76"/>
      <c r="V39" s="75"/>
      <c r="W39" s="262"/>
      <c r="X39" s="262"/>
      <c r="Y39" s="262"/>
      <c r="Z39" s="72" t="s">
        <v>140</v>
      </c>
      <c r="AA39" s="71"/>
      <c r="AB39" s="262"/>
      <c r="AC39" s="262"/>
      <c r="AD39" s="262"/>
      <c r="AE39" s="72" t="s">
        <v>140</v>
      </c>
    </row>
    <row r="40" spans="2:31" ht="18" customHeight="1">
      <c r="B40" s="385"/>
      <c r="C40" s="267"/>
      <c r="D40" s="7" t="s">
        <v>142</v>
      </c>
      <c r="E40" s="12"/>
      <c r="F40" s="8"/>
      <c r="G40" s="71"/>
      <c r="H40" s="263"/>
      <c r="I40" s="263"/>
      <c r="J40" s="263"/>
      <c r="K40" s="72" t="s">
        <v>143</v>
      </c>
      <c r="L40" s="71"/>
      <c r="M40" s="263"/>
      <c r="N40" s="263"/>
      <c r="O40" s="263"/>
      <c r="P40" s="73" t="s">
        <v>143</v>
      </c>
      <c r="Q40" s="378"/>
      <c r="R40" s="71" t="s">
        <v>142</v>
      </c>
      <c r="S40" s="75"/>
      <c r="T40" s="75"/>
      <c r="U40" s="76"/>
      <c r="V40" s="75"/>
      <c r="W40" s="263"/>
      <c r="X40" s="263"/>
      <c r="Y40" s="263"/>
      <c r="Z40" s="72" t="s">
        <v>143</v>
      </c>
      <c r="AA40" s="71"/>
      <c r="AB40" s="263"/>
      <c r="AC40" s="263"/>
      <c r="AD40" s="263"/>
      <c r="AE40" s="72" t="s">
        <v>143</v>
      </c>
    </row>
    <row r="41" spans="2:31" ht="18" customHeight="1">
      <c r="B41" s="385"/>
      <c r="C41" s="267"/>
      <c r="D41" s="7" t="s">
        <v>144</v>
      </c>
      <c r="E41" s="12"/>
      <c r="F41" s="8"/>
      <c r="G41" s="71"/>
      <c r="H41" s="262"/>
      <c r="I41" s="262"/>
      <c r="J41" s="262"/>
      <c r="K41" s="72" t="s">
        <v>140</v>
      </c>
      <c r="L41" s="71"/>
      <c r="M41" s="262"/>
      <c r="N41" s="262"/>
      <c r="O41" s="262"/>
      <c r="P41" s="73" t="s">
        <v>140</v>
      </c>
      <c r="Q41" s="378"/>
      <c r="R41" s="71" t="s">
        <v>144</v>
      </c>
      <c r="S41" s="75"/>
      <c r="T41" s="75"/>
      <c r="U41" s="76"/>
      <c r="V41" s="75"/>
      <c r="W41" s="262"/>
      <c r="X41" s="262"/>
      <c r="Y41" s="262"/>
      <c r="Z41" s="72" t="s">
        <v>140</v>
      </c>
      <c r="AA41" s="71"/>
      <c r="AB41" s="262"/>
      <c r="AC41" s="262"/>
      <c r="AD41" s="262"/>
      <c r="AE41" s="72" t="s">
        <v>140</v>
      </c>
    </row>
    <row r="42" spans="2:31" ht="18" customHeight="1">
      <c r="B42" s="385"/>
      <c r="C42" s="267"/>
      <c r="D42" s="7" t="s">
        <v>145</v>
      </c>
      <c r="E42" s="12"/>
      <c r="F42" s="8"/>
      <c r="G42" s="71"/>
      <c r="H42" s="262"/>
      <c r="I42" s="262"/>
      <c r="J42" s="262"/>
      <c r="K42" s="72" t="s">
        <v>140</v>
      </c>
      <c r="L42" s="71"/>
      <c r="M42" s="262"/>
      <c r="N42" s="262"/>
      <c r="O42" s="262"/>
      <c r="P42" s="73" t="s">
        <v>140</v>
      </c>
      <c r="Q42" s="378"/>
      <c r="R42" s="71" t="s">
        <v>145</v>
      </c>
      <c r="S42" s="75"/>
      <c r="T42" s="75"/>
      <c r="U42" s="76"/>
      <c r="V42" s="75"/>
      <c r="W42" s="262"/>
      <c r="X42" s="262"/>
      <c r="Y42" s="262"/>
      <c r="Z42" s="72" t="s">
        <v>140</v>
      </c>
      <c r="AA42" s="71"/>
      <c r="AB42" s="262"/>
      <c r="AC42" s="262"/>
      <c r="AD42" s="262"/>
      <c r="AE42" s="72" t="s">
        <v>140</v>
      </c>
    </row>
    <row r="43" spans="2:31" ht="18" customHeight="1">
      <c r="B43" s="385"/>
      <c r="C43" s="267"/>
      <c r="D43" s="7" t="s">
        <v>146</v>
      </c>
      <c r="E43" s="12"/>
      <c r="F43" s="8"/>
      <c r="G43" s="71"/>
      <c r="H43" s="263"/>
      <c r="I43" s="263"/>
      <c r="J43" s="263"/>
      <c r="K43" s="72" t="s">
        <v>140</v>
      </c>
      <c r="L43" s="71"/>
      <c r="M43" s="263"/>
      <c r="N43" s="263"/>
      <c r="O43" s="263"/>
      <c r="P43" s="73" t="s">
        <v>140</v>
      </c>
      <c r="Q43" s="378"/>
      <c r="R43" s="71" t="s">
        <v>146</v>
      </c>
      <c r="S43" s="75"/>
      <c r="T43" s="75"/>
      <c r="U43" s="76"/>
      <c r="V43" s="75"/>
      <c r="W43" s="263"/>
      <c r="X43" s="263"/>
      <c r="Y43" s="263"/>
      <c r="Z43" s="72" t="s">
        <v>140</v>
      </c>
      <c r="AA43" s="71"/>
      <c r="AB43" s="263"/>
      <c r="AC43" s="263"/>
      <c r="AD43" s="263"/>
      <c r="AE43" s="72" t="s">
        <v>140</v>
      </c>
    </row>
    <row r="44" spans="2:31" ht="18" customHeight="1">
      <c r="B44" s="386"/>
      <c r="C44" s="348"/>
      <c r="D44" s="9" t="s">
        <v>147</v>
      </c>
      <c r="E44" s="13"/>
      <c r="F44" s="11"/>
      <c r="G44" s="77"/>
      <c r="H44" s="362"/>
      <c r="I44" s="362"/>
      <c r="J44" s="362"/>
      <c r="K44" s="78" t="s">
        <v>137</v>
      </c>
      <c r="L44" s="77"/>
      <c r="M44" s="353"/>
      <c r="N44" s="353"/>
      <c r="O44" s="353"/>
      <c r="P44" s="79" t="s">
        <v>137</v>
      </c>
      <c r="Q44" s="379"/>
      <c r="R44" s="77" t="s">
        <v>147</v>
      </c>
      <c r="S44" s="80"/>
      <c r="T44" s="80"/>
      <c r="U44" s="81"/>
      <c r="V44" s="80"/>
      <c r="W44" s="353"/>
      <c r="X44" s="353"/>
      <c r="Y44" s="353"/>
      <c r="Z44" s="78" t="s">
        <v>137</v>
      </c>
      <c r="AA44" s="77"/>
      <c r="AB44" s="353"/>
      <c r="AC44" s="353"/>
      <c r="AD44" s="353"/>
      <c r="AE44" s="78" t="s">
        <v>137</v>
      </c>
    </row>
    <row r="45" spans="2:31" ht="22.5" customHeight="1">
      <c r="B45" s="335" t="s">
        <v>149</v>
      </c>
      <c r="C45" s="336"/>
      <c r="D45" s="336"/>
      <c r="E45" s="336"/>
      <c r="F45" s="337"/>
      <c r="G45" s="1" t="s">
        <v>150</v>
      </c>
      <c r="H45" s="2"/>
      <c r="I45" s="2"/>
      <c r="J45" s="2"/>
      <c r="K45" s="2"/>
      <c r="L45" s="174"/>
      <c r="M45" s="174"/>
      <c r="N45" s="125" t="str">
        <f>IF(L45="有","（","")</f>
        <v/>
      </c>
      <c r="O45" s="142" t="b">
        <v>0</v>
      </c>
      <c r="P45" s="254" t="s">
        <v>151</v>
      </c>
      <c r="Q45" s="254"/>
      <c r="R45" s="254"/>
      <c r="S45" s="254"/>
      <c r="T45" s="142" t="b">
        <v>0</v>
      </c>
      <c r="U45" s="254" t="s">
        <v>152</v>
      </c>
      <c r="V45" s="254"/>
      <c r="W45" s="254"/>
      <c r="X45" s="254"/>
      <c r="Y45" s="142" t="b">
        <v>0</v>
      </c>
      <c r="Z45" s="254" t="s">
        <v>153</v>
      </c>
      <c r="AA45" s="254"/>
      <c r="AB45" s="258" t="s">
        <v>27</v>
      </c>
      <c r="AC45" s="258"/>
      <c r="AD45" s="258"/>
      <c r="AE45" s="259"/>
    </row>
    <row r="46" spans="2:31" ht="22.5" customHeight="1">
      <c r="B46" s="338"/>
      <c r="C46" s="339"/>
      <c r="D46" s="339"/>
      <c r="E46" s="339"/>
      <c r="F46" s="340"/>
      <c r="G46" s="9" t="s">
        <v>154</v>
      </c>
      <c r="H46" s="10"/>
      <c r="I46" s="10"/>
      <c r="J46" s="10"/>
      <c r="K46" s="10"/>
      <c r="L46" s="174"/>
      <c r="M46" s="174"/>
      <c r="N46" s="125" t="str">
        <f>IF(L46="有","（","")</f>
        <v/>
      </c>
      <c r="O46" s="143" t="b">
        <v>0</v>
      </c>
      <c r="P46" s="260" t="s">
        <v>155</v>
      </c>
      <c r="Q46" s="260"/>
      <c r="R46" s="260"/>
      <c r="S46" s="260"/>
      <c r="T46" s="260"/>
      <c r="U46" s="143" t="b">
        <v>0</v>
      </c>
      <c r="V46" s="261" t="s">
        <v>156</v>
      </c>
      <c r="W46" s="261"/>
      <c r="X46" s="258" t="s">
        <v>198</v>
      </c>
      <c r="Y46" s="258"/>
      <c r="Z46" s="258"/>
      <c r="AA46" s="258"/>
      <c r="AB46" s="258"/>
      <c r="AC46" s="258"/>
      <c r="AD46" s="258"/>
      <c r="AE46" s="259"/>
    </row>
    <row r="47" spans="2:31" ht="22.5" customHeight="1">
      <c r="B47" s="303" t="s">
        <v>199</v>
      </c>
      <c r="C47" s="304"/>
      <c r="D47" s="304"/>
      <c r="E47" s="360"/>
      <c r="F47" s="360"/>
      <c r="G47" s="105" t="s">
        <v>3</v>
      </c>
      <c r="H47" s="141"/>
      <c r="I47" s="304" t="s">
        <v>200</v>
      </c>
      <c r="J47" s="305"/>
      <c r="K47" s="357" t="s">
        <v>201</v>
      </c>
      <c r="L47" s="358"/>
      <c r="M47" s="359"/>
      <c r="N47" s="359"/>
      <c r="O47" s="359"/>
      <c r="P47" s="5" t="s">
        <v>202</v>
      </c>
      <c r="Q47" s="5"/>
      <c r="R47" s="358" t="s">
        <v>203</v>
      </c>
      <c r="S47" s="358"/>
      <c r="T47" s="359"/>
      <c r="U47" s="359"/>
      <c r="V47" s="359"/>
      <c r="W47" s="5" t="s">
        <v>202</v>
      </c>
      <c r="X47" s="5"/>
      <c r="Y47" s="5"/>
      <c r="Z47" s="5"/>
      <c r="AA47" s="5"/>
      <c r="AB47" s="5"/>
      <c r="AC47" s="5"/>
      <c r="AD47" s="5"/>
      <c r="AE47" s="6"/>
    </row>
    <row r="48" spans="2:31" ht="22.5" customHeight="1">
      <c r="B48" s="235" t="s">
        <v>204</v>
      </c>
      <c r="C48" s="236"/>
      <c r="D48" s="236"/>
      <c r="E48" s="236"/>
      <c r="F48" s="236"/>
      <c r="G48" s="236"/>
      <c r="H48" s="236"/>
      <c r="I48" s="236"/>
      <c r="J48" s="237"/>
      <c r="K48" s="354" t="s">
        <v>205</v>
      </c>
      <c r="L48" s="352"/>
      <c r="M48" s="352"/>
      <c r="N48" s="355"/>
      <c r="O48" s="355"/>
      <c r="P48" s="356" t="s">
        <v>206</v>
      </c>
      <c r="Q48" s="356"/>
      <c r="R48" s="84" t="s">
        <v>207</v>
      </c>
      <c r="S48" s="84"/>
      <c r="T48" s="349"/>
      <c r="U48" s="349"/>
      <c r="V48" s="349"/>
      <c r="W48" s="84" t="s">
        <v>202</v>
      </c>
      <c r="X48" s="84"/>
      <c r="Y48" s="352" t="s">
        <v>203</v>
      </c>
      <c r="Z48" s="352"/>
      <c r="AA48" s="349"/>
      <c r="AB48" s="349"/>
      <c r="AC48" s="349"/>
      <c r="AD48" s="350" t="s">
        <v>208</v>
      </c>
      <c r="AE48" s="351"/>
    </row>
    <row r="49" spans="2:31" ht="22.5" customHeight="1">
      <c r="B49" s="217" t="s">
        <v>157</v>
      </c>
      <c r="C49" s="217"/>
      <c r="D49" s="217"/>
      <c r="E49" s="9"/>
      <c r="F49" s="10" t="s">
        <v>158</v>
      </c>
      <c r="G49" s="10"/>
      <c r="H49" s="10"/>
      <c r="I49" s="10"/>
      <c r="J49" s="10"/>
      <c r="K49" s="10"/>
      <c r="L49" s="10"/>
      <c r="M49" s="10"/>
      <c r="N49" s="11"/>
      <c r="O49" s="10"/>
      <c r="P49" s="346"/>
      <c r="Q49" s="346"/>
      <c r="R49" s="69" t="str">
        <f>IF(P49="実施","（","")</f>
        <v/>
      </c>
      <c r="S49" s="281"/>
      <c r="T49" s="281"/>
      <c r="U49" s="281"/>
      <c r="V49" s="2" t="str">
        <f>IF(P49="実施","回/年）","")</f>
        <v/>
      </c>
      <c r="W49" s="2"/>
      <c r="X49" s="2"/>
      <c r="Y49" s="10"/>
      <c r="Z49" s="2"/>
      <c r="AA49" s="2"/>
      <c r="AB49" s="2"/>
      <c r="AC49" s="2"/>
      <c r="AD49" s="2"/>
      <c r="AE49" s="11"/>
    </row>
    <row r="50" spans="2:31" ht="22.5" customHeight="1">
      <c r="B50" s="215"/>
      <c r="C50" s="215"/>
      <c r="D50" s="215"/>
      <c r="E50" s="4"/>
      <c r="F50" s="2" t="s">
        <v>159</v>
      </c>
      <c r="G50" s="5"/>
      <c r="H50" s="5"/>
      <c r="I50" s="5"/>
      <c r="J50" s="5"/>
      <c r="K50" s="5"/>
      <c r="L50" s="5"/>
      <c r="M50" s="5"/>
      <c r="N50" s="6"/>
      <c r="O50" s="5"/>
      <c r="P50" s="346"/>
      <c r="Q50" s="346"/>
      <c r="R50" s="62" t="str">
        <f>IF(P50="実施","（","")</f>
        <v/>
      </c>
      <c r="S50" s="281"/>
      <c r="T50" s="281"/>
      <c r="U50" s="281"/>
      <c r="V50" s="2" t="str">
        <f>IF(P50="実施","回/年）","")</f>
        <v/>
      </c>
      <c r="W50" s="2"/>
      <c r="X50" s="2"/>
      <c r="Y50" s="10"/>
      <c r="Z50" s="2"/>
      <c r="AA50" s="2"/>
      <c r="AB50" s="2"/>
      <c r="AC50" s="2"/>
      <c r="AD50" s="2"/>
      <c r="AE50" s="11"/>
    </row>
    <row r="51" spans="2:31" ht="22.5" customHeight="1">
      <c r="B51" s="215"/>
      <c r="C51" s="215"/>
      <c r="D51" s="215"/>
      <c r="E51" s="1"/>
      <c r="F51" s="2" t="s">
        <v>160</v>
      </c>
      <c r="G51" s="2"/>
      <c r="H51" s="2"/>
      <c r="I51" s="2"/>
      <c r="J51" s="2"/>
      <c r="K51" s="2"/>
      <c r="L51" s="2"/>
      <c r="M51" s="2"/>
      <c r="N51" s="3"/>
      <c r="O51" s="1"/>
      <c r="P51" s="346"/>
      <c r="Q51" s="346"/>
      <c r="R51" s="70" t="str">
        <f>IF(P51="実施","（","")</f>
        <v/>
      </c>
      <c r="S51" s="281"/>
      <c r="T51" s="281"/>
      <c r="U51" s="281"/>
      <c r="V51" s="2" t="str">
        <f>IF(P51="実施","回/年）","")</f>
        <v/>
      </c>
      <c r="W51" s="2"/>
      <c r="X51" s="2"/>
      <c r="Y51" s="2"/>
      <c r="Z51" s="2"/>
      <c r="AA51" s="2"/>
      <c r="AB51" s="2"/>
      <c r="AC51" s="2"/>
      <c r="AD51" s="2"/>
      <c r="AE51" s="3"/>
    </row>
    <row r="52" spans="2:31" ht="22.5" customHeight="1">
      <c r="B52" s="215"/>
      <c r="C52" s="215"/>
      <c r="D52" s="215"/>
      <c r="E52" s="9"/>
      <c r="F52" s="2" t="s">
        <v>161</v>
      </c>
      <c r="G52" s="2"/>
      <c r="H52" s="2"/>
      <c r="I52" s="2"/>
      <c r="J52" s="2"/>
      <c r="K52" s="2"/>
      <c r="L52" s="2"/>
      <c r="M52" s="2"/>
      <c r="N52" s="3"/>
      <c r="O52" s="1"/>
      <c r="P52" s="346"/>
      <c r="Q52" s="346"/>
      <c r="R52" s="70" t="str">
        <f>IF(P52="有","（","")</f>
        <v/>
      </c>
      <c r="S52" s="281"/>
      <c r="T52" s="281"/>
      <c r="U52" s="281"/>
      <c r="V52" s="2" t="str">
        <f>IF(P52="有","日）","")</f>
        <v/>
      </c>
      <c r="W52" s="2"/>
      <c r="X52" s="2"/>
      <c r="Y52" s="2"/>
      <c r="Z52" s="2"/>
      <c r="AA52" s="2"/>
      <c r="AB52" s="2"/>
      <c r="AC52" s="2"/>
      <c r="AD52" s="2"/>
      <c r="AE52" s="3"/>
    </row>
    <row r="53" spans="2:31" ht="22.5" customHeight="1">
      <c r="B53" s="361" t="s">
        <v>162</v>
      </c>
      <c r="C53" s="361"/>
      <c r="D53" s="361"/>
      <c r="E53" s="43"/>
      <c r="F53" s="36" t="s">
        <v>163</v>
      </c>
      <c r="G53" s="36"/>
      <c r="H53" s="36"/>
      <c r="I53" s="36"/>
      <c r="J53" s="36"/>
      <c r="K53" s="36"/>
      <c r="L53" s="36"/>
      <c r="M53" s="36"/>
      <c r="N53" s="37"/>
      <c r="O53" s="10"/>
      <c r="P53" s="346"/>
      <c r="Q53" s="346"/>
      <c r="R53" s="154"/>
      <c r="S53" s="154"/>
      <c r="T53" s="154"/>
      <c r="U53" s="10"/>
      <c r="Z53" s="2"/>
      <c r="AA53" s="5"/>
      <c r="AB53" s="5"/>
      <c r="AC53" s="5"/>
      <c r="AD53" s="5"/>
      <c r="AE53" s="8"/>
    </row>
    <row r="54" spans="2:31" ht="22.5" customHeight="1">
      <c r="B54" s="361"/>
      <c r="C54" s="361"/>
      <c r="D54" s="361"/>
      <c r="E54" s="35"/>
      <c r="F54" s="36" t="s">
        <v>164</v>
      </c>
      <c r="G54" s="36"/>
      <c r="H54" s="36"/>
      <c r="I54" s="36"/>
      <c r="J54" s="36"/>
      <c r="K54" s="36"/>
      <c r="L54" s="36"/>
      <c r="M54" s="36"/>
      <c r="N54" s="37"/>
      <c r="O54" s="2"/>
      <c r="P54" s="346"/>
      <c r="Q54" s="346"/>
      <c r="R54" s="62" t="str">
        <f>IF(P54="有","（","")</f>
        <v/>
      </c>
      <c r="S54" s="281"/>
      <c r="T54" s="281"/>
      <c r="U54" s="2" t="str">
        <f>IF(P54="有","）人分","")</f>
        <v/>
      </c>
      <c r="V54" s="2"/>
      <c r="W54" s="2" t="str">
        <f>IF(P54="有","（","")</f>
        <v/>
      </c>
      <c r="X54" s="281"/>
      <c r="Y54" s="281"/>
      <c r="Z54" s="2" t="str">
        <f>IF(P54="有","）日","")</f>
        <v/>
      </c>
      <c r="AA54" s="2"/>
      <c r="AB54" s="2"/>
      <c r="AC54" s="2"/>
      <c r="AD54" s="2"/>
      <c r="AE54" s="3"/>
    </row>
  </sheetData>
  <sheetProtection algorithmName="SHA-512" hashValue="YSEHLBhJjYzD3sFTGXzQ/nzL8kjfwvuLd3SibhwVhb3AqFYDb7TMBgJDiubfvpY4qM05Yw4IkQ2DWntmtt968Q==" saltValue="36KvKbyK44naB1uLNP/x8w==" spinCount="100000" sheet="1" objects="1" scenarios="1"/>
  <mergeCells count="200">
    <mergeCell ref="AA34:AE34"/>
    <mergeCell ref="G34:K34"/>
    <mergeCell ref="B49:D52"/>
    <mergeCell ref="V34:Z34"/>
    <mergeCell ref="B45:F46"/>
    <mergeCell ref="L34:P34"/>
    <mergeCell ref="L23:P23"/>
    <mergeCell ref="G23:K23"/>
    <mergeCell ref="W25:Y25"/>
    <mergeCell ref="W26:Y26"/>
    <mergeCell ref="W27:Y27"/>
    <mergeCell ref="W28:Y28"/>
    <mergeCell ref="W29:Y29"/>
    <mergeCell ref="W30:Y30"/>
    <mergeCell ref="M29:O29"/>
    <mergeCell ref="M30:O30"/>
    <mergeCell ref="W31:Y31"/>
    <mergeCell ref="AB32:AD32"/>
    <mergeCell ref="AB33:AD33"/>
    <mergeCell ref="H35:J35"/>
    <mergeCell ref="W35:Y35"/>
    <mergeCell ref="AB35:AD35"/>
    <mergeCell ref="P52:Q52"/>
    <mergeCell ref="P51:Q51"/>
    <mergeCell ref="B11:D12"/>
    <mergeCell ref="B13:D13"/>
    <mergeCell ref="K5:AE5"/>
    <mergeCell ref="AC6:AE6"/>
    <mergeCell ref="Q6:S6"/>
    <mergeCell ref="B34:B44"/>
    <mergeCell ref="C34:C44"/>
    <mergeCell ref="R13:T13"/>
    <mergeCell ref="Y13:Z13"/>
    <mergeCell ref="Z6:AB6"/>
    <mergeCell ref="W6:Y6"/>
    <mergeCell ref="B5:D10"/>
    <mergeCell ref="E13:G13"/>
    <mergeCell ref="B23:B33"/>
    <mergeCell ref="B14:D21"/>
    <mergeCell ref="C23:C33"/>
    <mergeCell ref="V23:Z23"/>
    <mergeCell ref="K6:M6"/>
    <mergeCell ref="N6:P6"/>
    <mergeCell ref="T6:V6"/>
    <mergeCell ref="E16:T16"/>
    <mergeCell ref="L13:M13"/>
    <mergeCell ref="K7:M7"/>
    <mergeCell ref="N7:P7"/>
    <mergeCell ref="R7:S7"/>
    <mergeCell ref="U7:V7"/>
    <mergeCell ref="K9:M9"/>
    <mergeCell ref="K8:M8"/>
    <mergeCell ref="N8:P8"/>
    <mergeCell ref="Q8:S8"/>
    <mergeCell ref="Q34:Q44"/>
    <mergeCell ref="D23:F23"/>
    <mergeCell ref="Q23:Q33"/>
    <mergeCell ref="H25:J25"/>
    <mergeCell ref="H26:J26"/>
    <mergeCell ref="H27:J27"/>
    <mergeCell ref="H28:J28"/>
    <mergeCell ref="H29:J29"/>
    <mergeCell ref="H30:J30"/>
    <mergeCell ref="H31:J31"/>
    <mergeCell ref="E21:G21"/>
    <mergeCell ref="H32:J32"/>
    <mergeCell ref="H33:J33"/>
    <mergeCell ref="M25:O25"/>
    <mergeCell ref="M26:O26"/>
    <mergeCell ref="M27:O27"/>
    <mergeCell ref="M28:O28"/>
    <mergeCell ref="M35:O35"/>
    <mergeCell ref="W8:Y8"/>
    <mergeCell ref="T8:V8"/>
    <mergeCell ref="T9:V9"/>
    <mergeCell ref="W9:Y9"/>
    <mergeCell ref="T10:V10"/>
    <mergeCell ref="W10:Y10"/>
    <mergeCell ref="AC7:AE7"/>
    <mergeCell ref="Z7:AB7"/>
    <mergeCell ref="Z8:AB8"/>
    <mergeCell ref="AC8:AE8"/>
    <mergeCell ref="Z9:AB9"/>
    <mergeCell ref="AC9:AE9"/>
    <mergeCell ref="Z10:AB10"/>
    <mergeCell ref="AC10:AE10"/>
    <mergeCell ref="X7:Y7"/>
    <mergeCell ref="Z16:AB16"/>
    <mergeCell ref="Z17:AB17"/>
    <mergeCell ref="Z18:AB18"/>
    <mergeCell ref="Z19:AB19"/>
    <mergeCell ref="Z20:AB20"/>
    <mergeCell ref="G9:I9"/>
    <mergeCell ref="AB12:AD12"/>
    <mergeCell ref="AB11:AD11"/>
    <mergeCell ref="Q12:S12"/>
    <mergeCell ref="Z14:AB14"/>
    <mergeCell ref="Z15:AB15"/>
    <mergeCell ref="Q11:S11"/>
    <mergeCell ref="K10:M10"/>
    <mergeCell ref="N10:P10"/>
    <mergeCell ref="Q10:S10"/>
    <mergeCell ref="N9:P9"/>
    <mergeCell ref="Q9:S9"/>
    <mergeCell ref="AB25:AD25"/>
    <mergeCell ref="AB26:AD26"/>
    <mergeCell ref="AB27:AD27"/>
    <mergeCell ref="AB28:AD28"/>
    <mergeCell ref="AB29:AD29"/>
    <mergeCell ref="AB31:AD31"/>
    <mergeCell ref="AB30:AD30"/>
    <mergeCell ref="AA21:AE21"/>
    <mergeCell ref="H24:J24"/>
    <mergeCell ref="M24:O24"/>
    <mergeCell ref="S21:T21"/>
    <mergeCell ref="P21:Q21"/>
    <mergeCell ref="L21:N21"/>
    <mergeCell ref="AB24:AD24"/>
    <mergeCell ref="I21:J21"/>
    <mergeCell ref="W24:Y24"/>
    <mergeCell ref="B22:AE22"/>
    <mergeCell ref="Y21:Z21"/>
    <mergeCell ref="V21:W21"/>
    <mergeCell ref="AA23:AE23"/>
    <mergeCell ref="M31:O31"/>
    <mergeCell ref="M32:O32"/>
    <mergeCell ref="M33:O33"/>
    <mergeCell ref="W32:Y32"/>
    <mergeCell ref="W33:Y33"/>
    <mergeCell ref="H42:J42"/>
    <mergeCell ref="H43:J43"/>
    <mergeCell ref="H44:J44"/>
    <mergeCell ref="M36:O36"/>
    <mergeCell ref="M37:O37"/>
    <mergeCell ref="M38:O38"/>
    <mergeCell ref="M39:O39"/>
    <mergeCell ref="M40:O40"/>
    <mergeCell ref="M41:O41"/>
    <mergeCell ref="M42:O42"/>
    <mergeCell ref="H36:J36"/>
    <mergeCell ref="H37:J37"/>
    <mergeCell ref="H38:J38"/>
    <mergeCell ref="H39:J39"/>
    <mergeCell ref="H40:J40"/>
    <mergeCell ref="H41:J41"/>
    <mergeCell ref="W44:Y44"/>
    <mergeCell ref="AB45:AE45"/>
    <mergeCell ref="P46:T46"/>
    <mergeCell ref="V46:W46"/>
    <mergeCell ref="X46:AE46"/>
    <mergeCell ref="W38:Y38"/>
    <mergeCell ref="W39:Y39"/>
    <mergeCell ref="W40:Y40"/>
    <mergeCell ref="W41:Y41"/>
    <mergeCell ref="W42:Y42"/>
    <mergeCell ref="W43:Y43"/>
    <mergeCell ref="X54:Y54"/>
    <mergeCell ref="B48:J48"/>
    <mergeCell ref="I47:J47"/>
    <mergeCell ref="K47:L47"/>
    <mergeCell ref="M47:O47"/>
    <mergeCell ref="R47:S47"/>
    <mergeCell ref="E47:F47"/>
    <mergeCell ref="B47:D47"/>
    <mergeCell ref="U45:X45"/>
    <mergeCell ref="T47:V47"/>
    <mergeCell ref="B53:D54"/>
    <mergeCell ref="P54:Q54"/>
    <mergeCell ref="P53:Q53"/>
    <mergeCell ref="P50:Q50"/>
    <mergeCell ref="P49:Q49"/>
    <mergeCell ref="S49:U49"/>
    <mergeCell ref="S51:U51"/>
    <mergeCell ref="S52:U52"/>
    <mergeCell ref="S54:T54"/>
    <mergeCell ref="S50:U50"/>
    <mergeCell ref="AB36:AD36"/>
    <mergeCell ref="AB37:AD37"/>
    <mergeCell ref="T48:V48"/>
    <mergeCell ref="AA48:AC48"/>
    <mergeCell ref="AB38:AD38"/>
    <mergeCell ref="AB39:AD39"/>
    <mergeCell ref="AD48:AE48"/>
    <mergeCell ref="Y48:Z48"/>
    <mergeCell ref="M43:O43"/>
    <mergeCell ref="M44:O44"/>
    <mergeCell ref="L45:M45"/>
    <mergeCell ref="P45:S45"/>
    <mergeCell ref="L46:M46"/>
    <mergeCell ref="K48:M48"/>
    <mergeCell ref="N48:O48"/>
    <mergeCell ref="W36:Y36"/>
    <mergeCell ref="W37:Y37"/>
    <mergeCell ref="P48:Q48"/>
    <mergeCell ref="Z45:AA45"/>
    <mergeCell ref="AB40:AD40"/>
    <mergeCell ref="AB41:AD41"/>
    <mergeCell ref="AB42:AD42"/>
    <mergeCell ref="AB43:AD43"/>
    <mergeCell ref="AB44:AD44"/>
  </mergeCells>
  <phoneticPr fontId="2"/>
  <conditionalFormatting sqref="N45:AE45">
    <cfRule type="expression" dxfId="37" priority="7">
      <formula>$L$45="有"</formula>
    </cfRule>
    <cfRule type="expression" dxfId="36" priority="9">
      <formula>$L$50="無"</formula>
    </cfRule>
  </conditionalFormatting>
  <conditionalFormatting sqref="N46:AE46">
    <cfRule type="expression" dxfId="35" priority="6">
      <formula>$L$46="有"</formula>
    </cfRule>
    <cfRule type="expression" dxfId="34" priority="8">
      <formula>$L$51="無"</formula>
    </cfRule>
  </conditionalFormatting>
  <conditionalFormatting sqref="S49">
    <cfRule type="expression" dxfId="33" priority="5">
      <formula>$P$49="実施"</formula>
    </cfRule>
  </conditionalFormatting>
  <conditionalFormatting sqref="S50">
    <cfRule type="expression" dxfId="32" priority="4">
      <formula>$P$50="実施"</formula>
    </cfRule>
  </conditionalFormatting>
  <conditionalFormatting sqref="S51">
    <cfRule type="expression" dxfId="31" priority="3">
      <formula>$P$51="実施"</formula>
    </cfRule>
  </conditionalFormatting>
  <conditionalFormatting sqref="S52">
    <cfRule type="expression" dxfId="30" priority="2">
      <formula>$P$52="有"</formula>
    </cfRule>
  </conditionalFormatting>
  <conditionalFormatting sqref="S54 X54">
    <cfRule type="expression" dxfId="29" priority="1">
      <formula>$P$54="有"</formula>
    </cfRule>
  </conditionalFormatting>
  <dataValidations count="4">
    <dataValidation type="list" allowBlank="1" showInputMessage="1" showErrorMessage="1" sqref="Z14:AB20" xr:uid="{C101689F-4B6C-4E68-B668-DB1E8B2916B0}">
      <formula1>"はい,いいえ"</formula1>
    </dataValidation>
    <dataValidation type="list" allowBlank="1" showInputMessage="1" showErrorMessage="1" sqref="P49:P51" xr:uid="{C4691063-E4E5-4F60-9407-8D4E3945E760}">
      <formula1>"実施,未"</formula1>
    </dataValidation>
    <dataValidation type="list" allowBlank="1" showInputMessage="1" showErrorMessage="1" sqref="L45:M46 P52:P54" xr:uid="{AF743696-7983-49CC-9604-9D541A627DB8}">
      <formula1>"有,無"</formula1>
    </dataValidation>
    <dataValidation imeMode="disabled" allowBlank="1" showInputMessage="1" showErrorMessage="1" sqref="Q11:S12 AB11:AD12 AD13 AB13 W13 U13 P13 N13 J13 H13 AA48:AC48 M47:O47 T47:V48 AB35:AD44 H24:J33 M24:O33 W24:Y33 AB24:AD33 H35:J44 M35:O44 W35:Y44 K7:AE10" xr:uid="{D898786C-6105-495E-A4FE-6A0D3E080D8C}"/>
  </dataValidations>
  <pageMargins left="0.41" right="0.75" top="0.64" bottom="0.76" header="0.51200000000000001" footer="0.51200000000000001"/>
  <pageSetup paperSize="9" scale="7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B2BFC-B5CD-4DA7-A80A-E5D19B71D95F}">
  <sheetPr>
    <pageSetUpPr fitToPage="1"/>
  </sheetPr>
  <dimension ref="A3:AG46"/>
  <sheetViews>
    <sheetView workbookViewId="0">
      <selection activeCell="AG19" sqref="AG19"/>
    </sheetView>
  </sheetViews>
  <sheetFormatPr defaultRowHeight="13.2"/>
  <cols>
    <col min="1" max="31" width="3.77734375" customWidth="1"/>
    <col min="32" max="32" width="8.77734375" customWidth="1"/>
    <col min="33" max="33" width="8.77734375" style="54" customWidth="1"/>
    <col min="34" max="34" width="8.77734375" customWidth="1"/>
  </cols>
  <sheetData>
    <row r="3" spans="1:32">
      <c r="A3" t="s">
        <v>209</v>
      </c>
    </row>
    <row r="4" spans="1:32" ht="22.95" customHeight="1">
      <c r="B4" s="24" t="s">
        <v>210</v>
      </c>
      <c r="C4" s="12"/>
      <c r="D4" s="12"/>
      <c r="E4" t="s">
        <v>211</v>
      </c>
      <c r="F4" s="9"/>
      <c r="G4" s="176"/>
      <c r="H4" s="176"/>
      <c r="I4" s="176"/>
      <c r="J4" s="176"/>
      <c r="K4" s="176"/>
      <c r="L4" s="176"/>
      <c r="M4" s="176"/>
      <c r="N4" s="10" t="s">
        <v>89</v>
      </c>
    </row>
    <row r="5" spans="1:32" ht="22.5" customHeight="1">
      <c r="B5" s="229" t="s">
        <v>212</v>
      </c>
      <c r="C5" s="230"/>
      <c r="D5" s="231"/>
      <c r="E5" s="201" t="s">
        <v>77</v>
      </c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3"/>
    </row>
    <row r="6" spans="1:32" ht="22.5" customHeight="1">
      <c r="B6" s="232"/>
      <c r="C6" s="233"/>
      <c r="D6" s="233"/>
      <c r="E6" s="200" t="s">
        <v>213</v>
      </c>
      <c r="F6" s="200"/>
      <c r="G6" s="200"/>
      <c r="H6" s="200"/>
      <c r="I6" s="200"/>
      <c r="J6" s="200"/>
      <c r="K6" s="200"/>
      <c r="L6" s="200" t="s">
        <v>214</v>
      </c>
      <c r="M6" s="200"/>
      <c r="N6" s="200"/>
      <c r="O6" s="200"/>
      <c r="P6" s="200"/>
      <c r="Q6" s="200"/>
      <c r="R6" s="200"/>
      <c r="S6" s="200" t="s">
        <v>26</v>
      </c>
      <c r="T6" s="200"/>
      <c r="U6" s="200"/>
      <c r="V6" s="200"/>
      <c r="W6" s="200"/>
      <c r="X6" s="200"/>
      <c r="Y6" s="200"/>
      <c r="Z6" s="200" t="s">
        <v>215</v>
      </c>
      <c r="AA6" s="200"/>
      <c r="AB6" s="200"/>
      <c r="AC6" s="200"/>
      <c r="AD6" s="200"/>
      <c r="AE6" s="200"/>
    </row>
    <row r="7" spans="1:32" ht="22.5" customHeight="1">
      <c r="B7" s="235"/>
      <c r="C7" s="236"/>
      <c r="D7" s="236"/>
      <c r="E7" s="173"/>
      <c r="F7" s="174"/>
      <c r="G7" s="174"/>
      <c r="H7" s="174"/>
      <c r="I7" s="174"/>
      <c r="J7" s="174"/>
      <c r="K7" s="175"/>
      <c r="L7" s="173"/>
      <c r="M7" s="174"/>
      <c r="N7" s="174"/>
      <c r="O7" s="174"/>
      <c r="P7" s="174"/>
      <c r="Q7" s="174"/>
      <c r="R7" s="175"/>
      <c r="S7" s="173"/>
      <c r="T7" s="174"/>
      <c r="U7" s="174"/>
      <c r="V7" s="174"/>
      <c r="W7" s="174"/>
      <c r="X7" s="174"/>
      <c r="Y7" s="175"/>
      <c r="Z7" s="173"/>
      <c r="AA7" s="174"/>
      <c r="AB7" s="174"/>
      <c r="AC7" s="174"/>
      <c r="AD7" s="174"/>
      <c r="AE7" s="175"/>
      <c r="AF7" s="14"/>
    </row>
    <row r="8" spans="1:32" ht="22.5" customHeight="1">
      <c r="B8" s="226" t="s">
        <v>91</v>
      </c>
      <c r="C8" s="227"/>
      <c r="D8" s="228"/>
      <c r="E8" s="9" t="s">
        <v>216</v>
      </c>
      <c r="F8" s="10"/>
      <c r="G8" s="10"/>
      <c r="H8" s="10"/>
      <c r="I8" s="10"/>
      <c r="J8" s="10"/>
      <c r="K8" s="10"/>
      <c r="L8" s="174"/>
      <c r="M8" s="174"/>
      <c r="N8" s="174"/>
      <c r="O8" s="174"/>
      <c r="P8" s="10" t="s">
        <v>94</v>
      </c>
      <c r="Q8" s="10"/>
      <c r="R8" s="7" t="s">
        <v>217</v>
      </c>
      <c r="S8" s="7"/>
      <c r="Z8" s="174"/>
      <c r="AA8" s="174"/>
      <c r="AB8" s="174"/>
      <c r="AC8" s="174"/>
      <c r="AD8" t="s">
        <v>94</v>
      </c>
      <c r="AE8" s="8"/>
    </row>
    <row r="9" spans="1:32" ht="22.5" customHeight="1">
      <c r="B9" s="226" t="s">
        <v>96</v>
      </c>
      <c r="C9" s="227"/>
      <c r="D9" s="228"/>
      <c r="E9" s="170" t="s">
        <v>218</v>
      </c>
      <c r="F9" s="171"/>
      <c r="G9" s="171"/>
      <c r="H9" s="171"/>
      <c r="I9" s="174"/>
      <c r="J9" s="174"/>
      <c r="K9" s="5" t="s">
        <v>98</v>
      </c>
      <c r="L9" s="174"/>
      <c r="M9" s="174"/>
      <c r="N9" s="5" t="s">
        <v>99</v>
      </c>
      <c r="O9" s="171" t="s">
        <v>219</v>
      </c>
      <c r="P9" s="171"/>
      <c r="Q9" s="174"/>
      <c r="R9" s="174"/>
      <c r="S9" s="5" t="s">
        <v>98</v>
      </c>
      <c r="T9" s="174"/>
      <c r="U9" s="174"/>
      <c r="V9" s="5" t="s">
        <v>99</v>
      </c>
      <c r="W9" s="5"/>
      <c r="X9" s="5"/>
      <c r="Y9" s="5"/>
      <c r="Z9" s="5"/>
      <c r="AA9" s="5"/>
      <c r="AB9" s="5"/>
      <c r="AC9" s="5"/>
      <c r="AD9" s="5"/>
      <c r="AE9" s="6"/>
    </row>
    <row r="10" spans="1:32" ht="22.5" customHeight="1">
      <c r="B10" s="229" t="s">
        <v>182</v>
      </c>
      <c r="C10" s="230"/>
      <c r="D10" s="231"/>
      <c r="E10" s="4" t="s">
        <v>220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256"/>
      <c r="AB10" s="256"/>
      <c r="AC10" s="256"/>
      <c r="AD10" s="5"/>
      <c r="AE10" s="6"/>
      <c r="AF10" s="7"/>
    </row>
    <row r="11" spans="1:32" ht="22.5" customHeight="1">
      <c r="B11" s="232"/>
      <c r="C11" s="233"/>
      <c r="D11" s="234"/>
      <c r="E11" s="7" t="s">
        <v>221</v>
      </c>
      <c r="AA11" s="239"/>
      <c r="AB11" s="239"/>
      <c r="AC11" s="239"/>
      <c r="AE11" s="8"/>
      <c r="AF11" s="7"/>
    </row>
    <row r="12" spans="1:32" ht="22.5" customHeight="1">
      <c r="B12" s="232"/>
      <c r="C12" s="233"/>
      <c r="D12" s="234"/>
      <c r="E12" s="7" t="s">
        <v>222</v>
      </c>
      <c r="AA12" s="239"/>
      <c r="AB12" s="239"/>
      <c r="AC12" s="239"/>
      <c r="AE12" s="8"/>
      <c r="AF12" s="7"/>
    </row>
    <row r="13" spans="1:32" ht="22.5" customHeight="1">
      <c r="B13" s="232"/>
      <c r="C13" s="233"/>
      <c r="D13" s="234"/>
      <c r="E13" s="7" t="s">
        <v>223</v>
      </c>
      <c r="AA13" s="239"/>
      <c r="AB13" s="239"/>
      <c r="AC13" s="239"/>
      <c r="AE13" s="8"/>
      <c r="AF13" s="7"/>
    </row>
    <row r="14" spans="1:32" ht="22.5" customHeight="1">
      <c r="B14" s="232"/>
      <c r="C14" s="233"/>
      <c r="D14" s="234"/>
      <c r="E14" s="7" t="s">
        <v>188</v>
      </c>
      <c r="AA14" s="239"/>
      <c r="AB14" s="239"/>
      <c r="AC14" s="239"/>
      <c r="AE14" s="8"/>
      <c r="AF14" s="7"/>
    </row>
    <row r="15" spans="1:32" ht="22.5" customHeight="1">
      <c r="B15" s="232"/>
      <c r="C15" s="233"/>
      <c r="D15" s="234"/>
      <c r="E15" s="7" t="s">
        <v>224</v>
      </c>
      <c r="AA15" s="239"/>
      <c r="AB15" s="239"/>
      <c r="AC15" s="239"/>
      <c r="AE15" s="8"/>
      <c r="AF15" s="7"/>
    </row>
    <row r="16" spans="1:32" ht="22.5" customHeight="1">
      <c r="B16" s="232"/>
      <c r="C16" s="233"/>
      <c r="D16" s="234"/>
      <c r="E16" s="7" t="s">
        <v>225</v>
      </c>
      <c r="S16" s="30"/>
      <c r="AA16" s="239"/>
      <c r="AB16" s="239"/>
      <c r="AC16" s="239"/>
      <c r="AE16" s="8"/>
      <c r="AF16" s="7"/>
    </row>
    <row r="17" spans="2:32" ht="22.5" customHeight="1">
      <c r="B17" s="232"/>
      <c r="C17" s="233"/>
      <c r="D17" s="234"/>
      <c r="E17" s="7" t="s">
        <v>189</v>
      </c>
      <c r="AA17" s="239"/>
      <c r="AB17" s="239"/>
      <c r="AC17" s="239"/>
      <c r="AE17" s="8"/>
      <c r="AF17" s="7"/>
    </row>
    <row r="18" spans="2:32" ht="22.5" customHeight="1">
      <c r="B18" s="235"/>
      <c r="C18" s="236"/>
      <c r="D18" s="237"/>
      <c r="E18" s="380" t="s">
        <v>190</v>
      </c>
      <c r="F18" s="381"/>
      <c r="G18" s="381"/>
      <c r="H18" s="144" t="b">
        <v>0</v>
      </c>
      <c r="I18" s="365" t="s">
        <v>191</v>
      </c>
      <c r="J18" s="365"/>
      <c r="K18" s="144" t="b">
        <v>0</v>
      </c>
      <c r="L18" s="365" t="s">
        <v>192</v>
      </c>
      <c r="M18" s="365"/>
      <c r="N18" s="365"/>
      <c r="O18" s="144" t="b">
        <v>0</v>
      </c>
      <c r="P18" s="365" t="s">
        <v>114</v>
      </c>
      <c r="Q18" s="365"/>
      <c r="R18" s="144" t="b">
        <v>0</v>
      </c>
      <c r="S18" s="365" t="s">
        <v>193</v>
      </c>
      <c r="T18" s="365"/>
      <c r="U18" s="144" t="b">
        <v>0</v>
      </c>
      <c r="V18" s="365" t="s">
        <v>194</v>
      </c>
      <c r="W18" s="365"/>
      <c r="X18" s="144" t="b">
        <v>0</v>
      </c>
      <c r="Y18" s="365" t="s">
        <v>195</v>
      </c>
      <c r="Z18" s="365"/>
      <c r="AA18" s="363" t="s">
        <v>226</v>
      </c>
      <c r="AB18" s="363"/>
      <c r="AC18" s="363"/>
      <c r="AD18" s="363"/>
      <c r="AE18" s="364"/>
    </row>
    <row r="19" spans="2:32" ht="16.2" customHeight="1">
      <c r="B19" s="34" t="s">
        <v>227</v>
      </c>
      <c r="C19" s="13"/>
      <c r="D19" s="13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AE19" s="8"/>
    </row>
    <row r="20" spans="2:32" ht="16.2" customHeight="1">
      <c r="B20" s="266" t="s">
        <v>228</v>
      </c>
      <c r="C20" s="1" t="s">
        <v>130</v>
      </c>
      <c r="D20" s="2"/>
      <c r="E20" s="2"/>
      <c r="F20" s="3"/>
      <c r="G20" s="170" t="s">
        <v>131</v>
      </c>
      <c r="H20" s="171"/>
      <c r="I20" s="171"/>
      <c r="J20" s="171"/>
      <c r="K20" s="172"/>
      <c r="L20" s="18" t="s">
        <v>132</v>
      </c>
      <c r="M20" s="2"/>
      <c r="N20" s="2"/>
      <c r="O20" s="2"/>
      <c r="P20" s="3"/>
      <c r="Q20" s="266" t="s">
        <v>229</v>
      </c>
      <c r="R20" s="1" t="s">
        <v>130</v>
      </c>
      <c r="S20" s="2"/>
      <c r="T20" s="2"/>
      <c r="U20" s="3"/>
      <c r="V20" s="170" t="s">
        <v>131</v>
      </c>
      <c r="W20" s="171"/>
      <c r="X20" s="171"/>
      <c r="Y20" s="171"/>
      <c r="Z20" s="172"/>
      <c r="AA20" s="18" t="s">
        <v>132</v>
      </c>
      <c r="AB20" s="2"/>
      <c r="AC20" s="2"/>
      <c r="AD20" s="2"/>
      <c r="AE20" s="3"/>
    </row>
    <row r="21" spans="2:32" ht="16.2" customHeight="1">
      <c r="B21" s="267"/>
      <c r="C21" s="17" t="s">
        <v>134</v>
      </c>
      <c r="D21" s="12"/>
      <c r="F21" s="8"/>
      <c r="G21" s="7"/>
      <c r="H21" s="264"/>
      <c r="I21" s="264"/>
      <c r="J21" s="264"/>
      <c r="K21" s="20" t="s">
        <v>135</v>
      </c>
      <c r="L21" s="7"/>
      <c r="M21" s="264"/>
      <c r="N21" s="264"/>
      <c r="O21" s="264"/>
      <c r="P21" s="21" t="s">
        <v>135</v>
      </c>
      <c r="Q21" s="267"/>
      <c r="R21" s="16" t="s">
        <v>134</v>
      </c>
      <c r="S21" s="5"/>
      <c r="T21" s="5"/>
      <c r="U21" s="6"/>
      <c r="W21" s="264"/>
      <c r="X21" s="264"/>
      <c r="Y21" s="264"/>
      <c r="Z21" s="20" t="s">
        <v>135</v>
      </c>
      <c r="AA21" s="7"/>
      <c r="AB21" s="264"/>
      <c r="AC21" s="264"/>
      <c r="AD21" s="264"/>
      <c r="AE21" s="20" t="s">
        <v>135</v>
      </c>
    </row>
    <row r="22" spans="2:32" ht="16.2" customHeight="1">
      <c r="B22" s="267"/>
      <c r="C22" s="17" t="s">
        <v>136</v>
      </c>
      <c r="D22" s="12"/>
      <c r="F22" s="8"/>
      <c r="G22" s="7"/>
      <c r="H22" s="265"/>
      <c r="I22" s="265"/>
      <c r="J22" s="265"/>
      <c r="K22" s="20" t="s">
        <v>137</v>
      </c>
      <c r="L22" s="7"/>
      <c r="M22" s="265"/>
      <c r="N22" s="265"/>
      <c r="O22" s="265"/>
      <c r="P22" s="21" t="s">
        <v>137</v>
      </c>
      <c r="Q22" s="267"/>
      <c r="R22" s="17" t="s">
        <v>136</v>
      </c>
      <c r="U22" s="8"/>
      <c r="W22" s="265"/>
      <c r="X22" s="265"/>
      <c r="Y22" s="265"/>
      <c r="Z22" s="20" t="s">
        <v>137</v>
      </c>
      <c r="AA22" s="7"/>
      <c r="AB22" s="265"/>
      <c r="AC22" s="265"/>
      <c r="AD22" s="265"/>
      <c r="AE22" s="20" t="s">
        <v>137</v>
      </c>
    </row>
    <row r="23" spans="2:32" ht="16.2" customHeight="1">
      <c r="B23" s="267"/>
      <c r="C23" s="17" t="s">
        <v>138</v>
      </c>
      <c r="D23" s="12"/>
      <c r="F23" s="8"/>
      <c r="G23" s="7"/>
      <c r="H23" s="265"/>
      <c r="I23" s="265"/>
      <c r="J23" s="265"/>
      <c r="K23" s="20" t="s">
        <v>137</v>
      </c>
      <c r="L23" s="7"/>
      <c r="M23" s="265"/>
      <c r="N23" s="265"/>
      <c r="O23" s="265"/>
      <c r="P23" s="21" t="s">
        <v>137</v>
      </c>
      <c r="Q23" s="267"/>
      <c r="R23" s="17" t="s">
        <v>138</v>
      </c>
      <c r="U23" s="8"/>
      <c r="W23" s="265"/>
      <c r="X23" s="265"/>
      <c r="Y23" s="265"/>
      <c r="Z23" s="20" t="s">
        <v>137</v>
      </c>
      <c r="AA23" s="7"/>
      <c r="AB23" s="265"/>
      <c r="AC23" s="265"/>
      <c r="AD23" s="265"/>
      <c r="AE23" s="20" t="s">
        <v>137</v>
      </c>
    </row>
    <row r="24" spans="2:32" ht="16.2" customHeight="1">
      <c r="B24" s="267"/>
      <c r="C24" s="7" t="s">
        <v>139</v>
      </c>
      <c r="D24" s="12"/>
      <c r="F24" s="8"/>
      <c r="G24" s="7"/>
      <c r="H24" s="263"/>
      <c r="I24" s="263"/>
      <c r="J24" s="263"/>
      <c r="K24" s="20" t="s">
        <v>140</v>
      </c>
      <c r="L24" s="7"/>
      <c r="M24" s="263"/>
      <c r="N24" s="263"/>
      <c r="O24" s="263"/>
      <c r="P24" s="21" t="s">
        <v>140</v>
      </c>
      <c r="Q24" s="267"/>
      <c r="R24" s="7" t="s">
        <v>139</v>
      </c>
      <c r="U24" s="8"/>
      <c r="W24" s="263"/>
      <c r="X24" s="263"/>
      <c r="Y24" s="263"/>
      <c r="Z24" s="20" t="s">
        <v>140</v>
      </c>
      <c r="AA24" s="7"/>
      <c r="AB24" s="263"/>
      <c r="AC24" s="263"/>
      <c r="AD24" s="263"/>
      <c r="AE24" s="20" t="s">
        <v>140</v>
      </c>
    </row>
    <row r="25" spans="2:32" ht="16.2" customHeight="1">
      <c r="B25" s="267"/>
      <c r="C25" s="7" t="s">
        <v>141</v>
      </c>
      <c r="D25" s="12"/>
      <c r="F25" s="8"/>
      <c r="G25" s="7"/>
      <c r="H25" s="262"/>
      <c r="I25" s="262"/>
      <c r="J25" s="262"/>
      <c r="K25" s="20" t="s">
        <v>140</v>
      </c>
      <c r="L25" s="7"/>
      <c r="M25" s="262"/>
      <c r="N25" s="262"/>
      <c r="O25" s="262"/>
      <c r="P25" s="21" t="s">
        <v>140</v>
      </c>
      <c r="Q25" s="267"/>
      <c r="R25" s="7" t="s">
        <v>141</v>
      </c>
      <c r="U25" s="8"/>
      <c r="W25" s="262"/>
      <c r="X25" s="262"/>
      <c r="Y25" s="262"/>
      <c r="Z25" s="20" t="s">
        <v>140</v>
      </c>
      <c r="AA25" s="7"/>
      <c r="AB25" s="262"/>
      <c r="AC25" s="262"/>
      <c r="AD25" s="262"/>
      <c r="AE25" s="20" t="s">
        <v>140</v>
      </c>
    </row>
    <row r="26" spans="2:32" ht="16.2" customHeight="1">
      <c r="B26" s="267"/>
      <c r="C26" s="7" t="s">
        <v>142</v>
      </c>
      <c r="D26" s="12"/>
      <c r="F26" s="8"/>
      <c r="G26" s="7"/>
      <c r="H26" s="263"/>
      <c r="I26" s="263"/>
      <c r="J26" s="263"/>
      <c r="K26" s="20" t="s">
        <v>143</v>
      </c>
      <c r="L26" s="7"/>
      <c r="M26" s="263"/>
      <c r="N26" s="263"/>
      <c r="O26" s="263"/>
      <c r="P26" s="21" t="s">
        <v>143</v>
      </c>
      <c r="Q26" s="267"/>
      <c r="R26" s="7" t="s">
        <v>142</v>
      </c>
      <c r="U26" s="8"/>
      <c r="W26" s="263"/>
      <c r="X26" s="263"/>
      <c r="Y26" s="263"/>
      <c r="Z26" s="20" t="s">
        <v>143</v>
      </c>
      <c r="AA26" s="7"/>
      <c r="AB26" s="263"/>
      <c r="AC26" s="263"/>
      <c r="AD26" s="263"/>
      <c r="AE26" s="20" t="s">
        <v>143</v>
      </c>
    </row>
    <row r="27" spans="2:32" ht="16.2" customHeight="1">
      <c r="B27" s="267"/>
      <c r="C27" s="7" t="s">
        <v>144</v>
      </c>
      <c r="D27" s="12"/>
      <c r="F27" s="8"/>
      <c r="G27" s="7"/>
      <c r="H27" s="262"/>
      <c r="I27" s="262"/>
      <c r="J27" s="262"/>
      <c r="K27" s="20" t="s">
        <v>140</v>
      </c>
      <c r="L27" s="7"/>
      <c r="M27" s="262"/>
      <c r="N27" s="262"/>
      <c r="O27" s="262"/>
      <c r="P27" s="21" t="s">
        <v>140</v>
      </c>
      <c r="Q27" s="267"/>
      <c r="R27" s="7" t="s">
        <v>144</v>
      </c>
      <c r="U27" s="8"/>
      <c r="W27" s="262"/>
      <c r="X27" s="262"/>
      <c r="Y27" s="262"/>
      <c r="Z27" s="20" t="s">
        <v>140</v>
      </c>
      <c r="AA27" s="7"/>
      <c r="AB27" s="262"/>
      <c r="AC27" s="262"/>
      <c r="AD27" s="262"/>
      <c r="AE27" s="20" t="s">
        <v>140</v>
      </c>
    </row>
    <row r="28" spans="2:32" ht="16.2" customHeight="1">
      <c r="B28" s="267"/>
      <c r="C28" s="7" t="s">
        <v>145</v>
      </c>
      <c r="D28" s="12"/>
      <c r="F28" s="8"/>
      <c r="G28" s="7"/>
      <c r="H28" s="262"/>
      <c r="I28" s="262"/>
      <c r="J28" s="262"/>
      <c r="K28" s="20" t="s">
        <v>140</v>
      </c>
      <c r="L28" s="7"/>
      <c r="M28" s="262"/>
      <c r="N28" s="262"/>
      <c r="O28" s="262"/>
      <c r="P28" s="21" t="s">
        <v>140</v>
      </c>
      <c r="Q28" s="267"/>
      <c r="R28" s="7" t="s">
        <v>145</v>
      </c>
      <c r="U28" s="8"/>
      <c r="W28" s="262"/>
      <c r="X28" s="262"/>
      <c r="Y28" s="262"/>
      <c r="Z28" s="20" t="s">
        <v>140</v>
      </c>
      <c r="AA28" s="7"/>
      <c r="AB28" s="262"/>
      <c r="AC28" s="262"/>
      <c r="AD28" s="262"/>
      <c r="AE28" s="20" t="s">
        <v>140</v>
      </c>
    </row>
    <row r="29" spans="2:32" ht="16.2" customHeight="1">
      <c r="B29" s="267"/>
      <c r="C29" s="7" t="s">
        <v>146</v>
      </c>
      <c r="D29" s="12"/>
      <c r="F29" s="8"/>
      <c r="G29" s="7"/>
      <c r="H29" s="263"/>
      <c r="I29" s="263"/>
      <c r="J29" s="263"/>
      <c r="K29" s="20" t="s">
        <v>140</v>
      </c>
      <c r="L29" s="7"/>
      <c r="M29" s="263"/>
      <c r="N29" s="263"/>
      <c r="O29" s="263"/>
      <c r="P29" s="21" t="s">
        <v>140</v>
      </c>
      <c r="Q29" s="267"/>
      <c r="R29" s="7" t="s">
        <v>146</v>
      </c>
      <c r="U29" s="8"/>
      <c r="W29" s="263"/>
      <c r="X29" s="263"/>
      <c r="Y29" s="263"/>
      <c r="Z29" s="20" t="s">
        <v>140</v>
      </c>
      <c r="AA29" s="7"/>
      <c r="AB29" s="263"/>
      <c r="AC29" s="263"/>
      <c r="AD29" s="263"/>
      <c r="AE29" s="20" t="s">
        <v>140</v>
      </c>
    </row>
    <row r="30" spans="2:32" ht="16.2" customHeight="1">
      <c r="B30" s="267"/>
      <c r="C30" s="7" t="s">
        <v>147</v>
      </c>
      <c r="D30" s="12"/>
      <c r="F30" s="8"/>
      <c r="G30" s="7"/>
      <c r="H30" s="262"/>
      <c r="I30" s="262"/>
      <c r="J30" s="262"/>
      <c r="K30" s="20" t="s">
        <v>137</v>
      </c>
      <c r="M30" s="262"/>
      <c r="N30" s="262"/>
      <c r="O30" s="262"/>
      <c r="P30" s="21" t="s">
        <v>137</v>
      </c>
      <c r="Q30" s="267"/>
      <c r="R30" s="7" t="s">
        <v>147</v>
      </c>
      <c r="U30" s="8"/>
      <c r="W30" s="262"/>
      <c r="X30" s="262"/>
      <c r="Y30" s="262"/>
      <c r="Z30" s="20" t="s">
        <v>137</v>
      </c>
      <c r="AB30" s="262"/>
      <c r="AC30" s="262"/>
      <c r="AD30" s="262"/>
      <c r="AE30" s="20" t="s">
        <v>137</v>
      </c>
    </row>
    <row r="31" spans="2:32" ht="15.75" customHeight="1">
      <c r="B31" s="348"/>
      <c r="C31" s="7" t="s">
        <v>148</v>
      </c>
      <c r="D31" s="12"/>
      <c r="F31" s="8"/>
      <c r="G31" s="7"/>
      <c r="H31" s="345"/>
      <c r="I31" s="345"/>
      <c r="J31" s="345"/>
      <c r="K31" s="20" t="s">
        <v>137</v>
      </c>
      <c r="M31" s="345"/>
      <c r="N31" s="345"/>
      <c r="O31" s="345"/>
      <c r="P31" s="21" t="s">
        <v>137</v>
      </c>
      <c r="Q31" s="348"/>
      <c r="R31" s="7" t="s">
        <v>148</v>
      </c>
      <c r="U31" s="8"/>
      <c r="V31" s="7"/>
      <c r="W31" s="345"/>
      <c r="X31" s="345"/>
      <c r="Y31" s="345"/>
      <c r="Z31" s="20" t="s">
        <v>137</v>
      </c>
      <c r="AB31" s="345"/>
      <c r="AC31" s="345"/>
      <c r="AD31" s="345"/>
      <c r="AE31" s="20" t="s">
        <v>137</v>
      </c>
    </row>
    <row r="32" spans="2:32" ht="22.5" customHeight="1">
      <c r="B32" s="335" t="s">
        <v>149</v>
      </c>
      <c r="C32" s="336"/>
      <c r="D32" s="336"/>
      <c r="E32" s="336"/>
      <c r="F32" s="337"/>
      <c r="G32" s="1" t="s">
        <v>150</v>
      </c>
      <c r="H32" s="2"/>
      <c r="I32" s="2"/>
      <c r="J32" s="2"/>
      <c r="K32" s="2"/>
      <c r="L32" s="174"/>
      <c r="M32" s="174"/>
      <c r="N32" s="125" t="str">
        <f>IF(L32="有","（","")</f>
        <v/>
      </c>
      <c r="O32" s="142" t="b">
        <v>0</v>
      </c>
      <c r="P32" s="254" t="s">
        <v>151</v>
      </c>
      <c r="Q32" s="254"/>
      <c r="R32" s="254"/>
      <c r="S32" s="254"/>
      <c r="T32" s="142" t="b">
        <v>0</v>
      </c>
      <c r="U32" s="254" t="s">
        <v>152</v>
      </c>
      <c r="V32" s="254"/>
      <c r="W32" s="254"/>
      <c r="X32" s="254"/>
      <c r="Y32" s="142" t="b">
        <v>0</v>
      </c>
      <c r="Z32" s="254" t="s">
        <v>153</v>
      </c>
      <c r="AA32" s="254"/>
      <c r="AB32" s="404" t="s">
        <v>230</v>
      </c>
      <c r="AC32" s="404"/>
      <c r="AD32" s="404"/>
      <c r="AE32" s="405"/>
    </row>
    <row r="33" spans="2:31" ht="22.5" customHeight="1">
      <c r="B33" s="338"/>
      <c r="C33" s="339"/>
      <c r="D33" s="339"/>
      <c r="E33" s="339"/>
      <c r="F33" s="340"/>
      <c r="G33" s="9" t="s">
        <v>154</v>
      </c>
      <c r="H33" s="10"/>
      <c r="I33" s="10"/>
      <c r="J33" s="10"/>
      <c r="K33" s="10"/>
      <c r="L33" s="174"/>
      <c r="M33" s="174"/>
      <c r="N33" s="125" t="str">
        <f>IF(L33="有","（","")</f>
        <v/>
      </c>
      <c r="O33" s="143" t="b">
        <v>0</v>
      </c>
      <c r="P33" s="260" t="s">
        <v>155</v>
      </c>
      <c r="Q33" s="260"/>
      <c r="R33" s="260"/>
      <c r="S33" s="260"/>
      <c r="T33" s="260"/>
      <c r="U33" s="143" t="b">
        <v>0</v>
      </c>
      <c r="V33" s="261" t="s">
        <v>156</v>
      </c>
      <c r="W33" s="261"/>
      <c r="X33" s="404" t="s">
        <v>231</v>
      </c>
      <c r="Y33" s="404"/>
      <c r="Z33" s="404"/>
      <c r="AA33" s="404"/>
      <c r="AB33" s="404"/>
      <c r="AC33" s="404"/>
      <c r="AD33" s="404"/>
      <c r="AE33" s="405"/>
    </row>
    <row r="34" spans="2:31" ht="22.5" customHeight="1">
      <c r="B34" s="91" t="s">
        <v>43</v>
      </c>
      <c r="C34" s="82"/>
      <c r="D34" s="82"/>
      <c r="E34" s="82"/>
      <c r="F34" s="83"/>
      <c r="G34" s="334" t="s">
        <v>232</v>
      </c>
      <c r="H34" s="270"/>
      <c r="I34" s="270"/>
      <c r="J34" s="271"/>
      <c r="K34" s="334" t="s">
        <v>233</v>
      </c>
      <c r="L34" s="270"/>
      <c r="M34" s="270"/>
      <c r="N34" s="271"/>
      <c r="O34" s="334" t="s">
        <v>234</v>
      </c>
      <c r="P34" s="270"/>
      <c r="Q34" s="270"/>
      <c r="R34" s="271"/>
      <c r="S34" s="59" t="s">
        <v>235</v>
      </c>
      <c r="T34" s="60"/>
      <c r="U34" s="60"/>
      <c r="V34" s="60"/>
      <c r="W34" s="127"/>
      <c r="X34" s="60" t="s">
        <v>236</v>
      </c>
      <c r="Y34" s="60"/>
      <c r="Z34" s="60"/>
      <c r="AA34" s="60"/>
      <c r="AB34" s="60"/>
      <c r="AC34" s="60"/>
      <c r="AD34" s="60"/>
      <c r="AE34" s="61"/>
    </row>
    <row r="35" spans="2:31" ht="22.5" customHeight="1">
      <c r="B35" s="55"/>
      <c r="C35" s="14"/>
      <c r="D35" s="14"/>
      <c r="E35" s="14"/>
      <c r="F35" s="56"/>
      <c r="G35" s="413" t="s">
        <v>237</v>
      </c>
      <c r="H35" s="414"/>
      <c r="I35" s="414"/>
      <c r="J35" s="415"/>
      <c r="K35" s="92"/>
      <c r="L35" s="403"/>
      <c r="M35" s="403"/>
      <c r="N35" s="93" t="s">
        <v>202</v>
      </c>
      <c r="O35" s="92"/>
      <c r="P35" s="403"/>
      <c r="Q35" s="403"/>
      <c r="R35" s="93" t="s">
        <v>202</v>
      </c>
      <c r="S35" s="92"/>
      <c r="T35" s="406" t="s">
        <v>207</v>
      </c>
      <c r="U35" s="406"/>
      <c r="V35" s="403"/>
      <c r="W35" s="403"/>
      <c r="X35" s="94" t="s">
        <v>202</v>
      </c>
      <c r="Y35" s="94"/>
      <c r="Z35" s="406" t="s">
        <v>203</v>
      </c>
      <c r="AA35" s="406"/>
      <c r="AB35" s="403"/>
      <c r="AC35" s="403"/>
      <c r="AD35" s="94" t="s">
        <v>202</v>
      </c>
      <c r="AE35" s="93"/>
    </row>
    <row r="36" spans="2:31" ht="22.5" customHeight="1">
      <c r="B36" s="407" t="s">
        <v>238</v>
      </c>
      <c r="C36" s="408"/>
      <c r="D36" s="408"/>
      <c r="E36" s="408"/>
      <c r="F36" s="409"/>
      <c r="G36" s="410" t="s">
        <v>239</v>
      </c>
      <c r="H36" s="411"/>
      <c r="I36" s="411"/>
      <c r="J36" s="412"/>
      <c r="K36" s="95"/>
      <c r="L36" s="395"/>
      <c r="M36" s="395"/>
      <c r="N36" s="96" t="s">
        <v>202</v>
      </c>
      <c r="O36" s="95"/>
      <c r="P36" s="395"/>
      <c r="Q36" s="395"/>
      <c r="R36" s="96" t="s">
        <v>202</v>
      </c>
      <c r="S36" s="95"/>
      <c r="T36" s="402" t="s">
        <v>207</v>
      </c>
      <c r="U36" s="402"/>
      <c r="V36" s="395"/>
      <c r="W36" s="395"/>
      <c r="X36" s="97" t="s">
        <v>202</v>
      </c>
      <c r="Y36" s="97"/>
      <c r="Z36" s="402" t="s">
        <v>203</v>
      </c>
      <c r="AA36" s="402"/>
      <c r="AB36" s="395"/>
      <c r="AC36" s="395"/>
      <c r="AD36" s="97" t="s">
        <v>202</v>
      </c>
      <c r="AE36" s="96"/>
    </row>
    <row r="37" spans="2:31" ht="22.5" customHeight="1">
      <c r="B37" s="110" t="s">
        <v>240</v>
      </c>
      <c r="C37" s="401"/>
      <c r="D37" s="401"/>
      <c r="E37" t="s">
        <v>3</v>
      </c>
      <c r="G37" s="410" t="s">
        <v>241</v>
      </c>
      <c r="H37" s="411"/>
      <c r="I37" s="411"/>
      <c r="J37" s="412"/>
      <c r="K37" s="95"/>
      <c r="L37" s="395"/>
      <c r="M37" s="395"/>
      <c r="N37" s="96" t="s">
        <v>202</v>
      </c>
      <c r="O37" s="95"/>
      <c r="P37" s="395"/>
      <c r="Q37" s="395"/>
      <c r="R37" s="96" t="s">
        <v>202</v>
      </c>
      <c r="S37" s="95"/>
      <c r="T37" s="402" t="s">
        <v>207</v>
      </c>
      <c r="U37" s="402"/>
      <c r="V37" s="395"/>
      <c r="W37" s="395"/>
      <c r="X37" s="97" t="s">
        <v>202</v>
      </c>
      <c r="Y37" s="97"/>
      <c r="Z37" s="402" t="s">
        <v>203</v>
      </c>
      <c r="AA37" s="402"/>
      <c r="AB37" s="395"/>
      <c r="AC37" s="395"/>
      <c r="AD37" s="97" t="s">
        <v>202</v>
      </c>
      <c r="AE37" s="96"/>
    </row>
    <row r="38" spans="2:31" ht="22.5" customHeight="1">
      <c r="B38" s="55"/>
      <c r="C38" s="400"/>
      <c r="D38" s="400"/>
      <c r="E38" s="396" t="s">
        <v>242</v>
      </c>
      <c r="F38" s="397"/>
      <c r="G38" s="85"/>
      <c r="H38" s="145"/>
      <c r="I38" s="86" t="s">
        <v>3</v>
      </c>
      <c r="J38" s="87"/>
      <c r="K38" s="95"/>
      <c r="L38" s="395"/>
      <c r="M38" s="395"/>
      <c r="N38" s="96" t="s">
        <v>202</v>
      </c>
      <c r="O38" s="95"/>
      <c r="P38" s="395"/>
      <c r="Q38" s="395"/>
      <c r="R38" s="96" t="s">
        <v>202</v>
      </c>
      <c r="S38" s="95"/>
      <c r="T38" s="402" t="s">
        <v>207</v>
      </c>
      <c r="U38" s="402"/>
      <c r="V38" s="395"/>
      <c r="W38" s="395"/>
      <c r="X38" s="97" t="s">
        <v>202</v>
      </c>
      <c r="Y38" s="97"/>
      <c r="Z38" s="402" t="s">
        <v>203</v>
      </c>
      <c r="AA38" s="402"/>
      <c r="AB38" s="395"/>
      <c r="AC38" s="395"/>
      <c r="AD38" s="97" t="s">
        <v>202</v>
      </c>
      <c r="AE38" s="96"/>
    </row>
    <row r="39" spans="2:31" ht="22.5" customHeight="1">
      <c r="B39" s="55"/>
      <c r="C39" s="14"/>
      <c r="D39" s="14"/>
      <c r="E39" s="14"/>
      <c r="F39" s="56"/>
      <c r="G39" s="85"/>
      <c r="H39" s="145"/>
      <c r="I39" s="86" t="s">
        <v>3</v>
      </c>
      <c r="J39" s="87"/>
      <c r="K39" s="95"/>
      <c r="L39" s="395"/>
      <c r="M39" s="395"/>
      <c r="N39" s="96" t="s">
        <v>202</v>
      </c>
      <c r="O39" s="95"/>
      <c r="P39" s="395"/>
      <c r="Q39" s="395"/>
      <c r="R39" s="96" t="s">
        <v>202</v>
      </c>
      <c r="S39" s="95"/>
      <c r="T39" s="402" t="s">
        <v>207</v>
      </c>
      <c r="U39" s="402"/>
      <c r="V39" s="395"/>
      <c r="W39" s="395"/>
      <c r="X39" s="97" t="s">
        <v>202</v>
      </c>
      <c r="Y39" s="97"/>
      <c r="Z39" s="402" t="s">
        <v>203</v>
      </c>
      <c r="AA39" s="402"/>
      <c r="AB39" s="395"/>
      <c r="AC39" s="395"/>
      <c r="AD39" s="97" t="s">
        <v>202</v>
      </c>
      <c r="AE39" s="96"/>
    </row>
    <row r="40" spans="2:31" ht="22.5" customHeight="1">
      <c r="B40" s="88"/>
      <c r="C40" s="89"/>
      <c r="D40" s="89"/>
      <c r="E40" s="89"/>
      <c r="F40" s="90"/>
      <c r="G40" s="88"/>
      <c r="H40" s="146"/>
      <c r="I40" s="89" t="s">
        <v>3</v>
      </c>
      <c r="J40" s="90"/>
      <c r="K40" s="98"/>
      <c r="L40" s="398"/>
      <c r="M40" s="398"/>
      <c r="N40" s="99" t="s">
        <v>202</v>
      </c>
      <c r="O40" s="98"/>
      <c r="P40" s="398"/>
      <c r="Q40" s="398"/>
      <c r="R40" s="99" t="s">
        <v>202</v>
      </c>
      <c r="S40" s="98"/>
      <c r="T40" s="399" t="s">
        <v>207</v>
      </c>
      <c r="U40" s="399"/>
      <c r="V40" s="398"/>
      <c r="W40" s="398"/>
      <c r="X40" s="100" t="s">
        <v>202</v>
      </c>
      <c r="Y40" s="100"/>
      <c r="Z40" s="399" t="s">
        <v>203</v>
      </c>
      <c r="AA40" s="399"/>
      <c r="AB40" s="398"/>
      <c r="AC40" s="398"/>
      <c r="AD40" s="100" t="s">
        <v>202</v>
      </c>
      <c r="AE40" s="99"/>
    </row>
    <row r="41" spans="2:31" ht="22.5" customHeight="1">
      <c r="B41" s="394" t="s">
        <v>157</v>
      </c>
      <c r="C41" s="394"/>
      <c r="D41" s="394"/>
      <c r="E41" s="38"/>
      <c r="F41" s="41" t="s">
        <v>158</v>
      </c>
      <c r="G41" s="41"/>
      <c r="H41" s="41"/>
      <c r="I41" s="41"/>
      <c r="J41" s="41"/>
      <c r="K41" s="41"/>
      <c r="L41" s="41"/>
      <c r="M41" s="41"/>
      <c r="N41" s="42"/>
      <c r="O41" s="10"/>
      <c r="P41" s="346"/>
      <c r="Q41" s="346"/>
      <c r="R41" s="69" t="str">
        <f>IF(P41="実施","（","")</f>
        <v/>
      </c>
      <c r="S41" s="281"/>
      <c r="T41" s="281"/>
      <c r="U41" s="281"/>
      <c r="V41" s="2" t="str">
        <f>IF(P41="実施","回/年）","")</f>
        <v/>
      </c>
      <c r="W41" s="2"/>
      <c r="X41" s="2"/>
      <c r="Y41" s="10"/>
      <c r="Z41" s="10"/>
      <c r="AA41" s="2"/>
      <c r="AB41" s="2"/>
      <c r="AC41" s="2"/>
      <c r="AD41" s="2"/>
      <c r="AE41" s="3"/>
    </row>
    <row r="42" spans="2:31" ht="22.5" customHeight="1">
      <c r="B42" s="361"/>
      <c r="C42" s="361"/>
      <c r="D42" s="361"/>
      <c r="E42" s="43"/>
      <c r="F42" s="36" t="s">
        <v>159</v>
      </c>
      <c r="G42" s="39"/>
      <c r="H42" s="39"/>
      <c r="I42" s="39"/>
      <c r="J42" s="39"/>
      <c r="K42" s="39"/>
      <c r="L42" s="39"/>
      <c r="M42" s="39"/>
      <c r="N42" s="40"/>
      <c r="O42" s="5"/>
      <c r="P42" s="346"/>
      <c r="Q42" s="346"/>
      <c r="R42" s="62" t="str">
        <f>IF(P42="実施","（","")</f>
        <v/>
      </c>
      <c r="S42" s="281"/>
      <c r="T42" s="281"/>
      <c r="U42" s="281"/>
      <c r="V42" s="2" t="str">
        <f>IF(P42="実施","回/年）","")</f>
        <v/>
      </c>
      <c r="W42" s="2"/>
      <c r="X42" s="2"/>
      <c r="Y42" s="10"/>
      <c r="Z42" s="10"/>
      <c r="AA42" s="2"/>
      <c r="AB42" s="2"/>
      <c r="AC42" s="2"/>
      <c r="AD42" s="2"/>
      <c r="AE42" s="3"/>
    </row>
    <row r="43" spans="2:31" ht="22.5" customHeight="1">
      <c r="B43" s="361"/>
      <c r="C43" s="361"/>
      <c r="D43" s="361"/>
      <c r="E43" s="35"/>
      <c r="F43" s="36" t="s">
        <v>160</v>
      </c>
      <c r="G43" s="36"/>
      <c r="H43" s="36"/>
      <c r="I43" s="36"/>
      <c r="J43" s="36"/>
      <c r="K43" s="36"/>
      <c r="L43" s="36"/>
      <c r="M43" s="36"/>
      <c r="N43" s="37"/>
      <c r="O43" s="1"/>
      <c r="P43" s="346"/>
      <c r="Q43" s="346"/>
      <c r="R43" s="70" t="str">
        <f>IF(P43="実施","（","")</f>
        <v/>
      </c>
      <c r="S43" s="281"/>
      <c r="T43" s="281"/>
      <c r="U43" s="281"/>
      <c r="V43" s="2" t="str">
        <f>IF(P43="実施","回/年）","")</f>
        <v/>
      </c>
      <c r="W43" s="2"/>
      <c r="X43" s="2"/>
      <c r="Y43" s="2"/>
      <c r="Z43" s="2"/>
      <c r="AA43" s="2"/>
      <c r="AB43" s="2"/>
      <c r="AC43" s="2"/>
      <c r="AD43" s="2"/>
      <c r="AE43" s="3"/>
    </row>
    <row r="44" spans="2:31" ht="22.5" customHeight="1">
      <c r="B44" s="361"/>
      <c r="C44" s="361"/>
      <c r="D44" s="361"/>
      <c r="E44" s="38"/>
      <c r="F44" s="36" t="s">
        <v>161</v>
      </c>
      <c r="G44" s="36"/>
      <c r="H44" s="36"/>
      <c r="I44" s="36"/>
      <c r="J44" s="36"/>
      <c r="K44" s="36"/>
      <c r="L44" s="36"/>
      <c r="M44" s="36"/>
      <c r="N44" s="37"/>
      <c r="O44" s="1"/>
      <c r="P44" s="346"/>
      <c r="Q44" s="346"/>
      <c r="R44" s="70" t="str">
        <f>IF(P44="有","（","")</f>
        <v/>
      </c>
      <c r="S44" s="281"/>
      <c r="T44" s="281"/>
      <c r="U44" s="281"/>
      <c r="V44" s="2" t="str">
        <f>IF(P44="有","日）","")</f>
        <v/>
      </c>
      <c r="W44" s="2"/>
      <c r="X44" s="2"/>
      <c r="Y44" s="2"/>
      <c r="Z44" s="2"/>
      <c r="AA44" s="2"/>
      <c r="AB44" s="2"/>
      <c r="AC44" s="2"/>
      <c r="AD44" s="2"/>
      <c r="AE44" s="3"/>
    </row>
    <row r="45" spans="2:31" ht="22.5" customHeight="1">
      <c r="B45" s="361" t="s">
        <v>162</v>
      </c>
      <c r="C45" s="361"/>
      <c r="D45" s="361"/>
      <c r="E45" s="43"/>
      <c r="F45" s="36" t="s">
        <v>163</v>
      </c>
      <c r="G45" s="36"/>
      <c r="H45" s="36"/>
      <c r="I45" s="36"/>
      <c r="J45" s="36"/>
      <c r="K45" s="36"/>
      <c r="L45" s="36"/>
      <c r="M45" s="36"/>
      <c r="N45" s="37"/>
      <c r="O45" s="10"/>
      <c r="P45" s="346"/>
      <c r="Q45" s="346"/>
      <c r="R45" s="154"/>
      <c r="S45" s="154"/>
      <c r="T45" s="154"/>
      <c r="U45" s="10"/>
      <c r="AA45" s="2"/>
      <c r="AB45" s="2"/>
      <c r="AC45" s="2"/>
      <c r="AD45" s="2"/>
      <c r="AE45" s="3"/>
    </row>
    <row r="46" spans="2:31" ht="22.5" customHeight="1">
      <c r="B46" s="361"/>
      <c r="C46" s="361"/>
      <c r="D46" s="361"/>
      <c r="E46" s="35"/>
      <c r="F46" s="36" t="s">
        <v>164</v>
      </c>
      <c r="G46" s="36"/>
      <c r="H46" s="36"/>
      <c r="I46" s="36"/>
      <c r="J46" s="36"/>
      <c r="K46" s="36"/>
      <c r="L46" s="36"/>
      <c r="M46" s="36"/>
      <c r="N46" s="37"/>
      <c r="O46" s="2"/>
      <c r="P46" s="346"/>
      <c r="Q46" s="346"/>
      <c r="R46" s="62" t="str">
        <f>IF(P46="有","（","")</f>
        <v/>
      </c>
      <c r="S46" s="281"/>
      <c r="T46" s="281"/>
      <c r="U46" s="2" t="str">
        <f>IF(P46="有","）人分","")</f>
        <v/>
      </c>
      <c r="V46" s="2"/>
      <c r="W46" s="2" t="str">
        <f>IF(P46="有","（","")</f>
        <v/>
      </c>
      <c r="X46" s="281"/>
      <c r="Y46" s="281"/>
      <c r="Z46" s="2" t="str">
        <f>IF(P46="有","）日","")</f>
        <v/>
      </c>
      <c r="AA46" s="2"/>
      <c r="AB46" s="2"/>
      <c r="AC46" s="2"/>
      <c r="AD46" s="2"/>
      <c r="AE46" s="3"/>
    </row>
  </sheetData>
  <sheetProtection algorithmName="SHA-512" hashValue="5J50MqyyHJCSr0HlBV/JUvMNsz/hkmCNydxaRRqO9y8ONYV0YrkKK2mCQGuFy5ybVvIC539lo+QpVRJABZ6+mQ==" saltValue="I/PHJGNbZoyhHmnhyWDgdw==" spinCount="100000" sheet="1" objects="1" scenarios="1"/>
  <mergeCells count="156">
    <mergeCell ref="AA16:AC16"/>
    <mergeCell ref="AA17:AC17"/>
    <mergeCell ref="E18:G18"/>
    <mergeCell ref="I18:J18"/>
    <mergeCell ref="L18:N18"/>
    <mergeCell ref="P18:Q18"/>
    <mergeCell ref="S18:T18"/>
    <mergeCell ref="P46:Q46"/>
    <mergeCell ref="P45:Q45"/>
    <mergeCell ref="P44:Q44"/>
    <mergeCell ref="P43:Q43"/>
    <mergeCell ref="P42:Q42"/>
    <mergeCell ref="P41:Q41"/>
    <mergeCell ref="S46:T46"/>
    <mergeCell ref="S44:U44"/>
    <mergeCell ref="S43:U43"/>
    <mergeCell ref="S42:U42"/>
    <mergeCell ref="S41:U41"/>
    <mergeCell ref="G34:J34"/>
    <mergeCell ref="G37:J37"/>
    <mergeCell ref="H21:J21"/>
    <mergeCell ref="O34:R34"/>
    <mergeCell ref="G35:J35"/>
    <mergeCell ref="H22:J22"/>
    <mergeCell ref="H25:J25"/>
    <mergeCell ref="M23:O23"/>
    <mergeCell ref="AB26:AD26"/>
    <mergeCell ref="W26:Y26"/>
    <mergeCell ref="W27:Y27"/>
    <mergeCell ref="W28:Y28"/>
    <mergeCell ref="AB27:AD27"/>
    <mergeCell ref="AB28:AD28"/>
    <mergeCell ref="B5:D7"/>
    <mergeCell ref="B8:D8"/>
    <mergeCell ref="B10:D18"/>
    <mergeCell ref="B20:B31"/>
    <mergeCell ref="E5:AE5"/>
    <mergeCell ref="G20:K20"/>
    <mergeCell ref="B9:D9"/>
    <mergeCell ref="Q20:Q31"/>
    <mergeCell ref="V20:Z20"/>
    <mergeCell ref="E9:H9"/>
    <mergeCell ref="AA10:AC10"/>
    <mergeCell ref="AA11:AC11"/>
    <mergeCell ref="AA12:AC12"/>
    <mergeCell ref="AA13:AC13"/>
    <mergeCell ref="AA14:AC14"/>
    <mergeCell ref="AA15:AC15"/>
    <mergeCell ref="V18:W18"/>
    <mergeCell ref="Y18:Z18"/>
    <mergeCell ref="AA18:AE18"/>
    <mergeCell ref="W23:Y23"/>
    <mergeCell ref="W24:Y24"/>
    <mergeCell ref="W25:Y25"/>
    <mergeCell ref="B36:F36"/>
    <mergeCell ref="T35:U35"/>
    <mergeCell ref="V35:W35"/>
    <mergeCell ref="M27:O27"/>
    <mergeCell ref="M28:O28"/>
    <mergeCell ref="P33:T33"/>
    <mergeCell ref="V33:W33"/>
    <mergeCell ref="X33:AE33"/>
    <mergeCell ref="G36:J36"/>
    <mergeCell ref="B32:F33"/>
    <mergeCell ref="H26:J26"/>
    <mergeCell ref="H27:J27"/>
    <mergeCell ref="H28:J28"/>
    <mergeCell ref="H29:J29"/>
    <mergeCell ref="H30:J30"/>
    <mergeCell ref="H31:J31"/>
    <mergeCell ref="H23:J23"/>
    <mergeCell ref="H24:J24"/>
    <mergeCell ref="G4:M4"/>
    <mergeCell ref="Z7:AE7"/>
    <mergeCell ref="S7:Y7"/>
    <mergeCell ref="L7:R7"/>
    <mergeCell ref="E7:K7"/>
    <mergeCell ref="E6:K6"/>
    <mergeCell ref="L6:R6"/>
    <mergeCell ref="Z6:AE6"/>
    <mergeCell ref="I9:J9"/>
    <mergeCell ref="L9:M9"/>
    <mergeCell ref="S6:Y6"/>
    <mergeCell ref="Z8:AC8"/>
    <mergeCell ref="L8:O8"/>
    <mergeCell ref="Q9:R9"/>
    <mergeCell ref="T9:U9"/>
    <mergeCell ref="O9:P9"/>
    <mergeCell ref="W21:Y21"/>
    <mergeCell ref="W22:Y22"/>
    <mergeCell ref="L32:M32"/>
    <mergeCell ref="P32:S32"/>
    <mergeCell ref="U32:X32"/>
    <mergeCell ref="W29:Y29"/>
    <mergeCell ref="W30:Y30"/>
    <mergeCell ref="AB21:AD21"/>
    <mergeCell ref="AB22:AD22"/>
    <mergeCell ref="AB23:AD23"/>
    <mergeCell ref="AB24:AD24"/>
    <mergeCell ref="AB25:AD25"/>
    <mergeCell ref="M21:O21"/>
    <mergeCell ref="M22:O22"/>
    <mergeCell ref="AB29:AD29"/>
    <mergeCell ref="AB30:AD30"/>
    <mergeCell ref="AB31:AD31"/>
    <mergeCell ref="X46:Y46"/>
    <mergeCell ref="L40:M40"/>
    <mergeCell ref="T40:U40"/>
    <mergeCell ref="M24:O24"/>
    <mergeCell ref="M25:O25"/>
    <mergeCell ref="M26:O26"/>
    <mergeCell ref="M29:O29"/>
    <mergeCell ref="M30:O30"/>
    <mergeCell ref="M31:O31"/>
    <mergeCell ref="L37:M37"/>
    <mergeCell ref="W31:Y31"/>
    <mergeCell ref="Z37:AA37"/>
    <mergeCell ref="AB37:AC37"/>
    <mergeCell ref="Z32:AA32"/>
    <mergeCell ref="L35:M35"/>
    <mergeCell ref="L36:M36"/>
    <mergeCell ref="AB32:AE32"/>
    <mergeCell ref="L33:M33"/>
    <mergeCell ref="AB35:AC35"/>
    <mergeCell ref="Z35:AA35"/>
    <mergeCell ref="K34:N34"/>
    <mergeCell ref="P35:Q35"/>
    <mergeCell ref="P36:Q36"/>
    <mergeCell ref="T36:U36"/>
    <mergeCell ref="V36:W36"/>
    <mergeCell ref="Z36:AA36"/>
    <mergeCell ref="AB36:AC36"/>
    <mergeCell ref="B45:D46"/>
    <mergeCell ref="B41:D44"/>
    <mergeCell ref="L38:M38"/>
    <mergeCell ref="L39:M39"/>
    <mergeCell ref="E38:F38"/>
    <mergeCell ref="V40:W40"/>
    <mergeCell ref="Z40:AA40"/>
    <mergeCell ref="AB40:AC40"/>
    <mergeCell ref="P37:Q37"/>
    <mergeCell ref="P38:Q38"/>
    <mergeCell ref="P39:Q39"/>
    <mergeCell ref="P40:Q40"/>
    <mergeCell ref="C38:D38"/>
    <mergeCell ref="C37:D37"/>
    <mergeCell ref="T38:U38"/>
    <mergeCell ref="V38:W38"/>
    <mergeCell ref="Z38:AA38"/>
    <mergeCell ref="AB38:AC38"/>
    <mergeCell ref="T39:U39"/>
    <mergeCell ref="V39:W39"/>
    <mergeCell ref="Z39:AA39"/>
    <mergeCell ref="AB39:AC39"/>
    <mergeCell ref="T37:U37"/>
    <mergeCell ref="V37:W37"/>
  </mergeCells>
  <phoneticPr fontId="2"/>
  <conditionalFormatting sqref="N32:AE32">
    <cfRule type="expression" dxfId="28" priority="7">
      <formula>$L$32="有"</formula>
    </cfRule>
    <cfRule type="expression" dxfId="27" priority="9">
      <formula>$L$50="無"</formula>
    </cfRule>
  </conditionalFormatting>
  <conditionalFormatting sqref="N33:AE33">
    <cfRule type="expression" dxfId="26" priority="6">
      <formula>$L$33="有"</formula>
    </cfRule>
    <cfRule type="expression" dxfId="25" priority="8">
      <formula>$L$51="有"</formula>
    </cfRule>
  </conditionalFormatting>
  <conditionalFormatting sqref="S41">
    <cfRule type="expression" dxfId="24" priority="5">
      <formula>$P$41="実施"</formula>
    </cfRule>
  </conditionalFormatting>
  <conditionalFormatting sqref="S42">
    <cfRule type="expression" dxfId="23" priority="4">
      <formula>$P$42="実施"</formula>
    </cfRule>
  </conditionalFormatting>
  <conditionalFormatting sqref="S43">
    <cfRule type="expression" dxfId="22" priority="3">
      <formula>$P$43="実施"</formula>
    </cfRule>
  </conditionalFormatting>
  <conditionalFormatting sqref="S44">
    <cfRule type="expression" dxfId="21" priority="2">
      <formula>$P$44="有"</formula>
    </cfRule>
  </conditionalFormatting>
  <conditionalFormatting sqref="S46 X46">
    <cfRule type="expression" dxfId="20" priority="1">
      <formula>$P$46="有"</formula>
    </cfRule>
  </conditionalFormatting>
  <dataValidations count="4">
    <dataValidation type="list" allowBlank="1" showInputMessage="1" showErrorMessage="1" sqref="AA10:AC17" xr:uid="{2A1E7890-E567-4D50-ABA1-189CC5C2F2C5}">
      <formula1>"はい,いいえ"</formula1>
    </dataValidation>
    <dataValidation type="list" allowBlank="1" showInputMessage="1" showErrorMessage="1" sqref="P46 L32:M33 P44 P45" xr:uid="{F2B300BB-8B04-4832-9AE7-A4639018DB6B}">
      <formula1>"有,無"</formula1>
    </dataValidation>
    <dataValidation imeMode="disabled" allowBlank="1" showInputMessage="1" showErrorMessage="1" sqref="AB35:AC40 V35:W40 P35:Q40 L35:M40 H38:H40 C38:D38 W34 L8:O8 Z8:AC8 E7:AE7 T9:U9 I9:J9 L9:M9 Q9:R9 H21:J31 M21:O31 W21:Y31 AB21:AD31" xr:uid="{1A931AAD-9B2D-4026-AC36-03C0429DB8BD}"/>
    <dataValidation type="list" allowBlank="1" showInputMessage="1" showErrorMessage="1" sqref="P41:P43" xr:uid="{EEDCF7FC-BCC2-4CFF-B17E-E8A5AFBE1545}">
      <formula1>"実施,未"</formula1>
    </dataValidation>
  </dataValidations>
  <pageMargins left="0.55000000000000004" right="0.42" top="0.6" bottom="0.47" header="0.28000000000000003" footer="0.26"/>
  <pageSetup paperSize="9" scale="8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1839-68E6-4E80-9F74-0C1E7ADC691D}">
  <sheetPr>
    <pageSetUpPr fitToPage="1"/>
  </sheetPr>
  <dimension ref="A3:AE51"/>
  <sheetViews>
    <sheetView topLeftCell="A7" workbookViewId="0">
      <selection activeCell="AG24" sqref="AG24"/>
    </sheetView>
  </sheetViews>
  <sheetFormatPr defaultRowHeight="13.2"/>
  <cols>
    <col min="1" max="31" width="3.77734375" customWidth="1"/>
  </cols>
  <sheetData>
    <row r="3" spans="1:31">
      <c r="A3" t="s">
        <v>243</v>
      </c>
    </row>
    <row r="4" spans="1:31" ht="22.95" customHeight="1">
      <c r="B4" s="24" t="s">
        <v>244</v>
      </c>
      <c r="C4" s="12"/>
      <c r="D4" s="12"/>
    </row>
    <row r="5" spans="1:31" ht="22.95" customHeight="1">
      <c r="B5" s="229" t="s">
        <v>58</v>
      </c>
      <c r="C5" s="230"/>
      <c r="D5" s="230"/>
      <c r="E5" s="4"/>
      <c r="F5" s="425" t="s">
        <v>245</v>
      </c>
      <c r="G5" s="425"/>
      <c r="H5" s="425"/>
      <c r="I5" s="425"/>
      <c r="J5" s="425"/>
      <c r="K5" s="425"/>
      <c r="L5" s="425"/>
      <c r="M5" s="425"/>
      <c r="N5" s="433"/>
      <c r="O5" s="433"/>
      <c r="P5" s="433"/>
      <c r="Q5" s="101"/>
      <c r="R5" s="209" t="s">
        <v>246</v>
      </c>
      <c r="S5" s="28"/>
      <c r="T5" s="28"/>
      <c r="U5" s="5"/>
      <c r="V5" s="170" t="s">
        <v>247</v>
      </c>
      <c r="W5" s="171"/>
      <c r="X5" s="172"/>
      <c r="Y5" s="170" t="s">
        <v>248</v>
      </c>
      <c r="Z5" s="171"/>
      <c r="AA5" s="171"/>
      <c r="AB5" s="171"/>
      <c r="AC5" s="171"/>
      <c r="AD5" s="171"/>
      <c r="AE5" s="172"/>
    </row>
    <row r="6" spans="1:31" ht="22.95" customHeight="1">
      <c r="B6" s="232"/>
      <c r="C6" s="233"/>
      <c r="D6" s="233"/>
      <c r="E6" s="7"/>
      <c r="F6" s="242" t="s">
        <v>249</v>
      </c>
      <c r="G6" s="242"/>
      <c r="H6" s="242"/>
      <c r="I6" s="242"/>
      <c r="J6" s="242"/>
      <c r="K6" s="242"/>
      <c r="L6" s="242"/>
      <c r="M6" s="242"/>
      <c r="N6" s="434"/>
      <c r="O6" s="434"/>
      <c r="P6" s="434"/>
      <c r="Q6" s="102"/>
      <c r="R6" s="432"/>
      <c r="S6" s="29"/>
      <c r="T6" s="29"/>
      <c r="U6" s="10"/>
      <c r="V6" s="170" t="s">
        <v>250</v>
      </c>
      <c r="W6" s="171"/>
      <c r="X6" s="172"/>
      <c r="Y6" s="170" t="s">
        <v>251</v>
      </c>
      <c r="Z6" s="171"/>
      <c r="AA6" s="172"/>
      <c r="AB6" s="170" t="s">
        <v>252</v>
      </c>
      <c r="AC6" s="171"/>
      <c r="AD6" s="171"/>
      <c r="AE6" s="172"/>
    </row>
    <row r="7" spans="1:31" ht="22.95" customHeight="1">
      <c r="B7" s="232"/>
      <c r="C7" s="233"/>
      <c r="D7" s="233"/>
      <c r="E7" s="7"/>
      <c r="F7" s="242" t="s">
        <v>253</v>
      </c>
      <c r="G7" s="242"/>
      <c r="H7" s="242"/>
      <c r="I7" s="242"/>
      <c r="J7" s="242"/>
      <c r="K7" s="242"/>
      <c r="L7" s="242"/>
      <c r="M7" s="242"/>
      <c r="N7" s="434"/>
      <c r="O7" s="434"/>
      <c r="P7" s="434"/>
      <c r="Q7" s="102"/>
      <c r="R7" s="432"/>
      <c r="S7" s="170" t="s">
        <v>254</v>
      </c>
      <c r="T7" s="171"/>
      <c r="U7" s="172"/>
      <c r="V7" s="173"/>
      <c r="W7" s="174"/>
      <c r="X7" s="175"/>
      <c r="Y7" s="173"/>
      <c r="Z7" s="174"/>
      <c r="AA7" s="175"/>
      <c r="AB7" s="173"/>
      <c r="AC7" s="174"/>
      <c r="AD7" s="174"/>
      <c r="AE7" s="175"/>
    </row>
    <row r="8" spans="1:31" ht="22.95" customHeight="1">
      <c r="B8" s="232"/>
      <c r="C8" s="233"/>
      <c r="D8" s="233"/>
      <c r="E8" s="7"/>
      <c r="F8" s="242" t="s">
        <v>255</v>
      </c>
      <c r="G8" s="242"/>
      <c r="H8" s="242"/>
      <c r="I8" s="242"/>
      <c r="J8" s="242"/>
      <c r="K8" s="242"/>
      <c r="L8" s="242"/>
      <c r="M8" s="242"/>
      <c r="N8" s="400"/>
      <c r="O8" s="400"/>
      <c r="P8" s="400"/>
      <c r="Q8" s="102"/>
      <c r="R8" s="432"/>
      <c r="S8" s="435" t="s">
        <v>256</v>
      </c>
      <c r="T8" s="436"/>
      <c r="U8" s="437"/>
      <c r="V8" s="173"/>
      <c r="W8" s="174"/>
      <c r="X8" s="175"/>
      <c r="Y8" s="173"/>
      <c r="Z8" s="174"/>
      <c r="AA8" s="175"/>
      <c r="AB8" s="173"/>
      <c r="AC8" s="174"/>
      <c r="AD8" s="174"/>
      <c r="AE8" s="175"/>
    </row>
    <row r="9" spans="1:31" ht="22.95" customHeight="1">
      <c r="B9" s="235"/>
      <c r="C9" s="236"/>
      <c r="D9" s="236"/>
      <c r="E9" s="9"/>
      <c r="F9" s="387" t="s">
        <v>257</v>
      </c>
      <c r="G9" s="387"/>
      <c r="H9" s="387"/>
      <c r="I9" s="387"/>
      <c r="J9" s="387"/>
      <c r="K9" s="387"/>
      <c r="L9" s="387"/>
      <c r="M9" s="387"/>
      <c r="N9" s="421"/>
      <c r="O9" s="421"/>
      <c r="P9" s="421"/>
      <c r="Q9" s="103"/>
      <c r="R9" s="212"/>
      <c r="S9" s="170" t="s">
        <v>258</v>
      </c>
      <c r="T9" s="171"/>
      <c r="U9" s="172"/>
      <c r="V9" s="173"/>
      <c r="W9" s="174"/>
      <c r="X9" s="175"/>
      <c r="Y9" s="173"/>
      <c r="Z9" s="174"/>
      <c r="AA9" s="175"/>
      <c r="AB9" s="173"/>
      <c r="AC9" s="174"/>
      <c r="AD9" s="174"/>
      <c r="AE9" s="175"/>
    </row>
    <row r="10" spans="1:31" ht="22.95" customHeight="1">
      <c r="B10" s="243" t="s">
        <v>212</v>
      </c>
      <c r="C10" s="244"/>
      <c r="D10" s="272"/>
      <c r="E10" s="46"/>
      <c r="F10" s="44"/>
      <c r="G10" s="44"/>
      <c r="H10" s="44"/>
      <c r="I10" s="44"/>
      <c r="J10" s="44"/>
      <c r="K10" s="268" t="s">
        <v>259</v>
      </c>
      <c r="L10" s="269"/>
      <c r="M10" s="269"/>
      <c r="N10" s="269"/>
      <c r="O10" s="269"/>
      <c r="P10" s="269"/>
      <c r="Q10" s="269"/>
      <c r="R10" s="270"/>
      <c r="S10" s="270"/>
      <c r="T10" s="270"/>
      <c r="U10" s="270"/>
      <c r="V10" s="270"/>
      <c r="W10" s="270"/>
      <c r="X10" s="270"/>
      <c r="Y10" s="270"/>
      <c r="Z10" s="270"/>
      <c r="AA10" s="270"/>
      <c r="AB10" s="270"/>
      <c r="AC10" s="270"/>
      <c r="AD10" s="270"/>
      <c r="AE10" s="271"/>
    </row>
    <row r="11" spans="1:31" ht="22.5" customHeight="1">
      <c r="B11" s="273"/>
      <c r="C11" s="274"/>
      <c r="D11" s="275"/>
      <c r="E11" s="38"/>
      <c r="F11" s="41"/>
      <c r="G11" s="41"/>
      <c r="H11" s="41"/>
      <c r="I11" s="41"/>
      <c r="J11" s="42"/>
      <c r="K11" s="334" t="s">
        <v>78</v>
      </c>
      <c r="L11" s="270"/>
      <c r="M11" s="270"/>
      <c r="N11" s="334" t="s">
        <v>79</v>
      </c>
      <c r="O11" s="270"/>
      <c r="P11" s="271"/>
      <c r="Q11" s="270" t="s">
        <v>80</v>
      </c>
      <c r="R11" s="270"/>
      <c r="S11" s="270"/>
      <c r="T11" s="383" t="s">
        <v>81</v>
      </c>
      <c r="U11" s="270"/>
      <c r="V11" s="389"/>
      <c r="W11" s="270" t="s">
        <v>82</v>
      </c>
      <c r="X11" s="270"/>
      <c r="Y11" s="270"/>
      <c r="Z11" s="383" t="s">
        <v>170</v>
      </c>
      <c r="AA11" s="270"/>
      <c r="AB11" s="270"/>
      <c r="AC11" s="388" t="s">
        <v>260</v>
      </c>
      <c r="AD11" s="270"/>
      <c r="AE11" s="271"/>
    </row>
    <row r="12" spans="1:31" ht="22.95" customHeight="1">
      <c r="B12" s="273"/>
      <c r="C12" s="274"/>
      <c r="D12" s="275"/>
      <c r="E12" s="38" t="s">
        <v>261</v>
      </c>
      <c r="F12" s="41"/>
      <c r="G12" s="41"/>
      <c r="H12" s="41"/>
      <c r="I12" s="41"/>
      <c r="J12" s="41"/>
      <c r="K12" s="173"/>
      <c r="L12" s="174"/>
      <c r="M12" s="175"/>
      <c r="N12" s="173"/>
      <c r="O12" s="174"/>
      <c r="P12" s="175"/>
      <c r="Q12" s="173"/>
      <c r="R12" s="174"/>
      <c r="S12" s="417"/>
      <c r="T12" s="418"/>
      <c r="U12" s="174"/>
      <c r="V12" s="417"/>
      <c r="W12" s="418"/>
      <c r="X12" s="174"/>
      <c r="Y12" s="417"/>
      <c r="Z12" s="418"/>
      <c r="AA12" s="174"/>
      <c r="AB12" s="419"/>
      <c r="AC12" s="420"/>
      <c r="AD12" s="174"/>
      <c r="AE12" s="175"/>
    </row>
    <row r="13" spans="1:31" ht="22.95" customHeight="1">
      <c r="B13" s="273"/>
      <c r="C13" s="274"/>
      <c r="D13" s="275"/>
      <c r="E13" s="35" t="s">
        <v>86</v>
      </c>
      <c r="F13" s="39"/>
      <c r="G13" s="39"/>
      <c r="H13" s="39"/>
      <c r="I13" s="39"/>
      <c r="J13" s="39"/>
      <c r="K13" s="173"/>
      <c r="L13" s="174"/>
      <c r="M13" s="175"/>
      <c r="N13" s="173"/>
      <c r="O13" s="174"/>
      <c r="P13" s="175"/>
      <c r="Q13" s="173"/>
      <c r="R13" s="174"/>
      <c r="S13" s="417"/>
      <c r="T13" s="418"/>
      <c r="U13" s="174"/>
      <c r="V13" s="417"/>
      <c r="W13" s="418"/>
      <c r="X13" s="174"/>
      <c r="Y13" s="417"/>
      <c r="Z13" s="418"/>
      <c r="AA13" s="174"/>
      <c r="AB13" s="419"/>
      <c r="AC13" s="420"/>
      <c r="AD13" s="174"/>
      <c r="AE13" s="175"/>
    </row>
    <row r="14" spans="1:31" ht="22.95" customHeight="1">
      <c r="B14" s="273"/>
      <c r="C14" s="274"/>
      <c r="D14" s="275"/>
      <c r="E14" s="38" t="s">
        <v>87</v>
      </c>
      <c r="F14" s="36"/>
      <c r="G14" s="36"/>
      <c r="H14" s="36"/>
      <c r="I14" s="36"/>
      <c r="J14" s="36"/>
      <c r="K14" s="173"/>
      <c r="L14" s="174"/>
      <c r="M14" s="175"/>
      <c r="N14" s="173"/>
      <c r="O14" s="174"/>
      <c r="P14" s="175"/>
      <c r="Q14" s="173"/>
      <c r="R14" s="174"/>
      <c r="S14" s="417"/>
      <c r="T14" s="418"/>
      <c r="U14" s="174"/>
      <c r="V14" s="417"/>
      <c r="W14" s="418"/>
      <c r="X14" s="174"/>
      <c r="Y14" s="417"/>
      <c r="Z14" s="418"/>
      <c r="AA14" s="174"/>
      <c r="AB14" s="419"/>
      <c r="AC14" s="420"/>
      <c r="AD14" s="174"/>
      <c r="AE14" s="175"/>
    </row>
    <row r="15" spans="1:31" ht="22.95" customHeight="1">
      <c r="B15" s="273"/>
      <c r="C15" s="274"/>
      <c r="D15" s="275"/>
      <c r="E15" s="38" t="s">
        <v>262</v>
      </c>
      <c r="F15" s="41"/>
      <c r="G15" s="174"/>
      <c r="H15" s="174"/>
      <c r="I15" s="174"/>
      <c r="J15" s="41" t="s">
        <v>89</v>
      </c>
      <c r="K15" s="173"/>
      <c r="L15" s="174"/>
      <c r="M15" s="175"/>
      <c r="N15" s="173"/>
      <c r="O15" s="174"/>
      <c r="P15" s="175"/>
      <c r="Q15" s="173"/>
      <c r="R15" s="174"/>
      <c r="S15" s="417"/>
      <c r="T15" s="418"/>
      <c r="U15" s="174"/>
      <c r="V15" s="417"/>
      <c r="W15" s="418"/>
      <c r="X15" s="174"/>
      <c r="Y15" s="417"/>
      <c r="Z15" s="418"/>
      <c r="AA15" s="174"/>
      <c r="AB15" s="419"/>
      <c r="AC15" s="420"/>
      <c r="AD15" s="174"/>
      <c r="AE15" s="175"/>
    </row>
    <row r="16" spans="1:31" ht="22.95" customHeight="1">
      <c r="B16" s="276"/>
      <c r="C16" s="277"/>
      <c r="D16" s="278"/>
      <c r="E16" s="41" t="s">
        <v>90</v>
      </c>
      <c r="F16" s="41"/>
      <c r="G16" s="41"/>
      <c r="H16" s="41"/>
      <c r="I16" s="44"/>
      <c r="J16" s="41"/>
      <c r="K16" s="173"/>
      <c r="L16" s="174"/>
      <c r="M16" s="175"/>
      <c r="N16" s="173"/>
      <c r="O16" s="174"/>
      <c r="P16" s="175"/>
      <c r="Q16" s="173"/>
      <c r="R16" s="174"/>
      <c r="S16" s="417"/>
      <c r="T16" s="418"/>
      <c r="U16" s="174"/>
      <c r="V16" s="417"/>
      <c r="W16" s="418"/>
      <c r="X16" s="174"/>
      <c r="Y16" s="417"/>
      <c r="Z16" s="418"/>
      <c r="AA16" s="174"/>
      <c r="AB16" s="419"/>
      <c r="AC16" s="420"/>
      <c r="AD16" s="174"/>
      <c r="AE16" s="175"/>
    </row>
    <row r="17" spans="2:31" ht="22.95" customHeight="1">
      <c r="B17" s="422" t="s">
        <v>91</v>
      </c>
      <c r="C17" s="423"/>
      <c r="D17" s="424"/>
      <c r="E17" s="36" t="s">
        <v>129</v>
      </c>
      <c r="F17" s="36"/>
      <c r="G17" s="36"/>
      <c r="H17" s="36"/>
      <c r="I17" s="36" t="s">
        <v>93</v>
      </c>
      <c r="J17" s="36"/>
      <c r="K17" s="36"/>
      <c r="L17" s="36"/>
      <c r="M17" s="174"/>
      <c r="N17" s="174"/>
      <c r="O17" s="174"/>
      <c r="P17" s="174"/>
      <c r="Q17" s="36" t="s">
        <v>94</v>
      </c>
      <c r="R17" s="37"/>
      <c r="S17" s="36" t="s">
        <v>133</v>
      </c>
      <c r="T17" s="36"/>
      <c r="U17" s="36"/>
      <c r="V17" s="36" t="s">
        <v>93</v>
      </c>
      <c r="W17" s="36"/>
      <c r="X17" s="36"/>
      <c r="Y17" s="36"/>
      <c r="Z17" s="36"/>
      <c r="AA17" s="174"/>
      <c r="AB17" s="174"/>
      <c r="AC17" s="174"/>
      <c r="AD17" s="36" t="s">
        <v>94</v>
      </c>
      <c r="AE17" s="37"/>
    </row>
    <row r="18" spans="2:31" ht="22.95" customHeight="1">
      <c r="B18" s="422" t="s">
        <v>96</v>
      </c>
      <c r="C18" s="423"/>
      <c r="D18" s="424"/>
      <c r="E18" s="35" t="s">
        <v>97</v>
      </c>
      <c r="F18" s="36"/>
      <c r="G18" s="174"/>
      <c r="H18" s="174"/>
      <c r="I18" s="36" t="s">
        <v>98</v>
      </c>
      <c r="J18" s="174"/>
      <c r="K18" s="174"/>
      <c r="L18" s="36" t="s">
        <v>99</v>
      </c>
      <c r="M18" s="37"/>
      <c r="N18" s="43" t="s">
        <v>100</v>
      </c>
      <c r="O18" s="39"/>
      <c r="P18" s="174"/>
      <c r="Q18" s="174"/>
      <c r="R18" s="36" t="s">
        <v>98</v>
      </c>
      <c r="S18" s="174"/>
      <c r="T18" s="174"/>
      <c r="U18" s="36" t="s">
        <v>99</v>
      </c>
      <c r="V18" s="37"/>
      <c r="W18" s="35" t="s">
        <v>101</v>
      </c>
      <c r="X18" s="36"/>
      <c r="Y18" s="174"/>
      <c r="Z18" s="174"/>
      <c r="AA18" s="36" t="s">
        <v>98</v>
      </c>
      <c r="AB18" s="174"/>
      <c r="AC18" s="174"/>
      <c r="AD18" s="36" t="s">
        <v>99</v>
      </c>
      <c r="AE18" s="37"/>
    </row>
    <row r="19" spans="2:31" ht="22.95" customHeight="1">
      <c r="B19" s="429" t="s">
        <v>102</v>
      </c>
      <c r="C19" s="430"/>
      <c r="D19" s="431"/>
      <c r="E19" s="1"/>
      <c r="F19" s="288"/>
      <c r="G19" s="288"/>
      <c r="H19" s="288"/>
      <c r="I19" s="288"/>
      <c r="J19" s="125" t="str">
        <f>IF(F19="１　実施","（","")</f>
        <v/>
      </c>
      <c r="K19" s="149" t="b">
        <v>0</v>
      </c>
      <c r="L19" s="260" t="str">
        <f>IF(F19="１　実施","保温保冷配膳車","")</f>
        <v/>
      </c>
      <c r="M19" s="260"/>
      <c r="N19" s="260"/>
      <c r="O19" s="260"/>
      <c r="P19" s="260"/>
      <c r="Q19" s="150" t="b">
        <v>0</v>
      </c>
      <c r="R19" s="260" t="str">
        <f>IF(F19="１　実施","保温食器","")</f>
        <v/>
      </c>
      <c r="S19" s="260"/>
      <c r="T19" s="260"/>
      <c r="U19" s="260"/>
      <c r="V19" s="150" t="b">
        <v>0</v>
      </c>
      <c r="W19" s="254" t="str">
        <f>IF(F19="１　実施","その他（","")</f>
        <v/>
      </c>
      <c r="X19" s="254"/>
      <c r="Y19" s="416"/>
      <c r="Z19" s="416"/>
      <c r="AA19" s="416"/>
      <c r="AB19" s="416"/>
      <c r="AC19" s="416"/>
      <c r="AD19" s="416"/>
      <c r="AE19" s="151" t="str">
        <f>IF(F19="１　実施","）","")</f>
        <v/>
      </c>
    </row>
    <row r="20" spans="2:31" ht="22.5" customHeight="1">
      <c r="B20" s="243" t="s">
        <v>263</v>
      </c>
      <c r="C20" s="244"/>
      <c r="D20" s="272"/>
      <c r="E20" s="43" t="s">
        <v>264</v>
      </c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40"/>
    </row>
    <row r="21" spans="2:31" ht="22.5" customHeight="1">
      <c r="B21" s="273"/>
      <c r="C21" s="274"/>
      <c r="D21" s="275"/>
      <c r="E21" s="46" t="s">
        <v>265</v>
      </c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Y21" s="238"/>
      <c r="Z21" s="238"/>
      <c r="AA21" s="238"/>
      <c r="AB21" s="44"/>
      <c r="AC21" s="44"/>
      <c r="AD21" s="44"/>
      <c r="AE21" s="45"/>
    </row>
    <row r="22" spans="2:31" ht="22.5" customHeight="1">
      <c r="B22" s="273"/>
      <c r="C22" s="274"/>
      <c r="D22" s="275"/>
      <c r="E22" s="46" t="s">
        <v>266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Y22" s="239"/>
      <c r="Z22" s="239"/>
      <c r="AA22" s="239"/>
      <c r="AB22" s="44"/>
      <c r="AC22" s="44"/>
      <c r="AD22" s="44"/>
      <c r="AE22" s="45"/>
    </row>
    <row r="23" spans="2:31" ht="22.5" customHeight="1">
      <c r="B23" s="276"/>
      <c r="C23" s="277"/>
      <c r="D23" s="278"/>
      <c r="E23" s="38" t="s">
        <v>267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04"/>
      <c r="T23" s="10"/>
      <c r="U23" s="10"/>
      <c r="V23" s="10"/>
      <c r="W23" s="10"/>
      <c r="X23" s="10"/>
      <c r="Y23" s="344"/>
      <c r="Z23" s="344"/>
      <c r="AA23" s="344"/>
      <c r="AB23" s="41"/>
      <c r="AC23" s="41"/>
      <c r="AD23" s="41"/>
      <c r="AE23" s="42"/>
    </row>
    <row r="24" spans="2:31" ht="18" customHeight="1">
      <c r="B24" s="229" t="s">
        <v>110</v>
      </c>
      <c r="C24" s="230"/>
      <c r="D24" s="230"/>
      <c r="E24" s="230"/>
      <c r="F24" s="230"/>
      <c r="G24" s="230"/>
      <c r="H24" s="230"/>
      <c r="I24" s="231"/>
      <c r="J24" s="292" t="s">
        <v>111</v>
      </c>
      <c r="K24" s="292"/>
      <c r="L24" s="292"/>
      <c r="M24" s="132" t="b">
        <v>0</v>
      </c>
      <c r="N24" s="257" t="s">
        <v>112</v>
      </c>
      <c r="O24" s="257"/>
      <c r="P24" s="257"/>
      <c r="Q24" s="134" t="b">
        <v>0</v>
      </c>
      <c r="R24" s="257" t="s">
        <v>113</v>
      </c>
      <c r="S24" s="257"/>
      <c r="T24" s="257"/>
      <c r="U24" s="134" t="b">
        <v>0</v>
      </c>
      <c r="V24" s="257" t="s">
        <v>114</v>
      </c>
      <c r="W24" s="257"/>
      <c r="X24" s="134" t="b">
        <v>0</v>
      </c>
      <c r="Y24" s="257" t="s">
        <v>115</v>
      </c>
      <c r="Z24" s="257"/>
      <c r="AA24" s="134" t="b">
        <v>0</v>
      </c>
      <c r="AB24" s="257" t="s">
        <v>116</v>
      </c>
      <c r="AC24" s="257"/>
      <c r="AD24" s="257"/>
      <c r="AE24" s="282"/>
    </row>
    <row r="25" spans="2:31" ht="18" customHeight="1">
      <c r="B25" s="232"/>
      <c r="C25" s="233"/>
      <c r="D25" s="233"/>
      <c r="E25" s="233"/>
      <c r="F25" s="233"/>
      <c r="G25" s="233"/>
      <c r="H25" s="233"/>
      <c r="I25" s="234"/>
      <c r="J25" s="292"/>
      <c r="K25" s="292"/>
      <c r="L25" s="292"/>
      <c r="M25" s="133" t="b">
        <v>0</v>
      </c>
      <c r="N25" s="333" t="s">
        <v>117</v>
      </c>
      <c r="O25" s="333"/>
      <c r="P25" s="333"/>
      <c r="Q25" s="135" t="b">
        <v>0</v>
      </c>
      <c r="R25" s="333" t="s">
        <v>118</v>
      </c>
      <c r="S25" s="333"/>
      <c r="T25" s="333"/>
      <c r="U25" s="135" t="b">
        <v>0</v>
      </c>
      <c r="V25" s="329" t="s">
        <v>119</v>
      </c>
      <c r="W25" s="329"/>
      <c r="X25" s="324" t="s">
        <v>27</v>
      </c>
      <c r="Y25" s="324"/>
      <c r="Z25" s="324"/>
      <c r="AA25" s="324"/>
      <c r="AB25" s="324"/>
      <c r="AC25" s="324"/>
      <c r="AD25" s="324"/>
      <c r="AE25" s="325"/>
    </row>
    <row r="26" spans="2:31" ht="21" customHeight="1">
      <c r="B26" s="232"/>
      <c r="C26" s="233"/>
      <c r="D26" s="233"/>
      <c r="E26" s="233"/>
      <c r="F26" s="233"/>
      <c r="G26" s="233"/>
      <c r="H26" s="233"/>
      <c r="I26" s="234"/>
      <c r="J26" s="292" t="s">
        <v>120</v>
      </c>
      <c r="K26" s="292"/>
      <c r="L26" s="292"/>
      <c r="M26" s="32" t="s">
        <v>121</v>
      </c>
      <c r="N26" s="5"/>
      <c r="O26" s="5"/>
      <c r="P26" s="5"/>
      <c r="Q26" s="5"/>
      <c r="R26" s="5"/>
      <c r="S26" s="5"/>
      <c r="T26" s="5"/>
      <c r="U26" s="5"/>
      <c r="V26" s="63" t="s">
        <v>122</v>
      </c>
      <c r="W26" s="256"/>
      <c r="X26" s="256"/>
      <c r="Y26" s="256"/>
      <c r="Z26" s="256"/>
      <c r="AA26" s="256"/>
      <c r="AB26" s="256"/>
      <c r="AC26" s="63" t="s">
        <v>123</v>
      </c>
      <c r="AD26" s="66" t="s">
        <v>89</v>
      </c>
      <c r="AE26" s="6"/>
    </row>
    <row r="27" spans="2:31" ht="21" customHeight="1">
      <c r="B27" s="232"/>
      <c r="C27" s="233"/>
      <c r="D27" s="233"/>
      <c r="E27" s="233"/>
      <c r="F27" s="233"/>
      <c r="G27" s="233"/>
      <c r="H27" s="233"/>
      <c r="I27" s="234"/>
      <c r="J27" s="292"/>
      <c r="K27" s="292"/>
      <c r="L27" s="292"/>
      <c r="M27" s="21" t="s">
        <v>124</v>
      </c>
      <c r="V27" s="64" t="s">
        <v>122</v>
      </c>
      <c r="W27" s="239"/>
      <c r="X27" s="239"/>
      <c r="Y27" s="239"/>
      <c r="Z27" s="239"/>
      <c r="AA27" s="239"/>
      <c r="AB27" s="239"/>
      <c r="AC27" s="64" t="s">
        <v>123</v>
      </c>
      <c r="AD27" s="67" t="s">
        <v>89</v>
      </c>
      <c r="AE27" s="8"/>
    </row>
    <row r="28" spans="2:31" ht="21" customHeight="1">
      <c r="B28" s="232"/>
      <c r="C28" s="233"/>
      <c r="D28" s="233"/>
      <c r="E28" s="233"/>
      <c r="F28" s="233"/>
      <c r="G28" s="233"/>
      <c r="H28" s="233"/>
      <c r="I28" s="234"/>
      <c r="J28" s="292"/>
      <c r="K28" s="292"/>
      <c r="L28" s="292"/>
      <c r="M28" s="21" t="s">
        <v>125</v>
      </c>
      <c r="V28" s="64" t="s">
        <v>122</v>
      </c>
      <c r="W28" s="239"/>
      <c r="X28" s="239"/>
      <c r="Y28" s="239"/>
      <c r="Z28" s="239"/>
      <c r="AA28" s="239"/>
      <c r="AB28" s="239"/>
      <c r="AC28" s="64" t="s">
        <v>123</v>
      </c>
      <c r="AD28" s="67" t="s">
        <v>89</v>
      </c>
      <c r="AE28" s="8"/>
    </row>
    <row r="29" spans="2:31" ht="18.75" customHeight="1">
      <c r="B29" s="235"/>
      <c r="C29" s="236"/>
      <c r="D29" s="236"/>
      <c r="E29" s="236"/>
      <c r="F29" s="236"/>
      <c r="G29" s="236"/>
      <c r="H29" s="236"/>
      <c r="I29" s="237"/>
      <c r="J29" s="292"/>
      <c r="K29" s="292"/>
      <c r="L29" s="292"/>
      <c r="M29" s="23" t="s">
        <v>126</v>
      </c>
      <c r="N29" s="10"/>
      <c r="O29" s="10"/>
      <c r="P29" s="10"/>
      <c r="Q29" s="10"/>
      <c r="R29" s="10"/>
      <c r="S29" s="10"/>
      <c r="T29" s="10"/>
      <c r="U29" s="10"/>
      <c r="V29" s="65" t="s">
        <v>122</v>
      </c>
      <c r="W29" s="344"/>
      <c r="X29" s="344"/>
      <c r="Y29" s="344"/>
      <c r="Z29" s="344"/>
      <c r="AA29" s="344"/>
      <c r="AB29" s="344"/>
      <c r="AC29" s="68" t="s">
        <v>123</v>
      </c>
      <c r="AD29" s="41" t="s">
        <v>89</v>
      </c>
      <c r="AE29" s="11"/>
    </row>
    <row r="30" spans="2:31" ht="15.75" customHeight="1">
      <c r="B30" s="426" t="s">
        <v>127</v>
      </c>
      <c r="C30" s="427"/>
      <c r="D30" s="427"/>
      <c r="E30" s="427"/>
      <c r="F30" s="427"/>
      <c r="G30" s="427"/>
      <c r="H30" s="427"/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27"/>
      <c r="U30" s="427"/>
      <c r="V30" s="427"/>
      <c r="W30" s="427"/>
      <c r="X30" s="427"/>
      <c r="Y30" s="427"/>
      <c r="Z30" s="427"/>
      <c r="AA30" s="427"/>
      <c r="AB30" s="427"/>
      <c r="AC30" s="427"/>
      <c r="AD30" s="427"/>
      <c r="AE30" s="428"/>
    </row>
    <row r="31" spans="2:31" ht="18" customHeight="1">
      <c r="B31" s="16" t="s">
        <v>128</v>
      </c>
      <c r="C31" s="53"/>
      <c r="D31" s="53"/>
      <c r="E31" s="41"/>
      <c r="F31" s="41"/>
      <c r="G31" s="41"/>
      <c r="H31" s="41"/>
      <c r="I31" s="41"/>
      <c r="J31" s="41"/>
      <c r="K31" s="174"/>
      <c r="L31" s="174"/>
      <c r="M31" s="174"/>
      <c r="N31" s="174"/>
      <c r="O31" s="174"/>
      <c r="P31" s="41" t="s">
        <v>89</v>
      </c>
      <c r="Q31" s="16" t="s">
        <v>128</v>
      </c>
      <c r="R31" s="36"/>
      <c r="S31" s="36"/>
      <c r="T31" s="36"/>
      <c r="U31" s="36"/>
      <c r="V31" s="36"/>
      <c r="W31" s="36"/>
      <c r="X31" s="36"/>
      <c r="Y31" s="36"/>
      <c r="Z31" s="174"/>
      <c r="AA31" s="174"/>
      <c r="AB31" s="174"/>
      <c r="AC31" s="174"/>
      <c r="AD31" s="174"/>
      <c r="AE31" s="37" t="s">
        <v>89</v>
      </c>
    </row>
    <row r="32" spans="2:31" ht="16.2" customHeight="1">
      <c r="B32" s="266" t="s">
        <v>129</v>
      </c>
      <c r="C32" s="2" t="s">
        <v>130</v>
      </c>
      <c r="D32" s="2"/>
      <c r="E32" s="2"/>
      <c r="F32" s="3"/>
      <c r="G32" s="334" t="s">
        <v>131</v>
      </c>
      <c r="H32" s="270"/>
      <c r="I32" s="270"/>
      <c r="J32" s="270"/>
      <c r="K32" s="271"/>
      <c r="L32" s="47" t="s">
        <v>132</v>
      </c>
      <c r="M32" s="36"/>
      <c r="N32" s="36"/>
      <c r="O32" s="36"/>
      <c r="P32" s="37"/>
      <c r="Q32" s="266" t="s">
        <v>133</v>
      </c>
      <c r="R32" s="2" t="s">
        <v>130</v>
      </c>
      <c r="S32" s="2"/>
      <c r="T32" s="2"/>
      <c r="U32" s="3"/>
      <c r="V32" s="334" t="s">
        <v>131</v>
      </c>
      <c r="W32" s="270"/>
      <c r="X32" s="270"/>
      <c r="Y32" s="270"/>
      <c r="Z32" s="271"/>
      <c r="AA32" s="48" t="s">
        <v>132</v>
      </c>
      <c r="AB32" s="41"/>
      <c r="AC32" s="41"/>
      <c r="AD32" s="41"/>
      <c r="AE32" s="42"/>
    </row>
    <row r="33" spans="2:31" ht="16.2" customHeight="1">
      <c r="B33" s="267"/>
      <c r="C33" s="27" t="s">
        <v>134</v>
      </c>
      <c r="D33" s="25"/>
      <c r="E33" s="5"/>
      <c r="F33" s="6"/>
      <c r="G33" s="43"/>
      <c r="H33" s="264"/>
      <c r="I33" s="264"/>
      <c r="J33" s="264"/>
      <c r="K33" s="49" t="s">
        <v>135</v>
      </c>
      <c r="L33" s="43"/>
      <c r="M33" s="264"/>
      <c r="N33" s="264"/>
      <c r="O33" s="264"/>
      <c r="P33" s="50" t="s">
        <v>135</v>
      </c>
      <c r="Q33" s="267"/>
      <c r="R33" s="27" t="s">
        <v>134</v>
      </c>
      <c r="S33" s="25"/>
      <c r="T33" s="5"/>
      <c r="U33" s="6"/>
      <c r="V33" s="39"/>
      <c r="W33" s="264"/>
      <c r="X33" s="264"/>
      <c r="Y33" s="264"/>
      <c r="Z33" s="49" t="s">
        <v>135</v>
      </c>
      <c r="AA33" s="43"/>
      <c r="AB33" s="264"/>
      <c r="AC33" s="264"/>
      <c r="AD33" s="264"/>
      <c r="AE33" s="49" t="s">
        <v>135</v>
      </c>
    </row>
    <row r="34" spans="2:31" ht="16.2" customHeight="1">
      <c r="B34" s="267"/>
      <c r="C34" s="24" t="s">
        <v>136</v>
      </c>
      <c r="D34" s="12"/>
      <c r="F34" s="8"/>
      <c r="G34" s="46"/>
      <c r="H34" s="265"/>
      <c r="I34" s="265"/>
      <c r="J34" s="265"/>
      <c r="K34" s="51" t="s">
        <v>137</v>
      </c>
      <c r="L34" s="46"/>
      <c r="M34" s="265"/>
      <c r="N34" s="265"/>
      <c r="O34" s="265"/>
      <c r="P34" s="52" t="s">
        <v>137</v>
      </c>
      <c r="Q34" s="267"/>
      <c r="R34" s="24" t="s">
        <v>136</v>
      </c>
      <c r="S34" s="12"/>
      <c r="U34" s="8"/>
      <c r="V34" s="44"/>
      <c r="W34" s="265"/>
      <c r="X34" s="265"/>
      <c r="Y34" s="265"/>
      <c r="Z34" s="51" t="s">
        <v>137</v>
      </c>
      <c r="AA34" s="46"/>
      <c r="AB34" s="265"/>
      <c r="AC34" s="265"/>
      <c r="AD34" s="265"/>
      <c r="AE34" s="51" t="s">
        <v>137</v>
      </c>
    </row>
    <row r="35" spans="2:31" ht="16.2" customHeight="1">
      <c r="B35" s="267"/>
      <c r="C35" s="24" t="s">
        <v>138</v>
      </c>
      <c r="D35" s="12"/>
      <c r="F35" s="8"/>
      <c r="G35" s="46"/>
      <c r="H35" s="265"/>
      <c r="I35" s="265"/>
      <c r="J35" s="265"/>
      <c r="K35" s="51" t="s">
        <v>137</v>
      </c>
      <c r="L35" s="46"/>
      <c r="M35" s="265"/>
      <c r="N35" s="265"/>
      <c r="O35" s="265"/>
      <c r="P35" s="52" t="s">
        <v>137</v>
      </c>
      <c r="Q35" s="267"/>
      <c r="R35" s="24" t="s">
        <v>138</v>
      </c>
      <c r="S35" s="12"/>
      <c r="U35" s="8"/>
      <c r="V35" s="44"/>
      <c r="W35" s="265"/>
      <c r="X35" s="265"/>
      <c r="Y35" s="265"/>
      <c r="Z35" s="51" t="s">
        <v>137</v>
      </c>
      <c r="AA35" s="46"/>
      <c r="AB35" s="265"/>
      <c r="AC35" s="265"/>
      <c r="AD35" s="265"/>
      <c r="AE35" s="51" t="s">
        <v>137</v>
      </c>
    </row>
    <row r="36" spans="2:31" ht="16.2" customHeight="1">
      <c r="B36" s="267"/>
      <c r="C36" t="s">
        <v>139</v>
      </c>
      <c r="D36" s="12"/>
      <c r="F36" s="8"/>
      <c r="G36" s="46"/>
      <c r="H36" s="263"/>
      <c r="I36" s="263"/>
      <c r="J36" s="263"/>
      <c r="K36" s="51" t="s">
        <v>140</v>
      </c>
      <c r="L36" s="46"/>
      <c r="M36" s="263"/>
      <c r="N36" s="263"/>
      <c r="O36" s="263"/>
      <c r="P36" s="52" t="s">
        <v>140</v>
      </c>
      <c r="Q36" s="267"/>
      <c r="R36" t="s">
        <v>139</v>
      </c>
      <c r="S36" s="12"/>
      <c r="U36" s="8"/>
      <c r="V36" s="44"/>
      <c r="W36" s="263"/>
      <c r="X36" s="263"/>
      <c r="Y36" s="263"/>
      <c r="Z36" s="51" t="s">
        <v>140</v>
      </c>
      <c r="AA36" s="46"/>
      <c r="AB36" s="263"/>
      <c r="AC36" s="263"/>
      <c r="AD36" s="263"/>
      <c r="AE36" s="51" t="s">
        <v>140</v>
      </c>
    </row>
    <row r="37" spans="2:31" ht="16.2" customHeight="1">
      <c r="B37" s="267"/>
      <c r="C37" t="s">
        <v>141</v>
      </c>
      <c r="D37" s="12"/>
      <c r="F37" s="8"/>
      <c r="G37" s="46"/>
      <c r="H37" s="262"/>
      <c r="I37" s="262"/>
      <c r="J37" s="262"/>
      <c r="K37" s="51" t="s">
        <v>140</v>
      </c>
      <c r="L37" s="46"/>
      <c r="M37" s="262"/>
      <c r="N37" s="262"/>
      <c r="O37" s="262"/>
      <c r="P37" s="52" t="s">
        <v>140</v>
      </c>
      <c r="Q37" s="267"/>
      <c r="R37" t="s">
        <v>141</v>
      </c>
      <c r="S37" s="12"/>
      <c r="U37" s="8"/>
      <c r="V37" s="44"/>
      <c r="W37" s="262"/>
      <c r="X37" s="262"/>
      <c r="Y37" s="262"/>
      <c r="Z37" s="51" t="s">
        <v>140</v>
      </c>
      <c r="AA37" s="46"/>
      <c r="AB37" s="262"/>
      <c r="AC37" s="262"/>
      <c r="AD37" s="262"/>
      <c r="AE37" s="51" t="s">
        <v>140</v>
      </c>
    </row>
    <row r="38" spans="2:31" ht="16.2" customHeight="1">
      <c r="B38" s="267"/>
      <c r="C38" t="s">
        <v>142</v>
      </c>
      <c r="D38" s="12"/>
      <c r="F38" s="8"/>
      <c r="G38" s="46"/>
      <c r="H38" s="263"/>
      <c r="I38" s="263"/>
      <c r="J38" s="263"/>
      <c r="K38" s="51" t="s">
        <v>143</v>
      </c>
      <c r="L38" s="46"/>
      <c r="M38" s="263"/>
      <c r="N38" s="263"/>
      <c r="O38" s="263"/>
      <c r="P38" s="52" t="s">
        <v>143</v>
      </c>
      <c r="Q38" s="267"/>
      <c r="R38" t="s">
        <v>142</v>
      </c>
      <c r="S38" s="12"/>
      <c r="U38" s="8"/>
      <c r="V38" s="44"/>
      <c r="W38" s="263"/>
      <c r="X38" s="263"/>
      <c r="Y38" s="263"/>
      <c r="Z38" s="51" t="s">
        <v>143</v>
      </c>
      <c r="AA38" s="46"/>
      <c r="AB38" s="263"/>
      <c r="AC38" s="263"/>
      <c r="AD38" s="263"/>
      <c r="AE38" s="51" t="s">
        <v>143</v>
      </c>
    </row>
    <row r="39" spans="2:31" ht="16.2" customHeight="1">
      <c r="B39" s="267"/>
      <c r="C39" t="s">
        <v>144</v>
      </c>
      <c r="D39" s="12"/>
      <c r="F39" s="8"/>
      <c r="G39" s="46"/>
      <c r="H39" s="262"/>
      <c r="I39" s="262"/>
      <c r="J39" s="262"/>
      <c r="K39" s="51" t="s">
        <v>140</v>
      </c>
      <c r="L39" s="46"/>
      <c r="M39" s="262"/>
      <c r="N39" s="262"/>
      <c r="O39" s="262"/>
      <c r="P39" s="52" t="s">
        <v>140</v>
      </c>
      <c r="Q39" s="267"/>
      <c r="R39" t="s">
        <v>144</v>
      </c>
      <c r="S39" s="12"/>
      <c r="U39" s="8"/>
      <c r="V39" s="44"/>
      <c r="W39" s="262"/>
      <c r="X39" s="262"/>
      <c r="Y39" s="262"/>
      <c r="Z39" s="51" t="s">
        <v>140</v>
      </c>
      <c r="AA39" s="46"/>
      <c r="AB39" s="262"/>
      <c r="AC39" s="262"/>
      <c r="AD39" s="262"/>
      <c r="AE39" s="51" t="s">
        <v>140</v>
      </c>
    </row>
    <row r="40" spans="2:31" ht="16.2" customHeight="1">
      <c r="B40" s="267"/>
      <c r="C40" t="s">
        <v>145</v>
      </c>
      <c r="D40" s="12"/>
      <c r="F40" s="8"/>
      <c r="G40" s="46"/>
      <c r="H40" s="262"/>
      <c r="I40" s="262"/>
      <c r="J40" s="262"/>
      <c r="K40" s="51" t="s">
        <v>140</v>
      </c>
      <c r="L40" s="46"/>
      <c r="M40" s="262"/>
      <c r="N40" s="262"/>
      <c r="O40" s="262"/>
      <c r="P40" s="52" t="s">
        <v>140</v>
      </c>
      <c r="Q40" s="267"/>
      <c r="R40" t="s">
        <v>145</v>
      </c>
      <c r="S40" s="12"/>
      <c r="U40" s="8"/>
      <c r="V40" s="44"/>
      <c r="W40" s="262"/>
      <c r="X40" s="262"/>
      <c r="Y40" s="262"/>
      <c r="Z40" s="51" t="s">
        <v>140</v>
      </c>
      <c r="AA40" s="46"/>
      <c r="AB40" s="262"/>
      <c r="AC40" s="262"/>
      <c r="AD40" s="262"/>
      <c r="AE40" s="51" t="s">
        <v>140</v>
      </c>
    </row>
    <row r="41" spans="2:31" ht="16.2" customHeight="1">
      <c r="B41" s="267"/>
      <c r="C41" t="s">
        <v>146</v>
      </c>
      <c r="D41" s="12"/>
      <c r="F41" s="8"/>
      <c r="G41" s="46"/>
      <c r="H41" s="263"/>
      <c r="I41" s="263"/>
      <c r="J41" s="263"/>
      <c r="K41" s="51" t="s">
        <v>140</v>
      </c>
      <c r="L41" s="46"/>
      <c r="M41" s="263"/>
      <c r="N41" s="263"/>
      <c r="O41" s="263"/>
      <c r="P41" s="52" t="s">
        <v>140</v>
      </c>
      <c r="Q41" s="267"/>
      <c r="R41" t="s">
        <v>146</v>
      </c>
      <c r="S41" s="12"/>
      <c r="U41" s="8"/>
      <c r="V41" s="44"/>
      <c r="W41" s="263"/>
      <c r="X41" s="263"/>
      <c r="Y41" s="263"/>
      <c r="Z41" s="51" t="s">
        <v>140</v>
      </c>
      <c r="AA41" s="46"/>
      <c r="AB41" s="263"/>
      <c r="AC41" s="263"/>
      <c r="AD41" s="263"/>
      <c r="AE41" s="51" t="s">
        <v>140</v>
      </c>
    </row>
    <row r="42" spans="2:31" ht="16.2" customHeight="1">
      <c r="B42" s="267"/>
      <c r="C42" t="s">
        <v>147</v>
      </c>
      <c r="D42" s="12"/>
      <c r="F42" s="8"/>
      <c r="G42" s="46"/>
      <c r="H42" s="262"/>
      <c r="I42" s="262"/>
      <c r="J42" s="262"/>
      <c r="K42" s="51" t="s">
        <v>137</v>
      </c>
      <c r="L42" s="46"/>
      <c r="M42" s="262"/>
      <c r="N42" s="262"/>
      <c r="O42" s="262"/>
      <c r="P42" s="52" t="s">
        <v>137</v>
      </c>
      <c r="Q42" s="267"/>
      <c r="R42" t="s">
        <v>147</v>
      </c>
      <c r="S42" s="12"/>
      <c r="U42" s="8"/>
      <c r="V42" s="44"/>
      <c r="W42" s="262"/>
      <c r="X42" s="262"/>
      <c r="Y42" s="262"/>
      <c r="Z42" s="51" t="s">
        <v>137</v>
      </c>
      <c r="AA42" s="46"/>
      <c r="AB42" s="262"/>
      <c r="AC42" s="262"/>
      <c r="AD42" s="262"/>
      <c r="AE42" s="51" t="s">
        <v>137</v>
      </c>
    </row>
    <row r="43" spans="2:31" ht="16.2" customHeight="1">
      <c r="B43" s="348"/>
      <c r="C43" s="10" t="s">
        <v>148</v>
      </c>
      <c r="D43" s="13"/>
      <c r="E43" s="10"/>
      <c r="F43" s="11"/>
      <c r="G43" s="46"/>
      <c r="H43" s="345"/>
      <c r="I43" s="345"/>
      <c r="J43" s="345"/>
      <c r="K43" s="51" t="s">
        <v>137</v>
      </c>
      <c r="L43" s="46"/>
      <c r="M43" s="345"/>
      <c r="N43" s="345"/>
      <c r="O43" s="345"/>
      <c r="P43" s="52" t="s">
        <v>137</v>
      </c>
      <c r="Q43" s="348"/>
      <c r="R43" s="10" t="s">
        <v>148</v>
      </c>
      <c r="S43" s="13"/>
      <c r="T43" s="10"/>
      <c r="U43" s="11"/>
      <c r="V43" s="44"/>
      <c r="W43" s="345"/>
      <c r="X43" s="345"/>
      <c r="Y43" s="345"/>
      <c r="Z43" s="51" t="s">
        <v>137</v>
      </c>
      <c r="AA43" s="46"/>
      <c r="AB43" s="345"/>
      <c r="AC43" s="345"/>
      <c r="AD43" s="345"/>
      <c r="AE43" s="51" t="s">
        <v>137</v>
      </c>
    </row>
    <row r="44" spans="2:31" ht="22.5" customHeight="1">
      <c r="B44" s="335" t="s">
        <v>149</v>
      </c>
      <c r="C44" s="336"/>
      <c r="D44" s="336"/>
      <c r="E44" s="336"/>
      <c r="F44" s="337"/>
      <c r="G44" s="1" t="s">
        <v>150</v>
      </c>
      <c r="H44" s="2"/>
      <c r="I44" s="2"/>
      <c r="J44" s="2"/>
      <c r="K44" s="2"/>
      <c r="L44" s="174"/>
      <c r="M44" s="174"/>
      <c r="N44" s="125" t="str">
        <f>IF(L44="有","（","")</f>
        <v/>
      </c>
      <c r="O44" s="142" t="b">
        <v>0</v>
      </c>
      <c r="P44" s="254" t="s">
        <v>151</v>
      </c>
      <c r="Q44" s="254"/>
      <c r="R44" s="254"/>
      <c r="S44" s="254"/>
      <c r="T44" s="142" t="b">
        <v>0</v>
      </c>
      <c r="U44" s="254" t="s">
        <v>152</v>
      </c>
      <c r="V44" s="254"/>
      <c r="W44" s="254"/>
      <c r="X44" s="254"/>
      <c r="Y44" s="142" t="b">
        <v>0</v>
      </c>
      <c r="Z44" s="254" t="s">
        <v>153</v>
      </c>
      <c r="AA44" s="254"/>
      <c r="AB44" s="258" t="s">
        <v>27</v>
      </c>
      <c r="AC44" s="258"/>
      <c r="AD44" s="258"/>
      <c r="AE44" s="259"/>
    </row>
    <row r="45" spans="2:31" ht="22.5" customHeight="1">
      <c r="B45" s="338"/>
      <c r="C45" s="339"/>
      <c r="D45" s="339"/>
      <c r="E45" s="339"/>
      <c r="F45" s="340"/>
      <c r="G45" s="9" t="s">
        <v>154</v>
      </c>
      <c r="H45" s="10"/>
      <c r="I45" s="10"/>
      <c r="J45" s="10"/>
      <c r="K45" s="10"/>
      <c r="L45" s="174"/>
      <c r="M45" s="174"/>
      <c r="N45" s="125" t="str">
        <f>IF(L45="有","（","")</f>
        <v/>
      </c>
      <c r="O45" s="143" t="b">
        <v>0</v>
      </c>
      <c r="P45" s="260" t="s">
        <v>155</v>
      </c>
      <c r="Q45" s="260"/>
      <c r="R45" s="260"/>
      <c r="S45" s="260"/>
      <c r="T45" s="260"/>
      <c r="U45" s="143" t="b">
        <v>0</v>
      </c>
      <c r="V45" s="261" t="s">
        <v>156</v>
      </c>
      <c r="W45" s="261"/>
      <c r="X45" s="258" t="s">
        <v>27</v>
      </c>
      <c r="Y45" s="258"/>
      <c r="Z45" s="258"/>
      <c r="AA45" s="258"/>
      <c r="AB45" s="258"/>
      <c r="AC45" s="258"/>
      <c r="AD45" s="258"/>
      <c r="AE45" s="259"/>
    </row>
    <row r="46" spans="2:31" ht="22.5" customHeight="1">
      <c r="B46" s="217" t="s">
        <v>157</v>
      </c>
      <c r="C46" s="217"/>
      <c r="D46" s="217"/>
      <c r="E46" s="1"/>
      <c r="F46" s="2" t="s">
        <v>158</v>
      </c>
      <c r="G46" s="2"/>
      <c r="H46" s="2"/>
      <c r="I46" s="2"/>
      <c r="J46" s="2"/>
      <c r="K46" s="2"/>
      <c r="L46" s="2"/>
      <c r="M46" s="2"/>
      <c r="N46" s="3"/>
      <c r="O46" s="10"/>
      <c r="P46" s="174"/>
      <c r="Q46" s="174"/>
      <c r="R46" s="69" t="str">
        <f>IF(P46="実施","（","")</f>
        <v/>
      </c>
      <c r="S46" s="281"/>
      <c r="T46" s="281"/>
      <c r="U46" s="281"/>
      <c r="V46" s="2" t="str">
        <f>IF(P46="実施","回/年）","")</f>
        <v/>
      </c>
      <c r="W46" s="2"/>
      <c r="X46" s="2"/>
      <c r="Y46" s="10"/>
      <c r="Z46" s="10"/>
      <c r="AA46" s="2"/>
      <c r="AB46" s="2"/>
      <c r="AC46" s="2"/>
      <c r="AD46" s="2"/>
      <c r="AE46" s="3"/>
    </row>
    <row r="47" spans="2:31" ht="22.5" customHeight="1">
      <c r="B47" s="215"/>
      <c r="C47" s="215"/>
      <c r="D47" s="215"/>
      <c r="E47" s="7"/>
      <c r="F47" s="10" t="s">
        <v>159</v>
      </c>
      <c r="G47" s="57"/>
      <c r="N47" s="8"/>
      <c r="O47" s="5"/>
      <c r="P47" s="174"/>
      <c r="Q47" s="174"/>
      <c r="R47" s="62" t="str">
        <f>IF(P47="実施","（","")</f>
        <v/>
      </c>
      <c r="S47" s="281"/>
      <c r="T47" s="281"/>
      <c r="U47" s="281"/>
      <c r="V47" s="2" t="str">
        <f>IF(P47="実施","回/年）","")</f>
        <v/>
      </c>
      <c r="W47" s="2"/>
      <c r="X47" s="2"/>
      <c r="Y47" s="10"/>
      <c r="Z47" s="10"/>
      <c r="AA47" s="2"/>
      <c r="AB47" s="2"/>
      <c r="AC47" s="2"/>
      <c r="AD47" s="2"/>
      <c r="AE47" s="3"/>
    </row>
    <row r="48" spans="2:31" ht="22.5" customHeight="1">
      <c r="B48" s="215"/>
      <c r="C48" s="215"/>
      <c r="D48" s="215"/>
      <c r="E48" s="1"/>
      <c r="F48" s="2" t="s">
        <v>160</v>
      </c>
      <c r="G48" s="2"/>
      <c r="H48" s="2"/>
      <c r="I48" s="2"/>
      <c r="J48" s="2"/>
      <c r="K48" s="2"/>
      <c r="L48" s="2"/>
      <c r="M48" s="2"/>
      <c r="N48" s="3"/>
      <c r="O48" s="1"/>
      <c r="P48" s="174"/>
      <c r="Q48" s="174"/>
      <c r="R48" s="70" t="str">
        <f>IF(P48="実施","（","")</f>
        <v/>
      </c>
      <c r="S48" s="281"/>
      <c r="T48" s="281"/>
      <c r="U48" s="281"/>
      <c r="V48" s="2" t="str">
        <f>IF(P48="実施","回/年）","")</f>
        <v/>
      </c>
      <c r="W48" s="2"/>
      <c r="X48" s="2"/>
      <c r="Y48" s="2"/>
      <c r="Z48" s="2"/>
      <c r="AA48" s="2"/>
      <c r="AB48" s="2"/>
      <c r="AC48" s="2"/>
      <c r="AD48" s="2"/>
      <c r="AE48" s="3"/>
    </row>
    <row r="49" spans="2:31" ht="22.5" customHeight="1">
      <c r="B49" s="215"/>
      <c r="C49" s="215"/>
      <c r="D49" s="215"/>
      <c r="E49" s="9"/>
      <c r="F49" s="2" t="s">
        <v>161</v>
      </c>
      <c r="H49" s="2"/>
      <c r="I49" s="2"/>
      <c r="J49" s="2"/>
      <c r="K49" s="2"/>
      <c r="L49" s="2"/>
      <c r="M49" s="2"/>
      <c r="N49" s="3"/>
      <c r="O49" s="1"/>
      <c r="P49" s="174"/>
      <c r="Q49" s="174"/>
      <c r="R49" s="70" t="str">
        <f>IF(P49="有","（","")</f>
        <v/>
      </c>
      <c r="S49" s="281"/>
      <c r="T49" s="281"/>
      <c r="U49" s="281"/>
      <c r="V49" s="2" t="str">
        <f>IF(P49="有","日）","")</f>
        <v/>
      </c>
      <c r="W49" s="2"/>
      <c r="X49" s="2"/>
      <c r="Y49" s="2"/>
      <c r="Z49" s="2"/>
      <c r="AA49" s="2"/>
      <c r="AB49" s="2"/>
      <c r="AC49" s="2"/>
      <c r="AD49" s="2"/>
      <c r="AE49" s="3"/>
    </row>
    <row r="50" spans="2:31" ht="22.5" customHeight="1">
      <c r="B50" s="215" t="s">
        <v>162</v>
      </c>
      <c r="C50" s="215"/>
      <c r="D50" s="215"/>
      <c r="E50" s="4"/>
      <c r="F50" s="2" t="s">
        <v>163</v>
      </c>
      <c r="G50" s="2"/>
      <c r="H50" s="2"/>
      <c r="I50" s="2"/>
      <c r="J50" s="2"/>
      <c r="K50" s="2"/>
      <c r="L50" s="2"/>
      <c r="M50" s="2"/>
      <c r="N50" s="3"/>
      <c r="O50" s="10"/>
      <c r="P50" s="174"/>
      <c r="Q50" s="174"/>
      <c r="R50" s="154"/>
      <c r="S50" s="154"/>
      <c r="T50" s="154"/>
      <c r="U50" s="10"/>
      <c r="AA50" s="2"/>
      <c r="AB50" s="2"/>
      <c r="AC50" s="2"/>
      <c r="AD50" s="2"/>
      <c r="AE50" s="3"/>
    </row>
    <row r="51" spans="2:31" ht="22.5" customHeight="1">
      <c r="B51" s="215"/>
      <c r="C51" s="215"/>
      <c r="D51" s="215"/>
      <c r="E51" s="1"/>
      <c r="F51" s="2" t="s">
        <v>164</v>
      </c>
      <c r="G51" s="2"/>
      <c r="H51" s="2"/>
      <c r="I51" s="2"/>
      <c r="J51" s="2"/>
      <c r="K51" s="2"/>
      <c r="L51" s="2"/>
      <c r="M51" s="2"/>
      <c r="N51" s="3"/>
      <c r="O51" s="2"/>
      <c r="P51" s="174"/>
      <c r="Q51" s="174"/>
      <c r="R51" s="62" t="str">
        <f>IF(P51="有","（","")</f>
        <v/>
      </c>
      <c r="S51" s="281"/>
      <c r="T51" s="281"/>
      <c r="U51" s="2" t="str">
        <f>IF(P51="有","）人分","")</f>
        <v/>
      </c>
      <c r="V51" s="2"/>
      <c r="W51" s="2" t="str">
        <f>IF(P51="有","（","")</f>
        <v/>
      </c>
      <c r="X51" s="281"/>
      <c r="Y51" s="281"/>
      <c r="Z51" s="2" t="str">
        <f>IF(P51="有","）日","")</f>
        <v/>
      </c>
      <c r="AA51" s="2"/>
      <c r="AB51" s="2"/>
      <c r="AC51" s="2"/>
      <c r="AD51" s="2"/>
      <c r="AE51" s="3"/>
    </row>
  </sheetData>
  <sheetProtection algorithmName="SHA-512" hashValue="uml62q7g4pGadjLIO2+arJxvlgndx4l4mzkVutpYa9MDLKtl8LkyTkSU7Iykkvd/9FzANG5cg8rZgGozrgyZwg==" saltValue="8OaR/f/VA9gvp5+a2WFT/Q==" spinCount="100000" sheet="1" objects="1" scenarios="1"/>
  <mergeCells count="185">
    <mergeCell ref="P51:Q51"/>
    <mergeCell ref="P50:Q50"/>
    <mergeCell ref="P49:Q49"/>
    <mergeCell ref="P48:Q48"/>
    <mergeCell ref="P47:Q47"/>
    <mergeCell ref="P46:Q46"/>
    <mergeCell ref="S46:U46"/>
    <mergeCell ref="S47:U47"/>
    <mergeCell ref="S48:U48"/>
    <mergeCell ref="S49:U49"/>
    <mergeCell ref="S51:T51"/>
    <mergeCell ref="B44:F45"/>
    <mergeCell ref="W11:Y11"/>
    <mergeCell ref="G32:K32"/>
    <mergeCell ref="K11:M11"/>
    <mergeCell ref="N11:P11"/>
    <mergeCell ref="B24:I29"/>
    <mergeCell ref="AC11:AE11"/>
    <mergeCell ref="J24:L25"/>
    <mergeCell ref="S8:U8"/>
    <mergeCell ref="K12:M12"/>
    <mergeCell ref="N12:P12"/>
    <mergeCell ref="AC12:AE12"/>
    <mergeCell ref="Z12:AB12"/>
    <mergeCell ref="W12:Y12"/>
    <mergeCell ref="T12:V12"/>
    <mergeCell ref="Q12:S12"/>
    <mergeCell ref="F8:M8"/>
    <mergeCell ref="Y21:AA21"/>
    <mergeCell ref="Y22:AA22"/>
    <mergeCell ref="Y23:AA23"/>
    <mergeCell ref="AC16:AE16"/>
    <mergeCell ref="AA17:AC17"/>
    <mergeCell ref="M17:P17"/>
    <mergeCell ref="AB18:AC18"/>
    <mergeCell ref="F6:M6"/>
    <mergeCell ref="V9:X9"/>
    <mergeCell ref="Y7:AA7"/>
    <mergeCell ref="Y8:AA8"/>
    <mergeCell ref="Y9:AA9"/>
    <mergeCell ref="V5:X5"/>
    <mergeCell ref="B18:D18"/>
    <mergeCell ref="R5:R9"/>
    <mergeCell ref="V32:Z32"/>
    <mergeCell ref="Y5:AE5"/>
    <mergeCell ref="V6:X6"/>
    <mergeCell ref="Y6:AA6"/>
    <mergeCell ref="AB6:AE6"/>
    <mergeCell ref="S7:U7"/>
    <mergeCell ref="N5:P5"/>
    <mergeCell ref="N6:P6"/>
    <mergeCell ref="N7:P7"/>
    <mergeCell ref="N8:P8"/>
    <mergeCell ref="V7:X7"/>
    <mergeCell ref="V8:X8"/>
    <mergeCell ref="Z11:AB11"/>
    <mergeCell ref="AB7:AE7"/>
    <mergeCell ref="AB8:AE8"/>
    <mergeCell ref="AB9:AE9"/>
    <mergeCell ref="B50:D51"/>
    <mergeCell ref="B5:D9"/>
    <mergeCell ref="B46:D49"/>
    <mergeCell ref="B10:D16"/>
    <mergeCell ref="B17:D17"/>
    <mergeCell ref="F5:M5"/>
    <mergeCell ref="J26:L29"/>
    <mergeCell ref="B32:B43"/>
    <mergeCell ref="S9:U9"/>
    <mergeCell ref="Q32:Q43"/>
    <mergeCell ref="B20:D23"/>
    <mergeCell ref="B30:AE30"/>
    <mergeCell ref="B19:D19"/>
    <mergeCell ref="K10:AE10"/>
    <mergeCell ref="Q11:S11"/>
    <mergeCell ref="T11:V11"/>
    <mergeCell ref="K13:M13"/>
    <mergeCell ref="F9:M9"/>
    <mergeCell ref="N13:P13"/>
    <mergeCell ref="Q13:S13"/>
    <mergeCell ref="T13:V13"/>
    <mergeCell ref="W13:Y13"/>
    <mergeCell ref="Z13:AB13"/>
    <mergeCell ref="AC13:AE13"/>
    <mergeCell ref="F7:M7"/>
    <mergeCell ref="AC14:AE14"/>
    <mergeCell ref="K15:M15"/>
    <mergeCell ref="N15:P15"/>
    <mergeCell ref="Q15:S15"/>
    <mergeCell ref="T15:V15"/>
    <mergeCell ref="W15:Y15"/>
    <mergeCell ref="Z15:AB15"/>
    <mergeCell ref="AC15:AE15"/>
    <mergeCell ref="K14:M14"/>
    <mergeCell ref="N14:P14"/>
    <mergeCell ref="Q14:S14"/>
    <mergeCell ref="T14:V14"/>
    <mergeCell ref="W14:Y14"/>
    <mergeCell ref="Z14:AB14"/>
    <mergeCell ref="G15:I15"/>
    <mergeCell ref="N9:P9"/>
    <mergeCell ref="Y18:Z18"/>
    <mergeCell ref="S18:T18"/>
    <mergeCell ref="P18:Q18"/>
    <mergeCell ref="J18:K18"/>
    <mergeCell ref="G18:H18"/>
    <mergeCell ref="K16:M16"/>
    <mergeCell ref="N16:P16"/>
    <mergeCell ref="Q16:S16"/>
    <mergeCell ref="T16:V16"/>
    <mergeCell ref="W16:Y16"/>
    <mergeCell ref="Z16:AB16"/>
    <mergeCell ref="N24:P24"/>
    <mergeCell ref="R24:T24"/>
    <mergeCell ref="V24:W24"/>
    <mergeCell ref="Y24:Z24"/>
    <mergeCell ref="AB24:AE24"/>
    <mergeCell ref="N25:P25"/>
    <mergeCell ref="R25:T25"/>
    <mergeCell ref="V25:W25"/>
    <mergeCell ref="X25:AE25"/>
    <mergeCell ref="K31:O31"/>
    <mergeCell ref="Z31:AD31"/>
    <mergeCell ref="H33:J33"/>
    <mergeCell ref="H34:J34"/>
    <mergeCell ref="H35:J35"/>
    <mergeCell ref="W33:Y33"/>
    <mergeCell ref="W34:Y34"/>
    <mergeCell ref="W35:Y35"/>
    <mergeCell ref="AB33:AD33"/>
    <mergeCell ref="AB34:AD34"/>
    <mergeCell ref="AB35:AD35"/>
    <mergeCell ref="M33:O33"/>
    <mergeCell ref="M34:O34"/>
    <mergeCell ref="M35:O35"/>
    <mergeCell ref="AB43:AD43"/>
    <mergeCell ref="AB36:AD36"/>
    <mergeCell ref="AB37:AD37"/>
    <mergeCell ref="AB38:AD38"/>
    <mergeCell ref="AB39:AD39"/>
    <mergeCell ref="AB40:AD40"/>
    <mergeCell ref="AB41:AD41"/>
    <mergeCell ref="W26:AB26"/>
    <mergeCell ref="W27:AB27"/>
    <mergeCell ref="W28:AB28"/>
    <mergeCell ref="W29:AB29"/>
    <mergeCell ref="H36:J36"/>
    <mergeCell ref="H37:J37"/>
    <mergeCell ref="H38:J38"/>
    <mergeCell ref="H39:J39"/>
    <mergeCell ref="H40:J40"/>
    <mergeCell ref="H41:J41"/>
    <mergeCell ref="H42:J42"/>
    <mergeCell ref="H43:J43"/>
    <mergeCell ref="M42:O42"/>
    <mergeCell ref="M43:O43"/>
    <mergeCell ref="M36:O36"/>
    <mergeCell ref="M37:O37"/>
    <mergeCell ref="M38:O38"/>
    <mergeCell ref="M39:O39"/>
    <mergeCell ref="M40:O40"/>
    <mergeCell ref="M41:O41"/>
    <mergeCell ref="X51:Y51"/>
    <mergeCell ref="F19:I19"/>
    <mergeCell ref="L19:P19"/>
    <mergeCell ref="R19:U19"/>
    <mergeCell ref="W19:X19"/>
    <mergeCell ref="Y19:AD19"/>
    <mergeCell ref="L44:M44"/>
    <mergeCell ref="P44:S44"/>
    <mergeCell ref="U44:X44"/>
    <mergeCell ref="Z44:AA44"/>
    <mergeCell ref="AB44:AE44"/>
    <mergeCell ref="L45:M45"/>
    <mergeCell ref="P45:T45"/>
    <mergeCell ref="V45:W45"/>
    <mergeCell ref="X45:AE45"/>
    <mergeCell ref="W36:Y36"/>
    <mergeCell ref="W37:Y37"/>
    <mergeCell ref="W38:Y38"/>
    <mergeCell ref="W39:Y39"/>
    <mergeCell ref="W40:Y40"/>
    <mergeCell ref="W41:Y41"/>
    <mergeCell ref="W42:Y42"/>
    <mergeCell ref="W43:Y43"/>
    <mergeCell ref="AB42:AD42"/>
  </mergeCells>
  <phoneticPr fontId="2"/>
  <conditionalFormatting sqref="J19:AE19">
    <cfRule type="expression" dxfId="19" priority="7">
      <formula>$F$19="１　実施"</formula>
    </cfRule>
  </conditionalFormatting>
  <conditionalFormatting sqref="N44:AE44">
    <cfRule type="expression" dxfId="18" priority="2">
      <formula>$L$44="有"</formula>
    </cfRule>
    <cfRule type="expression" dxfId="17" priority="4">
      <formula>$L$50="無"</formula>
    </cfRule>
  </conditionalFormatting>
  <conditionalFormatting sqref="N45:AE45">
    <cfRule type="expression" dxfId="16" priority="1">
      <formula>$L$45="有"</formula>
    </cfRule>
    <cfRule type="expression" dxfId="15" priority="3">
      <formula>$L$51="無"</formula>
    </cfRule>
  </conditionalFormatting>
  <conditionalFormatting sqref="S46">
    <cfRule type="expression" dxfId="14" priority="12">
      <formula>$P$46="実施"</formula>
    </cfRule>
  </conditionalFormatting>
  <conditionalFormatting sqref="S47">
    <cfRule type="expression" dxfId="13" priority="11">
      <formula>$P$47="実施"</formula>
    </cfRule>
  </conditionalFormatting>
  <conditionalFormatting sqref="S48">
    <cfRule type="expression" dxfId="12" priority="10">
      <formula>$P$48="実施"</formula>
    </cfRule>
  </conditionalFormatting>
  <conditionalFormatting sqref="S49">
    <cfRule type="expression" dxfId="11" priority="9">
      <formula>$P$49="有"</formula>
    </cfRule>
  </conditionalFormatting>
  <conditionalFormatting sqref="S51 X51">
    <cfRule type="expression" dxfId="10" priority="8">
      <formula>$P$51="有"</formula>
    </cfRule>
  </conditionalFormatting>
  <dataValidations count="5">
    <dataValidation type="list" allowBlank="1" showInputMessage="1" showErrorMessage="1" sqref="N5:P9 L44:M45 P49:P51" xr:uid="{6F7A8B80-7923-436E-BAEF-38D71B2AB238}">
      <formula1>"有,無"</formula1>
    </dataValidation>
    <dataValidation type="list" allowBlank="1" showInputMessage="1" showErrorMessage="1" sqref="Y21:AA23" xr:uid="{8D6A6D76-EB5B-4620-9706-063559E4611B}">
      <formula1>"はい,いいえ"</formula1>
    </dataValidation>
    <dataValidation imeMode="disabled" allowBlank="1" showInputMessage="1" showErrorMessage="1" sqref="M17:P17 J18:K18 G18:H18 W26:AB29 V7:AE9 K12:AE16 AA17:AC17 AB18:AC18 Y18:Z18 S18:T18 P18:Q18 H33:J43 M33:O43 W33:Y43 AB33:AD43" xr:uid="{BAD67474-3116-47C7-8921-2476D3507717}"/>
    <dataValidation type="list" allowBlank="1" showInputMessage="1" showErrorMessage="1" sqref="P46:P48" xr:uid="{9B461C56-12A7-461C-8C96-59C2E5B2287E}">
      <formula1>"実施,未"</formula1>
    </dataValidation>
    <dataValidation type="list" allowBlank="1" showInputMessage="1" showErrorMessage="1" sqref="F19" xr:uid="{108C02CF-6B0D-40D9-AD9A-632E0CC303C3}">
      <formula1>"１　実施,２　未実施"</formula1>
    </dataValidation>
  </dataValidations>
  <pageMargins left="0.55000000000000004" right="0.42" top="0.46" bottom="0.34" header="0.28000000000000003" footer="0.26"/>
  <pageSetup paperSize="9"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9879C-30D9-451C-A1BF-C7680ABB14BB}">
  <sheetPr>
    <pageSetUpPr fitToPage="1"/>
  </sheetPr>
  <dimension ref="A3:AE52"/>
  <sheetViews>
    <sheetView topLeftCell="A7" workbookViewId="0">
      <selection activeCell="AG24" sqref="AG24"/>
    </sheetView>
  </sheetViews>
  <sheetFormatPr defaultRowHeight="13.2"/>
  <cols>
    <col min="1" max="45" width="3.77734375" customWidth="1"/>
  </cols>
  <sheetData>
    <row r="3" spans="1:31">
      <c r="A3" t="s">
        <v>268</v>
      </c>
    </row>
    <row r="4" spans="1:31" ht="22.95" customHeight="1">
      <c r="B4" s="24" t="s">
        <v>269</v>
      </c>
      <c r="C4" s="12"/>
      <c r="D4" s="12"/>
    </row>
    <row r="5" spans="1:31" ht="22.95" customHeight="1">
      <c r="B5" s="229" t="s">
        <v>270</v>
      </c>
      <c r="C5" s="230"/>
      <c r="D5" s="231"/>
      <c r="E5" s="4"/>
      <c r="F5" s="5"/>
      <c r="G5" s="5"/>
      <c r="H5" s="5"/>
      <c r="I5" s="5"/>
      <c r="J5" s="5"/>
      <c r="K5" s="170" t="s">
        <v>77</v>
      </c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2"/>
    </row>
    <row r="6" spans="1:31" ht="22.95" customHeight="1">
      <c r="B6" s="232"/>
      <c r="C6" s="233"/>
      <c r="D6" s="234"/>
      <c r="E6" s="9"/>
      <c r="F6" s="10"/>
      <c r="G6" s="10"/>
      <c r="H6" s="10"/>
      <c r="I6" s="10"/>
      <c r="J6" s="11"/>
      <c r="K6" s="170" t="s">
        <v>78</v>
      </c>
      <c r="L6" s="171"/>
      <c r="M6" s="171"/>
      <c r="N6" s="170" t="s">
        <v>79</v>
      </c>
      <c r="O6" s="171"/>
      <c r="P6" s="172"/>
      <c r="Q6" s="171" t="s">
        <v>80</v>
      </c>
      <c r="R6" s="171"/>
      <c r="S6" s="171"/>
      <c r="T6" s="445" t="s">
        <v>81</v>
      </c>
      <c r="U6" s="171"/>
      <c r="V6" s="444"/>
      <c r="W6" s="171" t="s">
        <v>82</v>
      </c>
      <c r="X6" s="171"/>
      <c r="Y6" s="444"/>
      <c r="Z6" s="171" t="s">
        <v>170</v>
      </c>
      <c r="AA6" s="171"/>
      <c r="AB6" s="171"/>
      <c r="AC6" s="443" t="s">
        <v>260</v>
      </c>
      <c r="AD6" s="171"/>
      <c r="AE6" s="172"/>
    </row>
    <row r="7" spans="1:31" ht="22.5" customHeight="1">
      <c r="B7" s="232"/>
      <c r="C7" s="233"/>
      <c r="D7" s="234"/>
      <c r="E7" s="4" t="s">
        <v>271</v>
      </c>
      <c r="F7" s="5"/>
      <c r="G7" s="5"/>
      <c r="H7" s="5"/>
      <c r="I7" s="5"/>
      <c r="J7" s="5"/>
      <c r="K7" s="173"/>
      <c r="L7" s="174"/>
      <c r="M7" s="175"/>
      <c r="N7" s="173"/>
      <c r="O7" s="174"/>
      <c r="P7" s="175"/>
      <c r="Q7" s="173"/>
      <c r="R7" s="174"/>
      <c r="S7" s="417"/>
      <c r="T7" s="418"/>
      <c r="U7" s="174"/>
      <c r="V7" s="417"/>
      <c r="W7" s="418"/>
      <c r="X7" s="174"/>
      <c r="Y7" s="417"/>
      <c r="Z7" s="418"/>
      <c r="AA7" s="174"/>
      <c r="AB7" s="419"/>
      <c r="AC7" s="420"/>
      <c r="AD7" s="174"/>
      <c r="AE7" s="175"/>
    </row>
    <row r="8" spans="1:31" ht="22.5" customHeight="1">
      <c r="B8" s="232"/>
      <c r="C8" s="233"/>
      <c r="D8" s="234"/>
      <c r="E8" s="299" t="s">
        <v>272</v>
      </c>
      <c r="F8" s="279"/>
      <c r="G8" s="279"/>
      <c r="H8" s="279"/>
      <c r="I8" s="279"/>
      <c r="J8" s="279"/>
      <c r="K8" s="173"/>
      <c r="L8" s="174"/>
      <c r="M8" s="175"/>
      <c r="N8" s="173"/>
      <c r="O8" s="174"/>
      <c r="P8" s="175"/>
      <c r="Q8" s="173"/>
      <c r="R8" s="174"/>
      <c r="S8" s="417"/>
      <c r="T8" s="418"/>
      <c r="U8" s="174"/>
      <c r="V8" s="417"/>
      <c r="W8" s="418"/>
      <c r="X8" s="174"/>
      <c r="Y8" s="417"/>
      <c r="Z8" s="418"/>
      <c r="AA8" s="174"/>
      <c r="AB8" s="419"/>
      <c r="AC8" s="420"/>
      <c r="AD8" s="174"/>
      <c r="AE8" s="175"/>
    </row>
    <row r="9" spans="1:31" ht="22.5" customHeight="1">
      <c r="B9" s="232"/>
      <c r="C9" s="233"/>
      <c r="D9" s="234"/>
      <c r="E9" s="347" t="s">
        <v>262</v>
      </c>
      <c r="F9" s="280"/>
      <c r="G9" s="174"/>
      <c r="H9" s="174"/>
      <c r="I9" s="174"/>
      <c r="J9" s="10" t="s">
        <v>89</v>
      </c>
      <c r="K9" s="173"/>
      <c r="L9" s="174"/>
      <c r="M9" s="175"/>
      <c r="N9" s="173"/>
      <c r="O9" s="174"/>
      <c r="P9" s="175"/>
      <c r="Q9" s="173"/>
      <c r="R9" s="174"/>
      <c r="S9" s="417"/>
      <c r="T9" s="418"/>
      <c r="U9" s="174"/>
      <c r="V9" s="417"/>
      <c r="W9" s="418"/>
      <c r="X9" s="174"/>
      <c r="Y9" s="417"/>
      <c r="Z9" s="418"/>
      <c r="AA9" s="174"/>
      <c r="AB9" s="419"/>
      <c r="AC9" s="420"/>
      <c r="AD9" s="174"/>
      <c r="AE9" s="175"/>
    </row>
    <row r="10" spans="1:31" ht="22.5" customHeight="1">
      <c r="B10" s="235"/>
      <c r="C10" s="236"/>
      <c r="D10" s="237"/>
      <c r="E10" s="299" t="s">
        <v>90</v>
      </c>
      <c r="F10" s="279"/>
      <c r="G10" s="279"/>
      <c r="H10" s="279"/>
      <c r="I10" s="279"/>
      <c r="J10" s="328"/>
      <c r="K10" s="173"/>
      <c r="L10" s="174"/>
      <c r="M10" s="175"/>
      <c r="N10" s="173"/>
      <c r="O10" s="174"/>
      <c r="P10" s="175"/>
      <c r="Q10" s="173"/>
      <c r="R10" s="174"/>
      <c r="S10" s="417"/>
      <c r="T10" s="418"/>
      <c r="U10" s="174"/>
      <c r="V10" s="417"/>
      <c r="W10" s="418"/>
      <c r="X10" s="174"/>
      <c r="Y10" s="417"/>
      <c r="Z10" s="418"/>
      <c r="AA10" s="174"/>
      <c r="AB10" s="419"/>
      <c r="AC10" s="420"/>
      <c r="AD10" s="174"/>
      <c r="AE10" s="175"/>
    </row>
    <row r="11" spans="1:31" ht="22.5" customHeight="1">
      <c r="B11" s="215" t="s">
        <v>91</v>
      </c>
      <c r="C11" s="215"/>
      <c r="D11" s="215"/>
      <c r="E11" s="1" t="s">
        <v>273</v>
      </c>
      <c r="F11" s="2"/>
      <c r="G11" s="2"/>
      <c r="H11" s="2"/>
      <c r="I11" s="2"/>
      <c r="J11" s="2"/>
      <c r="K11" s="2"/>
      <c r="L11" s="2"/>
      <c r="M11" s="288"/>
      <c r="N11" s="288"/>
      <c r="O11" s="288"/>
      <c r="P11" s="2" t="s">
        <v>94</v>
      </c>
      <c r="Q11" s="2"/>
      <c r="R11" s="1" t="s">
        <v>274</v>
      </c>
      <c r="S11" s="2"/>
      <c r="T11" s="2"/>
      <c r="U11" s="2"/>
      <c r="V11" s="2"/>
      <c r="W11" s="2"/>
      <c r="X11" s="2"/>
      <c r="Y11" s="2"/>
      <c r="Z11" s="288"/>
      <c r="AA11" s="288"/>
      <c r="AB11" s="288"/>
      <c r="AC11" s="288"/>
      <c r="AD11" s="2" t="s">
        <v>94</v>
      </c>
      <c r="AE11" s="3"/>
    </row>
    <row r="12" spans="1:31" ht="22.5" customHeight="1">
      <c r="B12" s="226" t="s">
        <v>96</v>
      </c>
      <c r="C12" s="227"/>
      <c r="D12" s="228"/>
      <c r="E12" s="7" t="s">
        <v>97</v>
      </c>
      <c r="G12" s="288"/>
      <c r="H12" s="288"/>
      <c r="I12" t="s">
        <v>98</v>
      </c>
      <c r="J12" s="288"/>
      <c r="K12" s="288"/>
      <c r="L12" t="s">
        <v>99</v>
      </c>
      <c r="M12" s="8"/>
      <c r="N12" s="1" t="s">
        <v>100</v>
      </c>
      <c r="O12" s="2"/>
      <c r="P12" s="288"/>
      <c r="Q12" s="288"/>
      <c r="R12" s="2" t="s">
        <v>98</v>
      </c>
      <c r="S12" s="288"/>
      <c r="T12" s="288"/>
      <c r="U12" s="2" t="s">
        <v>99</v>
      </c>
      <c r="V12" s="3"/>
      <c r="W12" s="7" t="s">
        <v>101</v>
      </c>
      <c r="Y12" s="288"/>
      <c r="Z12" s="288"/>
      <c r="AA12" t="s">
        <v>98</v>
      </c>
      <c r="AB12" s="288"/>
      <c r="AC12" s="288"/>
      <c r="AD12" t="s">
        <v>99</v>
      </c>
      <c r="AE12" s="8"/>
    </row>
    <row r="13" spans="1:31" ht="22.5" customHeight="1">
      <c r="B13" s="299" t="s">
        <v>102</v>
      </c>
      <c r="C13" s="279"/>
      <c r="D13" s="328"/>
      <c r="E13" s="1"/>
      <c r="F13" s="288"/>
      <c r="G13" s="288"/>
      <c r="H13" s="288"/>
      <c r="I13" s="288"/>
      <c r="J13" s="125" t="str">
        <f>IF(F13="１　実施","（","")</f>
        <v/>
      </c>
      <c r="K13" s="149" t="b">
        <v>0</v>
      </c>
      <c r="L13" s="260" t="str">
        <f>IF(F13="１　実施","保温保冷配膳車","")</f>
        <v/>
      </c>
      <c r="M13" s="260"/>
      <c r="N13" s="260"/>
      <c r="O13" s="260"/>
      <c r="P13" s="260"/>
      <c r="Q13" s="150" t="b">
        <v>0</v>
      </c>
      <c r="R13" s="260" t="str">
        <f>IF(F13="１　実施","保温食器","")</f>
        <v/>
      </c>
      <c r="S13" s="260"/>
      <c r="T13" s="260"/>
      <c r="U13" s="260"/>
      <c r="V13" s="150" t="b">
        <v>0</v>
      </c>
      <c r="W13" s="254" t="str">
        <f>IF(F13="１　実施","その他（","")</f>
        <v/>
      </c>
      <c r="X13" s="254"/>
      <c r="Y13" s="416"/>
      <c r="Z13" s="416"/>
      <c r="AA13" s="416"/>
      <c r="AB13" s="416"/>
      <c r="AC13" s="416"/>
      <c r="AD13" s="416"/>
      <c r="AE13" s="151" t="str">
        <f>IF(F13="１　実施","）","")</f>
        <v/>
      </c>
    </row>
    <row r="14" spans="1:31" ht="22.95" customHeight="1">
      <c r="B14" s="229" t="s">
        <v>60</v>
      </c>
      <c r="C14" s="230"/>
      <c r="D14" s="231"/>
      <c r="E14" s="4"/>
      <c r="F14" s="5"/>
      <c r="G14" s="5"/>
      <c r="H14" s="5"/>
      <c r="I14" s="5"/>
      <c r="J14" s="6"/>
      <c r="K14" s="170" t="s">
        <v>275</v>
      </c>
      <c r="L14" s="171"/>
      <c r="M14" s="171"/>
      <c r="N14" s="171"/>
      <c r="O14" s="171"/>
      <c r="P14" s="171"/>
      <c r="Q14" s="171"/>
      <c r="R14" s="171"/>
      <c r="S14" s="172"/>
      <c r="T14" s="170" t="s">
        <v>276</v>
      </c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2"/>
    </row>
    <row r="15" spans="1:31" ht="22.95" customHeight="1">
      <c r="B15" s="232"/>
      <c r="C15" s="233"/>
      <c r="D15" s="234"/>
      <c r="E15" s="9"/>
      <c r="F15" s="10"/>
      <c r="G15" s="10"/>
      <c r="H15" s="10"/>
      <c r="I15" s="10"/>
      <c r="J15" s="11"/>
      <c r="K15" s="170" t="s">
        <v>277</v>
      </c>
      <c r="L15" s="171"/>
      <c r="M15" s="171"/>
      <c r="N15" s="171"/>
      <c r="O15" s="171"/>
      <c r="P15" s="171"/>
      <c r="Q15" s="171"/>
      <c r="R15" s="171"/>
      <c r="S15" s="172"/>
      <c r="T15" s="170" t="s">
        <v>278</v>
      </c>
      <c r="U15" s="171"/>
      <c r="V15" s="171"/>
      <c r="W15" s="171"/>
      <c r="X15" s="171"/>
      <c r="Y15" s="172"/>
      <c r="Z15" s="170" t="s">
        <v>279</v>
      </c>
      <c r="AA15" s="171"/>
      <c r="AB15" s="171"/>
      <c r="AC15" s="171"/>
      <c r="AD15" s="171"/>
      <c r="AE15" s="172"/>
    </row>
    <row r="16" spans="1:31" ht="22.95" customHeight="1">
      <c r="B16" s="232"/>
      <c r="C16" s="233"/>
      <c r="D16" s="234"/>
      <c r="E16" s="2"/>
      <c r="F16" s="2" t="s">
        <v>280</v>
      </c>
      <c r="G16" s="2"/>
      <c r="H16" s="2"/>
      <c r="I16" s="2"/>
      <c r="J16" s="3"/>
      <c r="K16" s="173"/>
      <c r="L16" s="174"/>
      <c r="M16" s="174"/>
      <c r="N16" s="174"/>
      <c r="O16" s="174"/>
      <c r="P16" s="174"/>
      <c r="Q16" s="174"/>
      <c r="R16" s="174"/>
      <c r="S16" s="175"/>
      <c r="T16" s="173"/>
      <c r="U16" s="174"/>
      <c r="V16" s="174"/>
      <c r="W16" s="174"/>
      <c r="X16" s="174"/>
      <c r="Y16" s="175"/>
      <c r="Z16" s="173"/>
      <c r="AA16" s="174"/>
      <c r="AB16" s="174"/>
      <c r="AC16" s="174"/>
      <c r="AD16" s="174"/>
      <c r="AE16" s="175"/>
    </row>
    <row r="17" spans="2:31" ht="22.95" customHeight="1">
      <c r="B17" s="235"/>
      <c r="C17" s="236"/>
      <c r="D17" s="237"/>
      <c r="E17" s="1"/>
      <c r="F17" s="280" t="s">
        <v>262</v>
      </c>
      <c r="G17" s="280"/>
      <c r="H17" s="174"/>
      <c r="I17" s="174"/>
      <c r="J17" s="3" t="s">
        <v>89</v>
      </c>
      <c r="K17" s="173"/>
      <c r="L17" s="174"/>
      <c r="M17" s="174"/>
      <c r="N17" s="174"/>
      <c r="O17" s="174"/>
      <c r="P17" s="174"/>
      <c r="Q17" s="174"/>
      <c r="R17" s="174"/>
      <c r="S17" s="175"/>
      <c r="T17" s="173"/>
      <c r="U17" s="174"/>
      <c r="V17" s="174"/>
      <c r="W17" s="174"/>
      <c r="X17" s="174"/>
      <c r="Y17" s="175"/>
      <c r="Z17" s="173"/>
      <c r="AA17" s="174"/>
      <c r="AB17" s="174"/>
      <c r="AC17" s="174"/>
      <c r="AD17" s="174"/>
      <c r="AE17" s="175"/>
    </row>
    <row r="18" spans="2:31" ht="22.95" customHeight="1">
      <c r="B18" s="229" t="s">
        <v>281</v>
      </c>
      <c r="C18" s="230"/>
      <c r="D18" s="231"/>
      <c r="E18" s="7" t="s">
        <v>282</v>
      </c>
      <c r="AA18" s="256"/>
      <c r="AB18" s="256"/>
      <c r="AC18" s="256"/>
      <c r="AE18" s="8"/>
    </row>
    <row r="19" spans="2:31" ht="22.95" customHeight="1">
      <c r="B19" s="232"/>
      <c r="C19" s="233"/>
      <c r="D19" s="234"/>
      <c r="E19" s="7" t="s">
        <v>223</v>
      </c>
      <c r="AA19" s="238"/>
      <c r="AB19" s="238"/>
      <c r="AC19" s="238"/>
      <c r="AE19" s="8"/>
    </row>
    <row r="20" spans="2:31" ht="22.95" customHeight="1">
      <c r="B20" s="232"/>
      <c r="C20" s="233"/>
      <c r="D20" s="234"/>
      <c r="E20" s="7" t="s">
        <v>188</v>
      </c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AA20" s="238"/>
      <c r="AB20" s="238"/>
      <c r="AC20" s="238"/>
      <c r="AE20" s="8"/>
    </row>
    <row r="21" spans="2:31" ht="22.95" customHeight="1">
      <c r="B21" s="232"/>
      <c r="C21" s="233"/>
      <c r="D21" s="234"/>
      <c r="E21" s="7" t="s">
        <v>224</v>
      </c>
      <c r="AA21" s="238"/>
      <c r="AB21" s="238"/>
      <c r="AC21" s="238"/>
      <c r="AE21" s="8"/>
    </row>
    <row r="22" spans="2:31" ht="22.5" customHeight="1">
      <c r="B22" s="235"/>
      <c r="C22" s="236"/>
      <c r="D22" s="237"/>
      <c r="E22" s="9" t="s">
        <v>283</v>
      </c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31"/>
      <c r="T22" s="10"/>
      <c r="U22" s="10"/>
      <c r="V22" s="10"/>
      <c r="W22" s="10"/>
      <c r="X22" s="10"/>
      <c r="Y22" s="10"/>
      <c r="Z22" s="10"/>
      <c r="AA22" s="176"/>
      <c r="AB22" s="176"/>
      <c r="AC22" s="176"/>
      <c r="AD22" s="10"/>
      <c r="AE22" s="11"/>
    </row>
    <row r="23" spans="2:31" ht="18" customHeight="1">
      <c r="B23" s="207" t="s">
        <v>110</v>
      </c>
      <c r="C23" s="208"/>
      <c r="D23" s="208"/>
      <c r="E23" s="208"/>
      <c r="F23" s="208"/>
      <c r="G23" s="208"/>
      <c r="H23" s="208"/>
      <c r="I23" s="208"/>
      <c r="J23" s="292" t="s">
        <v>111</v>
      </c>
      <c r="K23" s="292"/>
      <c r="L23" s="292"/>
      <c r="M23" s="132" t="b">
        <v>0</v>
      </c>
      <c r="N23" s="257" t="s">
        <v>112</v>
      </c>
      <c r="O23" s="257"/>
      <c r="P23" s="257"/>
      <c r="Q23" s="134" t="b">
        <v>0</v>
      </c>
      <c r="R23" s="257" t="s">
        <v>113</v>
      </c>
      <c r="S23" s="257"/>
      <c r="T23" s="257"/>
      <c r="U23" s="134" t="b">
        <v>0</v>
      </c>
      <c r="V23" s="257" t="s">
        <v>114</v>
      </c>
      <c r="W23" s="257"/>
      <c r="X23" s="134" t="b">
        <v>0</v>
      </c>
      <c r="Y23" s="257" t="s">
        <v>115</v>
      </c>
      <c r="Z23" s="257"/>
      <c r="AA23" s="134" t="b">
        <v>0</v>
      </c>
      <c r="AB23" s="257" t="s">
        <v>116</v>
      </c>
      <c r="AC23" s="257"/>
      <c r="AD23" s="257"/>
      <c r="AE23" s="282"/>
    </row>
    <row r="24" spans="2:31" ht="18" customHeight="1">
      <c r="B24" s="441"/>
      <c r="C24" s="442"/>
      <c r="D24" s="442"/>
      <c r="E24" s="442"/>
      <c r="F24" s="442"/>
      <c r="G24" s="442"/>
      <c r="H24" s="442"/>
      <c r="I24" s="442"/>
      <c r="J24" s="292"/>
      <c r="K24" s="292"/>
      <c r="L24" s="292"/>
      <c r="M24" s="133" t="b">
        <v>0</v>
      </c>
      <c r="N24" s="333" t="s">
        <v>117</v>
      </c>
      <c r="O24" s="333"/>
      <c r="P24" s="333"/>
      <c r="Q24" s="135" t="b">
        <v>0</v>
      </c>
      <c r="R24" s="333" t="s">
        <v>118</v>
      </c>
      <c r="S24" s="333"/>
      <c r="T24" s="333"/>
      <c r="U24" s="135" t="b">
        <v>0</v>
      </c>
      <c r="V24" s="329" t="s">
        <v>119</v>
      </c>
      <c r="W24" s="329"/>
      <c r="X24" s="324" t="s">
        <v>27</v>
      </c>
      <c r="Y24" s="324"/>
      <c r="Z24" s="324"/>
      <c r="AA24" s="324"/>
      <c r="AB24" s="324"/>
      <c r="AC24" s="324"/>
      <c r="AD24" s="324"/>
      <c r="AE24" s="325"/>
    </row>
    <row r="25" spans="2:31" ht="21" customHeight="1">
      <c r="B25" s="441"/>
      <c r="C25" s="442"/>
      <c r="D25" s="442"/>
      <c r="E25" s="442"/>
      <c r="F25" s="442"/>
      <c r="G25" s="442"/>
      <c r="H25" s="442"/>
      <c r="I25" s="442"/>
      <c r="J25" s="292" t="s">
        <v>120</v>
      </c>
      <c r="K25" s="292"/>
      <c r="L25" s="292"/>
      <c r="M25" s="32" t="s">
        <v>121</v>
      </c>
      <c r="N25" s="5"/>
      <c r="O25" s="5"/>
      <c r="P25" s="5"/>
      <c r="Q25" s="5"/>
      <c r="R25" s="5"/>
      <c r="S25" s="5"/>
      <c r="T25" s="5"/>
      <c r="U25" s="5"/>
      <c r="V25" s="63" t="s">
        <v>122</v>
      </c>
      <c r="W25" s="256"/>
      <c r="X25" s="256"/>
      <c r="Y25" s="256"/>
      <c r="Z25" s="256"/>
      <c r="AA25" s="256"/>
      <c r="AB25" s="256"/>
      <c r="AC25" s="63" t="s">
        <v>123</v>
      </c>
      <c r="AD25" s="66" t="s">
        <v>89</v>
      </c>
      <c r="AE25" s="6"/>
    </row>
    <row r="26" spans="2:31" ht="21" customHeight="1">
      <c r="B26" s="441"/>
      <c r="C26" s="442"/>
      <c r="D26" s="442"/>
      <c r="E26" s="442"/>
      <c r="F26" s="442"/>
      <c r="G26" s="442"/>
      <c r="H26" s="442"/>
      <c r="I26" s="442"/>
      <c r="J26" s="292"/>
      <c r="K26" s="292"/>
      <c r="L26" s="292"/>
      <c r="M26" s="21" t="s">
        <v>124</v>
      </c>
      <c r="V26" s="64" t="s">
        <v>122</v>
      </c>
      <c r="W26" s="239"/>
      <c r="X26" s="239"/>
      <c r="Y26" s="239"/>
      <c r="Z26" s="239"/>
      <c r="AA26" s="239"/>
      <c r="AB26" s="239"/>
      <c r="AC26" s="64" t="s">
        <v>123</v>
      </c>
      <c r="AD26" s="67" t="s">
        <v>89</v>
      </c>
      <c r="AE26" s="8"/>
    </row>
    <row r="27" spans="2:31" ht="21" customHeight="1">
      <c r="B27" s="441"/>
      <c r="C27" s="442"/>
      <c r="D27" s="442"/>
      <c r="E27" s="442"/>
      <c r="F27" s="442"/>
      <c r="G27" s="442"/>
      <c r="H27" s="442"/>
      <c r="I27" s="442"/>
      <c r="J27" s="292"/>
      <c r="K27" s="292"/>
      <c r="L27" s="292"/>
      <c r="M27" s="21" t="s">
        <v>125</v>
      </c>
      <c r="V27" s="64" t="s">
        <v>122</v>
      </c>
      <c r="W27" s="239"/>
      <c r="X27" s="239"/>
      <c r="Y27" s="239"/>
      <c r="Z27" s="239"/>
      <c r="AA27" s="239"/>
      <c r="AB27" s="239"/>
      <c r="AC27" s="64" t="s">
        <v>123</v>
      </c>
      <c r="AD27" s="67" t="s">
        <v>89</v>
      </c>
      <c r="AE27" s="8"/>
    </row>
    <row r="28" spans="2:31" ht="18.75" customHeight="1">
      <c r="B28" s="210"/>
      <c r="C28" s="211"/>
      <c r="D28" s="211"/>
      <c r="E28" s="211"/>
      <c r="F28" s="211"/>
      <c r="G28" s="211"/>
      <c r="H28" s="211"/>
      <c r="I28" s="211"/>
      <c r="J28" s="292"/>
      <c r="K28" s="292"/>
      <c r="L28" s="292"/>
      <c r="M28" s="23" t="s">
        <v>126</v>
      </c>
      <c r="N28" s="10"/>
      <c r="O28" s="10"/>
      <c r="P28" s="10"/>
      <c r="Q28" s="10"/>
      <c r="R28" s="10"/>
      <c r="S28" s="10"/>
      <c r="T28" s="10"/>
      <c r="U28" s="10"/>
      <c r="V28" s="65" t="s">
        <v>122</v>
      </c>
      <c r="W28" s="344"/>
      <c r="X28" s="344"/>
      <c r="Y28" s="344"/>
      <c r="Z28" s="344"/>
      <c r="AA28" s="344"/>
      <c r="AB28" s="344"/>
      <c r="AC28" s="68" t="s">
        <v>123</v>
      </c>
      <c r="AD28" s="41" t="s">
        <v>89</v>
      </c>
      <c r="AE28" s="11"/>
    </row>
    <row r="29" spans="2:31" ht="15.75" customHeight="1">
      <c r="B29" s="226" t="s">
        <v>127</v>
      </c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8"/>
    </row>
    <row r="30" spans="2:31" ht="16.2" customHeight="1">
      <c r="B30" s="1" t="s">
        <v>128</v>
      </c>
      <c r="C30" s="2"/>
      <c r="D30" s="2"/>
      <c r="E30" s="2"/>
      <c r="F30" s="2"/>
      <c r="G30" s="2"/>
      <c r="H30" s="2"/>
      <c r="I30" s="2"/>
      <c r="J30" s="2"/>
      <c r="K30" s="174"/>
      <c r="L30" s="174"/>
      <c r="M30" s="174"/>
      <c r="N30" s="174"/>
      <c r="O30" s="174"/>
      <c r="P30" s="3" t="s">
        <v>89</v>
      </c>
      <c r="Q30" s="1" t="s">
        <v>128</v>
      </c>
      <c r="R30" s="2"/>
      <c r="S30" s="2"/>
      <c r="T30" s="2"/>
      <c r="U30" s="2"/>
      <c r="V30" s="2"/>
      <c r="W30" s="2"/>
      <c r="X30" s="2"/>
      <c r="Y30" s="2"/>
      <c r="Z30" s="174"/>
      <c r="AA30" s="174"/>
      <c r="AB30" s="174"/>
      <c r="AC30" s="174"/>
      <c r="AD30" s="174"/>
      <c r="AE30" s="3" t="s">
        <v>89</v>
      </c>
    </row>
    <row r="31" spans="2:31" ht="16.2" customHeight="1">
      <c r="B31" s="266" t="s">
        <v>129</v>
      </c>
      <c r="C31" s="2" t="s">
        <v>130</v>
      </c>
      <c r="D31" s="2"/>
      <c r="E31" s="2"/>
      <c r="F31" s="3"/>
      <c r="G31" s="170" t="s">
        <v>131</v>
      </c>
      <c r="H31" s="171"/>
      <c r="I31" s="171"/>
      <c r="J31" s="171"/>
      <c r="K31" s="172"/>
      <c r="L31" s="18" t="s">
        <v>132</v>
      </c>
      <c r="M31" s="2"/>
      <c r="N31" s="2"/>
      <c r="O31" s="2"/>
      <c r="P31" s="3"/>
      <c r="Q31" s="266" t="s">
        <v>133</v>
      </c>
      <c r="R31" s="2" t="s">
        <v>130</v>
      </c>
      <c r="S31" s="2"/>
      <c r="T31" s="2"/>
      <c r="U31" s="3"/>
      <c r="V31" s="170" t="s">
        <v>131</v>
      </c>
      <c r="W31" s="171"/>
      <c r="X31" s="171"/>
      <c r="Y31" s="171"/>
      <c r="Z31" s="172"/>
      <c r="AA31" s="18" t="s">
        <v>132</v>
      </c>
      <c r="AB31" s="2"/>
      <c r="AC31" s="2"/>
      <c r="AD31" s="2"/>
      <c r="AE31" s="3"/>
    </row>
    <row r="32" spans="2:31" ht="16.2" customHeight="1">
      <c r="B32" s="267"/>
      <c r="C32" s="27" t="s">
        <v>134</v>
      </c>
      <c r="D32" s="25"/>
      <c r="E32" s="5"/>
      <c r="F32" s="6"/>
      <c r="G32" s="7"/>
      <c r="H32" s="264"/>
      <c r="I32" s="264"/>
      <c r="J32" s="264"/>
      <c r="K32" s="21" t="s">
        <v>135</v>
      </c>
      <c r="L32" s="4"/>
      <c r="M32" s="264"/>
      <c r="N32" s="264"/>
      <c r="O32" s="264"/>
      <c r="P32" s="26" t="s">
        <v>135</v>
      </c>
      <c r="Q32" s="267"/>
      <c r="R32" s="27" t="s">
        <v>134</v>
      </c>
      <c r="S32" s="25"/>
      <c r="T32" s="5"/>
      <c r="U32" s="6"/>
      <c r="V32" s="4"/>
      <c r="W32" s="264"/>
      <c r="X32" s="264"/>
      <c r="Y32" s="264"/>
      <c r="Z32" s="26" t="s">
        <v>135</v>
      </c>
      <c r="AA32" s="4"/>
      <c r="AB32" s="264"/>
      <c r="AC32" s="264"/>
      <c r="AD32" s="264"/>
      <c r="AE32" s="26" t="s">
        <v>135</v>
      </c>
    </row>
    <row r="33" spans="2:31" ht="16.2" customHeight="1">
      <c r="B33" s="267"/>
      <c r="C33" s="24" t="s">
        <v>136</v>
      </c>
      <c r="D33" s="12"/>
      <c r="F33" s="8"/>
      <c r="G33" s="7"/>
      <c r="H33" s="265"/>
      <c r="I33" s="265"/>
      <c r="J33" s="265"/>
      <c r="K33" s="21" t="s">
        <v>137</v>
      </c>
      <c r="L33" s="7"/>
      <c r="M33" s="265"/>
      <c r="N33" s="265"/>
      <c r="O33" s="265"/>
      <c r="P33" s="20" t="s">
        <v>137</v>
      </c>
      <c r="Q33" s="267"/>
      <c r="R33" s="24" t="s">
        <v>136</v>
      </c>
      <c r="S33" s="12"/>
      <c r="U33" s="8"/>
      <c r="V33" s="7"/>
      <c r="W33" s="265"/>
      <c r="X33" s="265"/>
      <c r="Y33" s="265"/>
      <c r="Z33" s="20" t="s">
        <v>137</v>
      </c>
      <c r="AA33" s="7"/>
      <c r="AB33" s="265"/>
      <c r="AC33" s="265"/>
      <c r="AD33" s="265"/>
      <c r="AE33" s="20" t="s">
        <v>137</v>
      </c>
    </row>
    <row r="34" spans="2:31" ht="16.2" customHeight="1">
      <c r="B34" s="267"/>
      <c r="C34" s="24" t="s">
        <v>138</v>
      </c>
      <c r="D34" s="12"/>
      <c r="F34" s="8"/>
      <c r="G34" s="7"/>
      <c r="H34" s="265"/>
      <c r="I34" s="265"/>
      <c r="J34" s="265"/>
      <c r="K34" s="21" t="s">
        <v>137</v>
      </c>
      <c r="L34" s="7"/>
      <c r="M34" s="265"/>
      <c r="N34" s="265"/>
      <c r="O34" s="265"/>
      <c r="P34" s="20" t="s">
        <v>137</v>
      </c>
      <c r="Q34" s="267"/>
      <c r="R34" s="24" t="s">
        <v>138</v>
      </c>
      <c r="S34" s="12"/>
      <c r="U34" s="8"/>
      <c r="V34" s="7"/>
      <c r="W34" s="265"/>
      <c r="X34" s="265"/>
      <c r="Y34" s="265"/>
      <c r="Z34" s="20" t="s">
        <v>137</v>
      </c>
      <c r="AA34" s="7"/>
      <c r="AB34" s="265"/>
      <c r="AC34" s="265"/>
      <c r="AD34" s="265"/>
      <c r="AE34" s="20" t="s">
        <v>137</v>
      </c>
    </row>
    <row r="35" spans="2:31" ht="16.2" customHeight="1">
      <c r="B35" s="267"/>
      <c r="C35" t="s">
        <v>139</v>
      </c>
      <c r="D35" s="12"/>
      <c r="F35" s="8"/>
      <c r="G35" s="7"/>
      <c r="H35" s="263"/>
      <c r="I35" s="263"/>
      <c r="J35" s="263"/>
      <c r="K35" s="21" t="s">
        <v>140</v>
      </c>
      <c r="L35" s="7"/>
      <c r="M35" s="263"/>
      <c r="N35" s="263"/>
      <c r="O35" s="263"/>
      <c r="P35" s="20" t="s">
        <v>140</v>
      </c>
      <c r="Q35" s="267"/>
      <c r="R35" t="s">
        <v>139</v>
      </c>
      <c r="S35" s="12"/>
      <c r="U35" s="8"/>
      <c r="V35" s="7"/>
      <c r="W35" s="263"/>
      <c r="X35" s="263"/>
      <c r="Y35" s="263"/>
      <c r="Z35" s="20" t="s">
        <v>140</v>
      </c>
      <c r="AA35" s="7"/>
      <c r="AB35" s="263"/>
      <c r="AC35" s="263"/>
      <c r="AD35" s="263"/>
      <c r="AE35" s="20" t="s">
        <v>140</v>
      </c>
    </row>
    <row r="36" spans="2:31" ht="16.2" customHeight="1">
      <c r="B36" s="267"/>
      <c r="C36" t="s">
        <v>141</v>
      </c>
      <c r="D36" s="12"/>
      <c r="F36" s="8"/>
      <c r="G36" s="7"/>
      <c r="H36" s="262"/>
      <c r="I36" s="262"/>
      <c r="J36" s="262"/>
      <c r="K36" s="21" t="s">
        <v>140</v>
      </c>
      <c r="L36" s="7"/>
      <c r="M36" s="262"/>
      <c r="N36" s="262"/>
      <c r="O36" s="262"/>
      <c r="P36" s="20" t="s">
        <v>140</v>
      </c>
      <c r="Q36" s="267"/>
      <c r="R36" t="s">
        <v>141</v>
      </c>
      <c r="S36" s="12"/>
      <c r="U36" s="8"/>
      <c r="V36" s="7"/>
      <c r="W36" s="262"/>
      <c r="X36" s="262"/>
      <c r="Y36" s="262"/>
      <c r="Z36" s="20" t="s">
        <v>140</v>
      </c>
      <c r="AA36" s="7"/>
      <c r="AB36" s="262"/>
      <c r="AC36" s="262"/>
      <c r="AD36" s="262"/>
      <c r="AE36" s="20" t="s">
        <v>140</v>
      </c>
    </row>
    <row r="37" spans="2:31" ht="16.2" customHeight="1">
      <c r="B37" s="267"/>
      <c r="C37" t="s">
        <v>142</v>
      </c>
      <c r="D37" s="12"/>
      <c r="F37" s="8"/>
      <c r="G37" s="7"/>
      <c r="H37" s="263"/>
      <c r="I37" s="263"/>
      <c r="J37" s="263"/>
      <c r="K37" s="21" t="s">
        <v>143</v>
      </c>
      <c r="L37" s="7"/>
      <c r="M37" s="263"/>
      <c r="N37" s="263"/>
      <c r="O37" s="263"/>
      <c r="P37" s="20" t="s">
        <v>143</v>
      </c>
      <c r="Q37" s="267"/>
      <c r="R37" t="s">
        <v>142</v>
      </c>
      <c r="S37" s="12"/>
      <c r="U37" s="8"/>
      <c r="V37" s="7"/>
      <c r="W37" s="263"/>
      <c r="X37" s="263"/>
      <c r="Y37" s="263"/>
      <c r="Z37" s="20" t="s">
        <v>143</v>
      </c>
      <c r="AA37" s="7"/>
      <c r="AB37" s="263"/>
      <c r="AC37" s="263"/>
      <c r="AD37" s="263"/>
      <c r="AE37" s="20" t="s">
        <v>143</v>
      </c>
    </row>
    <row r="38" spans="2:31" ht="16.2" customHeight="1">
      <c r="B38" s="267"/>
      <c r="C38" t="s">
        <v>144</v>
      </c>
      <c r="D38" s="12"/>
      <c r="F38" s="8"/>
      <c r="G38" s="7"/>
      <c r="H38" s="262"/>
      <c r="I38" s="262"/>
      <c r="J38" s="262"/>
      <c r="K38" s="21" t="s">
        <v>140</v>
      </c>
      <c r="L38" s="7"/>
      <c r="M38" s="262"/>
      <c r="N38" s="262"/>
      <c r="O38" s="262"/>
      <c r="P38" s="20" t="s">
        <v>140</v>
      </c>
      <c r="Q38" s="267"/>
      <c r="R38" t="s">
        <v>144</v>
      </c>
      <c r="S38" s="12"/>
      <c r="U38" s="8"/>
      <c r="V38" s="7"/>
      <c r="W38" s="262"/>
      <c r="X38" s="262"/>
      <c r="Y38" s="262"/>
      <c r="Z38" s="20" t="s">
        <v>140</v>
      </c>
      <c r="AA38" s="7"/>
      <c r="AB38" s="262"/>
      <c r="AC38" s="262"/>
      <c r="AD38" s="262"/>
      <c r="AE38" s="20" t="s">
        <v>140</v>
      </c>
    </row>
    <row r="39" spans="2:31" ht="16.2" customHeight="1">
      <c r="B39" s="267"/>
      <c r="C39" t="s">
        <v>145</v>
      </c>
      <c r="D39" s="12"/>
      <c r="F39" s="8"/>
      <c r="G39" s="7"/>
      <c r="H39" s="262"/>
      <c r="I39" s="262"/>
      <c r="J39" s="262"/>
      <c r="K39" s="21" t="s">
        <v>140</v>
      </c>
      <c r="L39" s="7"/>
      <c r="M39" s="262"/>
      <c r="N39" s="262"/>
      <c r="O39" s="262"/>
      <c r="P39" s="20" t="s">
        <v>140</v>
      </c>
      <c r="Q39" s="267"/>
      <c r="R39" t="s">
        <v>145</v>
      </c>
      <c r="S39" s="12"/>
      <c r="U39" s="8"/>
      <c r="V39" s="7"/>
      <c r="W39" s="262"/>
      <c r="X39" s="262"/>
      <c r="Y39" s="262"/>
      <c r="Z39" s="20" t="s">
        <v>140</v>
      </c>
      <c r="AA39" s="7"/>
      <c r="AB39" s="262"/>
      <c r="AC39" s="262"/>
      <c r="AD39" s="262"/>
      <c r="AE39" s="20" t="s">
        <v>140</v>
      </c>
    </row>
    <row r="40" spans="2:31" ht="16.2" customHeight="1">
      <c r="B40" s="267"/>
      <c r="C40" t="s">
        <v>146</v>
      </c>
      <c r="D40" s="12"/>
      <c r="F40" s="8"/>
      <c r="G40" s="7"/>
      <c r="H40" s="263"/>
      <c r="I40" s="263"/>
      <c r="J40" s="263"/>
      <c r="K40" s="21" t="s">
        <v>140</v>
      </c>
      <c r="L40" s="7"/>
      <c r="M40" s="263"/>
      <c r="N40" s="263"/>
      <c r="O40" s="263"/>
      <c r="P40" s="20" t="s">
        <v>140</v>
      </c>
      <c r="Q40" s="267"/>
      <c r="R40" t="s">
        <v>146</v>
      </c>
      <c r="S40" s="12"/>
      <c r="U40" s="8"/>
      <c r="V40" s="7"/>
      <c r="W40" s="263"/>
      <c r="X40" s="263"/>
      <c r="Y40" s="263"/>
      <c r="Z40" s="20" t="s">
        <v>140</v>
      </c>
      <c r="AA40" s="7"/>
      <c r="AB40" s="263"/>
      <c r="AC40" s="263"/>
      <c r="AD40" s="263"/>
      <c r="AE40" s="20" t="s">
        <v>140</v>
      </c>
    </row>
    <row r="41" spans="2:31" ht="16.2" customHeight="1">
      <c r="B41" s="267"/>
      <c r="C41" t="s">
        <v>147</v>
      </c>
      <c r="D41" s="12"/>
      <c r="F41" s="8"/>
      <c r="G41" s="7"/>
      <c r="H41" s="262"/>
      <c r="I41" s="262"/>
      <c r="J41" s="262"/>
      <c r="K41" s="21" t="s">
        <v>137</v>
      </c>
      <c r="L41" s="7"/>
      <c r="M41" s="262"/>
      <c r="N41" s="262"/>
      <c r="O41" s="262"/>
      <c r="P41" s="20" t="s">
        <v>137</v>
      </c>
      <c r="Q41" s="267"/>
      <c r="R41" t="s">
        <v>147</v>
      </c>
      <c r="S41" s="12"/>
      <c r="U41" s="8"/>
      <c r="V41" s="7"/>
      <c r="W41" s="262"/>
      <c r="X41" s="262"/>
      <c r="Y41" s="262"/>
      <c r="Z41" s="20" t="s">
        <v>137</v>
      </c>
      <c r="AA41" s="7"/>
      <c r="AB41" s="262"/>
      <c r="AC41" s="262"/>
      <c r="AD41" s="262"/>
      <c r="AE41" s="20" t="s">
        <v>137</v>
      </c>
    </row>
    <row r="42" spans="2:31" ht="16.2" customHeight="1">
      <c r="B42" s="348"/>
      <c r="C42" s="10" t="s">
        <v>148</v>
      </c>
      <c r="D42" s="13"/>
      <c r="E42" s="10"/>
      <c r="F42" s="11"/>
      <c r="G42" s="9"/>
      <c r="H42" s="345"/>
      <c r="I42" s="345"/>
      <c r="J42" s="345"/>
      <c r="K42" s="23" t="s">
        <v>137</v>
      </c>
      <c r="L42" s="9"/>
      <c r="M42" s="345"/>
      <c r="N42" s="345"/>
      <c r="O42" s="345"/>
      <c r="P42" s="22" t="s">
        <v>137</v>
      </c>
      <c r="Q42" s="348"/>
      <c r="R42" s="10" t="s">
        <v>148</v>
      </c>
      <c r="S42" s="13"/>
      <c r="T42" s="10"/>
      <c r="U42" s="11"/>
      <c r="V42" s="9"/>
      <c r="W42" s="345"/>
      <c r="X42" s="345"/>
      <c r="Y42" s="345"/>
      <c r="Z42" s="22" t="s">
        <v>137</v>
      </c>
      <c r="AA42" s="9"/>
      <c r="AB42" s="345"/>
      <c r="AC42" s="345"/>
      <c r="AD42" s="345"/>
      <c r="AE42" s="22" t="s">
        <v>137</v>
      </c>
    </row>
    <row r="43" spans="2:31" ht="22.5" customHeight="1">
      <c r="B43" s="335" t="s">
        <v>149</v>
      </c>
      <c r="C43" s="336"/>
      <c r="D43" s="336"/>
      <c r="E43" s="336"/>
      <c r="F43" s="337"/>
      <c r="G43" s="1" t="s">
        <v>150</v>
      </c>
      <c r="H43" s="2"/>
      <c r="I43" s="2"/>
      <c r="J43" s="2"/>
      <c r="K43" s="2"/>
      <c r="L43" s="174"/>
      <c r="M43" s="174"/>
      <c r="N43" s="125" t="str">
        <f>IF(L43="有","（","")</f>
        <v/>
      </c>
      <c r="O43" s="142" t="b">
        <v>0</v>
      </c>
      <c r="P43" s="254" t="s">
        <v>151</v>
      </c>
      <c r="Q43" s="254"/>
      <c r="R43" s="254"/>
      <c r="S43" s="254"/>
      <c r="T43" s="142" t="b">
        <v>0</v>
      </c>
      <c r="U43" s="254" t="s">
        <v>152</v>
      </c>
      <c r="V43" s="254"/>
      <c r="W43" s="254"/>
      <c r="X43" s="254"/>
      <c r="Y43" s="142" t="b">
        <v>0</v>
      </c>
      <c r="Z43" s="254" t="s">
        <v>153</v>
      </c>
      <c r="AA43" s="254"/>
      <c r="AB43" s="258" t="s">
        <v>27</v>
      </c>
      <c r="AC43" s="258"/>
      <c r="AD43" s="258"/>
      <c r="AE43" s="259"/>
    </row>
    <row r="44" spans="2:31" ht="23.25" customHeight="1">
      <c r="B44" s="338"/>
      <c r="C44" s="339"/>
      <c r="D44" s="339"/>
      <c r="E44" s="339"/>
      <c r="F44" s="340"/>
      <c r="G44" s="9" t="s">
        <v>154</v>
      </c>
      <c r="H44" s="10"/>
      <c r="I44" s="10"/>
      <c r="J44" s="10"/>
      <c r="K44" s="10"/>
      <c r="L44" s="174"/>
      <c r="M44" s="174"/>
      <c r="N44" s="125" t="str">
        <f>IF(L44="有","（","")</f>
        <v/>
      </c>
      <c r="O44" s="143" t="b">
        <v>0</v>
      </c>
      <c r="P44" s="260" t="s">
        <v>155</v>
      </c>
      <c r="Q44" s="260"/>
      <c r="R44" s="260"/>
      <c r="S44" s="260"/>
      <c r="T44" s="260"/>
      <c r="U44" s="143" t="b">
        <v>0</v>
      </c>
      <c r="V44" s="261" t="s">
        <v>156</v>
      </c>
      <c r="W44" s="261"/>
      <c r="X44" s="258" t="s">
        <v>27</v>
      </c>
      <c r="Y44" s="258"/>
      <c r="Z44" s="258"/>
      <c r="AA44" s="258"/>
      <c r="AB44" s="258"/>
      <c r="AC44" s="258"/>
      <c r="AD44" s="258"/>
      <c r="AE44" s="259"/>
    </row>
    <row r="45" spans="2:31" ht="22.5" customHeight="1">
      <c r="B45" s="438" t="s">
        <v>199</v>
      </c>
      <c r="C45" s="439"/>
      <c r="D45" s="439"/>
      <c r="E45" s="360"/>
      <c r="F45" s="360"/>
      <c r="G45" s="28" t="s">
        <v>3</v>
      </c>
      <c r="H45" s="141"/>
      <c r="I45" s="439" t="s">
        <v>200</v>
      </c>
      <c r="J45" s="440"/>
      <c r="K45" s="357" t="s">
        <v>201</v>
      </c>
      <c r="L45" s="358"/>
      <c r="M45" s="359"/>
      <c r="N45" s="359"/>
      <c r="O45" s="359"/>
      <c r="P45" s="5" t="s">
        <v>202</v>
      </c>
      <c r="Q45" s="5"/>
      <c r="R45" s="358" t="s">
        <v>203</v>
      </c>
      <c r="S45" s="358"/>
      <c r="T45" s="359"/>
      <c r="U45" s="359"/>
      <c r="V45" s="359"/>
      <c r="W45" s="5" t="s">
        <v>202</v>
      </c>
      <c r="X45" s="5"/>
      <c r="Y45" s="5"/>
      <c r="Z45" s="5"/>
      <c r="AA45" s="5"/>
      <c r="AB45" s="5"/>
      <c r="AC45" s="5"/>
      <c r="AD45" s="5"/>
      <c r="AE45" s="6"/>
    </row>
    <row r="46" spans="2:31" ht="22.5" customHeight="1">
      <c r="B46" s="235" t="s">
        <v>204</v>
      </c>
      <c r="C46" s="236"/>
      <c r="D46" s="236"/>
      <c r="E46" s="236"/>
      <c r="F46" s="236"/>
      <c r="G46" s="236"/>
      <c r="H46" s="236"/>
      <c r="I46" s="236"/>
      <c r="J46" s="237"/>
      <c r="K46" s="354" t="s">
        <v>205</v>
      </c>
      <c r="L46" s="352"/>
      <c r="M46" s="352"/>
      <c r="N46" s="355"/>
      <c r="O46" s="355"/>
      <c r="P46" s="356" t="s">
        <v>206</v>
      </c>
      <c r="Q46" s="356"/>
      <c r="R46" s="84" t="s">
        <v>207</v>
      </c>
      <c r="S46" s="84"/>
      <c r="T46" s="349"/>
      <c r="U46" s="349"/>
      <c r="V46" s="349"/>
      <c r="W46" s="84" t="s">
        <v>202</v>
      </c>
      <c r="X46" s="84"/>
      <c r="Y46" s="352" t="s">
        <v>203</v>
      </c>
      <c r="Z46" s="352"/>
      <c r="AA46" s="349"/>
      <c r="AB46" s="349"/>
      <c r="AC46" s="349"/>
      <c r="AD46" s="350" t="s">
        <v>208</v>
      </c>
      <c r="AE46" s="351"/>
    </row>
    <row r="47" spans="2:31" ht="22.5" customHeight="1">
      <c r="B47" s="229" t="s">
        <v>157</v>
      </c>
      <c r="C47" s="230"/>
      <c r="D47" s="231"/>
      <c r="E47" s="9"/>
      <c r="F47" s="10" t="s">
        <v>158</v>
      </c>
      <c r="G47" s="10"/>
      <c r="H47" s="10"/>
      <c r="I47" s="10"/>
      <c r="J47" s="10"/>
      <c r="K47" s="10"/>
      <c r="L47" s="10"/>
      <c r="M47" s="10"/>
      <c r="N47" s="11"/>
      <c r="O47" s="10"/>
      <c r="P47" s="174"/>
      <c r="Q47" s="174"/>
      <c r="R47" s="69" t="str">
        <f>IF(P47="実施","（","")</f>
        <v/>
      </c>
      <c r="S47" s="281"/>
      <c r="T47" s="281"/>
      <c r="U47" s="281"/>
      <c r="V47" s="2" t="str">
        <f>IF(P47="実施","回/年）","")</f>
        <v/>
      </c>
      <c r="W47" s="2"/>
      <c r="X47" s="2"/>
      <c r="Y47" s="10"/>
      <c r="Z47" s="10"/>
      <c r="AA47" s="2"/>
      <c r="AB47" s="2"/>
      <c r="AC47" s="2"/>
      <c r="AD47" s="2"/>
      <c r="AE47" s="3"/>
    </row>
    <row r="48" spans="2:31" ht="22.5" customHeight="1">
      <c r="B48" s="232"/>
      <c r="C48" s="233"/>
      <c r="D48" s="234"/>
      <c r="E48" s="7"/>
      <c r="F48" s="10" t="s">
        <v>159</v>
      </c>
      <c r="N48" s="8"/>
      <c r="O48" s="5"/>
      <c r="P48" s="174"/>
      <c r="Q48" s="174"/>
      <c r="R48" s="62" t="str">
        <f>IF(P48="実施","（","")</f>
        <v/>
      </c>
      <c r="S48" s="281"/>
      <c r="T48" s="281"/>
      <c r="U48" s="281"/>
      <c r="V48" s="2" t="str">
        <f>IF(P48="実施","回/年）","")</f>
        <v/>
      </c>
      <c r="W48" s="2"/>
      <c r="X48" s="2"/>
      <c r="Y48" s="10"/>
      <c r="Z48" s="10"/>
      <c r="AA48" s="2"/>
      <c r="AB48" s="2"/>
      <c r="AC48" s="2"/>
      <c r="AD48" s="2"/>
      <c r="AE48" s="3"/>
    </row>
    <row r="49" spans="2:31" ht="22.5" customHeight="1">
      <c r="B49" s="232"/>
      <c r="C49" s="233"/>
      <c r="D49" s="234"/>
      <c r="E49" s="1"/>
      <c r="F49" s="2" t="s">
        <v>160</v>
      </c>
      <c r="G49" s="2"/>
      <c r="H49" s="2"/>
      <c r="I49" s="2"/>
      <c r="J49" s="2"/>
      <c r="K49" s="2"/>
      <c r="L49" s="2"/>
      <c r="M49" s="2"/>
      <c r="N49" s="3"/>
      <c r="O49" s="1"/>
      <c r="P49" s="174"/>
      <c r="Q49" s="174"/>
      <c r="R49" s="70" t="str">
        <f>IF(P49="実施","（","")</f>
        <v/>
      </c>
      <c r="S49" s="281"/>
      <c r="T49" s="281"/>
      <c r="U49" s="281"/>
      <c r="V49" s="2" t="str">
        <f>IF(P49="実施","回/年）","")</f>
        <v/>
      </c>
      <c r="W49" s="2"/>
      <c r="X49" s="2"/>
      <c r="Y49" s="2"/>
      <c r="Z49" s="2"/>
      <c r="AA49" s="2"/>
      <c r="AB49" s="2"/>
      <c r="AC49" s="2"/>
      <c r="AD49" s="2"/>
      <c r="AE49" s="3"/>
    </row>
    <row r="50" spans="2:31" ht="22.5" customHeight="1">
      <c r="B50" s="235"/>
      <c r="C50" s="236"/>
      <c r="D50" s="237"/>
      <c r="E50" s="9"/>
      <c r="F50" s="2" t="s">
        <v>161</v>
      </c>
      <c r="G50" s="2"/>
      <c r="H50" s="2"/>
      <c r="I50" s="2"/>
      <c r="J50" s="2"/>
      <c r="K50" s="2"/>
      <c r="L50" s="2"/>
      <c r="N50" s="3"/>
      <c r="O50" s="1"/>
      <c r="P50" s="174"/>
      <c r="Q50" s="174"/>
      <c r="R50" s="70" t="str">
        <f>IF(P50="有","（","")</f>
        <v/>
      </c>
      <c r="S50" s="281"/>
      <c r="T50" s="281"/>
      <c r="U50" s="281"/>
      <c r="V50" s="2" t="str">
        <f>IF(P50="有","日）","")</f>
        <v/>
      </c>
      <c r="W50" s="2"/>
      <c r="X50" s="2"/>
      <c r="Y50" s="2"/>
      <c r="Z50" s="2"/>
      <c r="AA50" s="2"/>
      <c r="AB50" s="2"/>
      <c r="AC50" s="2"/>
      <c r="AD50" s="2"/>
      <c r="AE50" s="3"/>
    </row>
    <row r="51" spans="2:31" ht="22.5" customHeight="1">
      <c r="B51" s="229" t="s">
        <v>162</v>
      </c>
      <c r="C51" s="230"/>
      <c r="D51" s="231"/>
      <c r="E51" s="4"/>
      <c r="F51" s="2" t="s">
        <v>163</v>
      </c>
      <c r="G51" s="2"/>
      <c r="H51" s="2"/>
      <c r="I51" s="2"/>
      <c r="J51" s="2"/>
      <c r="K51" s="2"/>
      <c r="L51" s="2"/>
      <c r="M51" s="2"/>
      <c r="N51" s="3"/>
      <c r="O51" s="10"/>
      <c r="P51" s="174"/>
      <c r="Q51" s="174"/>
      <c r="R51" s="154"/>
      <c r="S51" s="154"/>
      <c r="T51" s="154"/>
      <c r="U51" s="10"/>
      <c r="AA51" s="2"/>
      <c r="AB51" s="2"/>
      <c r="AC51" s="2"/>
      <c r="AD51" s="2"/>
      <c r="AE51" s="3"/>
    </row>
    <row r="52" spans="2:31" ht="22.5" customHeight="1">
      <c r="B52" s="235"/>
      <c r="C52" s="236"/>
      <c r="D52" s="237"/>
      <c r="E52" s="1"/>
      <c r="F52" s="2" t="s">
        <v>164</v>
      </c>
      <c r="G52" s="2"/>
      <c r="H52" s="2"/>
      <c r="I52" s="2"/>
      <c r="J52" s="2"/>
      <c r="K52" s="2"/>
      <c r="L52" s="2"/>
      <c r="M52" s="2"/>
      <c r="N52" s="3"/>
      <c r="O52" s="2"/>
      <c r="P52" s="174"/>
      <c r="Q52" s="174"/>
      <c r="R52" s="62" t="str">
        <f>IF(P52="有","（","")</f>
        <v/>
      </c>
      <c r="S52" s="281"/>
      <c r="T52" s="281"/>
      <c r="U52" s="2" t="str">
        <f>IF(P52="有","）人分","")</f>
        <v/>
      </c>
      <c r="V52" s="2"/>
      <c r="W52" s="2" t="str">
        <f>IF(P52="有","（","")</f>
        <v/>
      </c>
      <c r="X52" s="281"/>
      <c r="Y52" s="281"/>
      <c r="Z52" s="2" t="str">
        <f>IF(P52="有","）日","")</f>
        <v/>
      </c>
      <c r="AA52" s="2"/>
      <c r="AB52" s="2"/>
      <c r="AC52" s="2"/>
      <c r="AD52" s="2"/>
      <c r="AE52" s="3"/>
    </row>
  </sheetData>
  <sheetProtection algorithmName="SHA-512" hashValue="0ZcvUavlSmOE/vqYeUGYokAJTBdK2sPItVByLhvkY0Fn3vG495Vs45x9y7aP2sgkwF4vDcY0cDm0sWvz13leXw==" saltValue="LzIeRxhAqRgzoSXSZbAO7w==" spinCount="100000" sheet="1" objects="1" scenarios="1"/>
  <mergeCells count="183">
    <mergeCell ref="AC6:AE6"/>
    <mergeCell ref="Q6:S6"/>
    <mergeCell ref="P52:Q52"/>
    <mergeCell ref="P51:Q51"/>
    <mergeCell ref="P50:Q50"/>
    <mergeCell ref="P49:Q49"/>
    <mergeCell ref="P48:Q48"/>
    <mergeCell ref="P47:Q47"/>
    <mergeCell ref="X52:Y52"/>
    <mergeCell ref="S52:T52"/>
    <mergeCell ref="S50:U50"/>
    <mergeCell ref="S49:U49"/>
    <mergeCell ref="S48:U48"/>
    <mergeCell ref="S47:U47"/>
    <mergeCell ref="W6:Y6"/>
    <mergeCell ref="Z6:AB6"/>
    <mergeCell ref="T6:V6"/>
    <mergeCell ref="Q9:S9"/>
    <mergeCell ref="T9:V9"/>
    <mergeCell ref="W9:Y9"/>
    <mergeCell ref="AA20:AC20"/>
    <mergeCell ref="AA21:AC21"/>
    <mergeCell ref="AA22:AC22"/>
    <mergeCell ref="V44:W44"/>
    <mergeCell ref="B13:D13"/>
    <mergeCell ref="K14:S14"/>
    <mergeCell ref="B23:I28"/>
    <mergeCell ref="J23:L24"/>
    <mergeCell ref="M42:O42"/>
    <mergeCell ref="W32:Y32"/>
    <mergeCell ref="W33:Y33"/>
    <mergeCell ref="B12:D12"/>
    <mergeCell ref="H32:J32"/>
    <mergeCell ref="W25:AB25"/>
    <mergeCell ref="W26:AB26"/>
    <mergeCell ref="W27:AB27"/>
    <mergeCell ref="W28:AB28"/>
    <mergeCell ref="N23:P23"/>
    <mergeCell ref="R23:T23"/>
    <mergeCell ref="V23:W23"/>
    <mergeCell ref="Y23:Z23"/>
    <mergeCell ref="AB23:AE23"/>
    <mergeCell ref="N24:P24"/>
    <mergeCell ref="Z30:AD30"/>
    <mergeCell ref="K30:O30"/>
    <mergeCell ref="K6:M6"/>
    <mergeCell ref="B31:B42"/>
    <mergeCell ref="Q31:Q42"/>
    <mergeCell ref="F13:I13"/>
    <mergeCell ref="L13:P13"/>
    <mergeCell ref="R13:U13"/>
    <mergeCell ref="W13:X13"/>
    <mergeCell ref="Y13:AD13"/>
    <mergeCell ref="K17:S17"/>
    <mergeCell ref="K16:S16"/>
    <mergeCell ref="E8:J8"/>
    <mergeCell ref="B11:D11"/>
    <mergeCell ref="AB38:AD38"/>
    <mergeCell ref="AB39:AD39"/>
    <mergeCell ref="AB40:AD40"/>
    <mergeCell ref="AB41:AD41"/>
    <mergeCell ref="AB42:AD42"/>
    <mergeCell ref="T17:Y17"/>
    <mergeCell ref="Z17:AE17"/>
    <mergeCell ref="Z16:AE16"/>
    <mergeCell ref="T16:Y16"/>
    <mergeCell ref="T15:Y15"/>
    <mergeCell ref="K9:M9"/>
    <mergeCell ref="N9:P9"/>
    <mergeCell ref="B47:D50"/>
    <mergeCell ref="Z15:AE15"/>
    <mergeCell ref="V31:Z31"/>
    <mergeCell ref="AA46:AC46"/>
    <mergeCell ref="AD46:AE46"/>
    <mergeCell ref="H41:J41"/>
    <mergeCell ref="H33:J33"/>
    <mergeCell ref="H34:J34"/>
    <mergeCell ref="H35:J35"/>
    <mergeCell ref="H36:J36"/>
    <mergeCell ref="H37:J37"/>
    <mergeCell ref="H38:J38"/>
    <mergeCell ref="R24:T24"/>
    <mergeCell ref="V24:W24"/>
    <mergeCell ref="M35:O35"/>
    <mergeCell ref="M36:O36"/>
    <mergeCell ref="M37:O37"/>
    <mergeCell ref="M38:O38"/>
    <mergeCell ref="M39:O39"/>
    <mergeCell ref="G31:K31"/>
    <mergeCell ref="B14:D17"/>
    <mergeCell ref="AB36:AD36"/>
    <mergeCell ref="AB37:AD37"/>
    <mergeCell ref="J25:L28"/>
    <mergeCell ref="K5:AE5"/>
    <mergeCell ref="B18:D22"/>
    <mergeCell ref="B29:AE29"/>
    <mergeCell ref="K15:S15"/>
    <mergeCell ref="H39:J39"/>
    <mergeCell ref="X24:AE24"/>
    <mergeCell ref="H17:I17"/>
    <mergeCell ref="F17:G17"/>
    <mergeCell ref="T14:AE14"/>
    <mergeCell ref="B5:D10"/>
    <mergeCell ref="E10:J10"/>
    <mergeCell ref="N6:P6"/>
    <mergeCell ref="M11:O11"/>
    <mergeCell ref="Z11:AC11"/>
    <mergeCell ref="AB12:AC12"/>
    <mergeCell ref="Y12:Z12"/>
    <mergeCell ref="S12:T12"/>
    <mergeCell ref="P12:Q12"/>
    <mergeCell ref="J12:K12"/>
    <mergeCell ref="G12:H12"/>
    <mergeCell ref="AB32:AD32"/>
    <mergeCell ref="AB33:AD33"/>
    <mergeCell ref="AB34:AD34"/>
    <mergeCell ref="AB35:AD35"/>
    <mergeCell ref="B51:D52"/>
    <mergeCell ref="P46:Q46"/>
    <mergeCell ref="T46:V46"/>
    <mergeCell ref="Y46:Z46"/>
    <mergeCell ref="W36:Y36"/>
    <mergeCell ref="W37:Y37"/>
    <mergeCell ref="W38:Y38"/>
    <mergeCell ref="H42:J42"/>
    <mergeCell ref="M32:O32"/>
    <mergeCell ref="M33:O33"/>
    <mergeCell ref="M34:O34"/>
    <mergeCell ref="W39:Y39"/>
    <mergeCell ref="W40:Y40"/>
    <mergeCell ref="W41:Y41"/>
    <mergeCell ref="W42:Y42"/>
    <mergeCell ref="W34:Y34"/>
    <mergeCell ref="W35:Y35"/>
    <mergeCell ref="M40:O40"/>
    <mergeCell ref="M41:O41"/>
    <mergeCell ref="H40:J40"/>
    <mergeCell ref="K46:M46"/>
    <mergeCell ref="N46:O46"/>
    <mergeCell ref="L44:M44"/>
    <mergeCell ref="P44:T44"/>
    <mergeCell ref="E9:F9"/>
    <mergeCell ref="G9:I9"/>
    <mergeCell ref="AC7:AE7"/>
    <mergeCell ref="Z7:AB7"/>
    <mergeCell ref="W7:Y7"/>
    <mergeCell ref="T7:V7"/>
    <mergeCell ref="Q7:S7"/>
    <mergeCell ref="N7:P7"/>
    <mergeCell ref="K7:M7"/>
    <mergeCell ref="K8:M8"/>
    <mergeCell ref="N8:P8"/>
    <mergeCell ref="Q8:S8"/>
    <mergeCell ref="T8:V8"/>
    <mergeCell ref="W8:Y8"/>
    <mergeCell ref="Z8:AB8"/>
    <mergeCell ref="AC8:AE8"/>
    <mergeCell ref="Z9:AB9"/>
    <mergeCell ref="AC9:AE9"/>
    <mergeCell ref="K10:M10"/>
    <mergeCell ref="N10:P10"/>
    <mergeCell ref="Q10:S10"/>
    <mergeCell ref="T10:V10"/>
    <mergeCell ref="W10:Y10"/>
    <mergeCell ref="Z10:AB10"/>
    <mergeCell ref="AC10:AE10"/>
    <mergeCell ref="AA18:AC18"/>
    <mergeCell ref="AA19:AC19"/>
    <mergeCell ref="B46:J46"/>
    <mergeCell ref="X44:AE44"/>
    <mergeCell ref="B45:D45"/>
    <mergeCell ref="E45:F45"/>
    <mergeCell ref="L43:M43"/>
    <mergeCell ref="P43:S43"/>
    <mergeCell ref="U43:X43"/>
    <mergeCell ref="Z43:AA43"/>
    <mergeCell ref="AB43:AE43"/>
    <mergeCell ref="I45:J45"/>
    <mergeCell ref="K45:L45"/>
    <mergeCell ref="M45:O45"/>
    <mergeCell ref="R45:S45"/>
    <mergeCell ref="T45:V45"/>
    <mergeCell ref="B43:F44"/>
  </mergeCells>
  <phoneticPr fontId="2"/>
  <conditionalFormatting sqref="J13:AE13">
    <cfRule type="expression" dxfId="9" priority="9">
      <formula>$F$13="１　実施"</formula>
    </cfRule>
  </conditionalFormatting>
  <conditionalFormatting sqref="N43:AE43">
    <cfRule type="expression" dxfId="8" priority="4">
      <formula>$L$43="有"</formula>
    </cfRule>
    <cfRule type="expression" dxfId="7" priority="6">
      <formula>$L$50="無"</formula>
    </cfRule>
  </conditionalFormatting>
  <conditionalFormatting sqref="N44:AE44">
    <cfRule type="expression" dxfId="6" priority="3">
      <formula>$L$44="有"</formula>
    </cfRule>
    <cfRule type="expression" dxfId="5" priority="5">
      <formula>$L$51="無"</formula>
    </cfRule>
  </conditionalFormatting>
  <conditionalFormatting sqref="S47">
    <cfRule type="expression" dxfId="4" priority="12">
      <formula>$P$47="実施"</formula>
    </cfRule>
  </conditionalFormatting>
  <conditionalFormatting sqref="S48">
    <cfRule type="expression" dxfId="3" priority="11">
      <formula>$P$48="実施"</formula>
    </cfRule>
  </conditionalFormatting>
  <conditionalFormatting sqref="S49">
    <cfRule type="expression" dxfId="2" priority="10">
      <formula>$P$49="実施"</formula>
    </cfRule>
  </conditionalFormatting>
  <conditionalFormatting sqref="S50">
    <cfRule type="expression" dxfId="1" priority="1">
      <formula>$P$50="有"</formula>
    </cfRule>
  </conditionalFormatting>
  <conditionalFormatting sqref="S52 X52">
    <cfRule type="expression" dxfId="0" priority="2">
      <formula>$P$52="有"</formula>
    </cfRule>
  </conditionalFormatting>
  <dataValidations count="5">
    <dataValidation type="list" allowBlank="1" showInputMessage="1" showErrorMessage="1" sqref="P47:P49" xr:uid="{46F309D0-B71F-4067-B98C-41EED38F9AF7}">
      <formula1>"実施,未"</formula1>
    </dataValidation>
    <dataValidation type="list" allowBlank="1" showInputMessage="1" showErrorMessage="1" sqref="L43:M44 P52 P51 P50" xr:uid="{9B1684A5-7C9F-4A65-BEFE-8220B455156F}">
      <formula1>"有,無"</formula1>
    </dataValidation>
    <dataValidation type="list" allowBlank="1" showInputMessage="1" showErrorMessage="1" sqref="AA18:AC22" xr:uid="{0E2C2302-7D33-427E-ADAC-A5FD6DB10DA2}">
      <formula1>"はい,いいえ"</formula1>
    </dataValidation>
    <dataValidation type="list" allowBlank="1" showInputMessage="1" showErrorMessage="1" sqref="F13" xr:uid="{B3E9A447-14EF-4338-8D07-CE4EA0C3B53A}">
      <formula1>"１　実施,２　未実施"</formula1>
    </dataValidation>
    <dataValidation imeMode="disabled" allowBlank="1" showInputMessage="1" showErrorMessage="1" sqref="K7:AE10 Z11:AC11 AB12:AC12 Y12:Z12 S12:T12 P12:Q12 M11:O11 J12:K12 G12:H12 K16:AE17 W25:AB28 T45:V45 M45:O45 T46:V46 AA46:AC46 H32:J42 M32:O42 W32:Y42 AB32:AD42" xr:uid="{ABD7C9C3-5AE1-4287-AC53-C41DFC86E955}"/>
  </dataValidations>
  <pageMargins left="0.28000000000000003" right="0.42" top="0.6" bottom="0.47" header="0.28000000000000003" footer="0.26"/>
  <pageSetup paperSize="9" scale="6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7C794-D476-4063-B8FA-B4CEAC80F9A9}">
  <dimension ref="A1:HA3"/>
  <sheetViews>
    <sheetView workbookViewId="0">
      <selection activeCell="I22" sqref="I22"/>
    </sheetView>
  </sheetViews>
  <sheetFormatPr defaultRowHeight="13.2"/>
  <cols>
    <col min="6" max="6" width="20" customWidth="1"/>
    <col min="7" max="7" width="13.88671875" customWidth="1"/>
    <col min="8" max="8" width="35.77734375" customWidth="1"/>
    <col min="9" max="13" width="19.33203125" customWidth="1"/>
    <col min="14" max="14" width="14.21875" customWidth="1"/>
    <col min="15" max="15" width="20.33203125" customWidth="1"/>
    <col min="16" max="16" width="15.21875" bestFit="1" customWidth="1"/>
    <col min="20" max="20" width="20.88671875" customWidth="1"/>
    <col min="117" max="117" width="9" customWidth="1"/>
  </cols>
  <sheetData>
    <row r="1" spans="1:209" s="115" customFormat="1" ht="22.2">
      <c r="A1" s="447" t="s">
        <v>284</v>
      </c>
      <c r="B1" s="447"/>
      <c r="C1" s="447"/>
      <c r="D1" s="447"/>
      <c r="E1" s="447"/>
      <c r="F1" s="448"/>
      <c r="G1" s="449" t="s">
        <v>285</v>
      </c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  <c r="AJ1" s="449"/>
      <c r="AK1" s="449"/>
      <c r="AL1" s="449"/>
      <c r="AM1" s="449"/>
      <c r="AN1" s="449"/>
      <c r="AO1" s="449"/>
      <c r="AP1" s="450" t="s">
        <v>286</v>
      </c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1" t="s">
        <v>287</v>
      </c>
      <c r="BD1" s="451"/>
      <c r="BE1" s="451"/>
      <c r="BF1" s="451"/>
      <c r="BG1" s="451"/>
      <c r="BH1" s="451"/>
      <c r="BI1" s="451"/>
      <c r="BJ1" s="451"/>
      <c r="BK1" s="451"/>
      <c r="BL1" s="451"/>
      <c r="BM1" s="451"/>
      <c r="BN1" s="451"/>
      <c r="BO1" s="451"/>
      <c r="BP1" s="451"/>
      <c r="BQ1" s="451"/>
      <c r="BR1" s="451"/>
      <c r="BS1" s="451"/>
      <c r="BT1" s="451"/>
      <c r="BU1" s="451"/>
      <c r="BV1" s="452" t="s">
        <v>288</v>
      </c>
      <c r="BW1" s="452"/>
      <c r="BX1" s="452"/>
      <c r="BY1" s="452"/>
      <c r="BZ1" s="452"/>
      <c r="CA1" s="452"/>
      <c r="CB1" s="452"/>
      <c r="CC1" s="452"/>
      <c r="CD1" s="452"/>
      <c r="CE1" s="446" t="s">
        <v>289</v>
      </c>
      <c r="CF1" s="446"/>
      <c r="CG1" s="446"/>
      <c r="CH1" s="446"/>
      <c r="CI1" s="446"/>
      <c r="CJ1" s="446"/>
      <c r="CK1" s="446"/>
      <c r="CL1" s="446"/>
      <c r="CM1" s="454" t="s">
        <v>290</v>
      </c>
      <c r="CN1" s="454"/>
      <c r="CO1" s="454"/>
      <c r="CP1" s="454"/>
      <c r="CQ1" s="454"/>
      <c r="CR1" s="454"/>
      <c r="CS1" s="455" t="s">
        <v>291</v>
      </c>
      <c r="CT1" s="455"/>
      <c r="CU1" s="455"/>
      <c r="CV1" s="455"/>
      <c r="CW1" s="455"/>
      <c r="CX1" s="455"/>
      <c r="CY1" s="455"/>
      <c r="CZ1" s="455"/>
      <c r="DA1" s="455"/>
      <c r="DB1" s="455"/>
      <c r="DC1" s="456" t="s">
        <v>292</v>
      </c>
      <c r="DD1" s="456"/>
      <c r="DE1" s="456"/>
      <c r="DF1" s="456"/>
      <c r="DG1" s="457" t="s">
        <v>293</v>
      </c>
      <c r="DH1" s="457"/>
      <c r="DI1" s="457"/>
      <c r="DJ1" s="114"/>
      <c r="DK1" s="458" t="s">
        <v>294</v>
      </c>
      <c r="DL1" s="458"/>
      <c r="DM1" s="458"/>
      <c r="DN1" s="458"/>
      <c r="DO1" s="458"/>
      <c r="DP1" s="458"/>
      <c r="DQ1" s="458"/>
      <c r="DR1" s="458"/>
      <c r="DS1" s="458"/>
      <c r="DT1" s="458"/>
      <c r="DU1" s="458"/>
      <c r="DV1" s="458"/>
      <c r="DW1" s="458"/>
      <c r="DX1" s="458"/>
      <c r="DY1" s="458"/>
      <c r="DZ1" s="458"/>
      <c r="EA1" s="458"/>
      <c r="EB1" s="458"/>
      <c r="EC1" s="458"/>
      <c r="ED1" s="458"/>
      <c r="EE1" s="458"/>
      <c r="EF1" s="458"/>
      <c r="EG1" s="458"/>
      <c r="EH1" s="458"/>
      <c r="EI1" s="458"/>
      <c r="EJ1" s="458"/>
      <c r="EK1" s="458"/>
      <c r="EL1" s="458"/>
      <c r="EM1" s="458"/>
      <c r="EN1" s="458"/>
      <c r="EO1" s="458"/>
      <c r="EP1" s="458"/>
      <c r="EQ1" s="458"/>
      <c r="ER1" s="458"/>
      <c r="ES1" s="458"/>
      <c r="ET1" s="458"/>
      <c r="EU1" s="458"/>
      <c r="EV1" s="458"/>
      <c r="EW1" s="458"/>
      <c r="EX1" s="458"/>
      <c r="EY1" s="458"/>
      <c r="EZ1" s="458"/>
      <c r="FA1" s="458"/>
      <c r="FB1" s="458"/>
      <c r="FC1" s="458"/>
      <c r="FD1" s="458"/>
      <c r="FE1" s="458"/>
      <c r="FF1" s="458"/>
      <c r="FG1" s="458"/>
      <c r="FH1" s="458"/>
      <c r="FI1" s="458"/>
      <c r="FJ1" s="458"/>
      <c r="FK1" s="458"/>
      <c r="FL1" s="458"/>
      <c r="FM1" s="458"/>
      <c r="FN1" s="458"/>
      <c r="FO1" s="458"/>
      <c r="FP1" s="458"/>
      <c r="FQ1" s="458"/>
      <c r="FR1" s="458"/>
      <c r="FS1" s="458"/>
      <c r="FT1" s="458"/>
      <c r="FU1" s="458"/>
      <c r="FV1" s="458"/>
      <c r="FW1" s="458"/>
      <c r="FX1" s="458"/>
      <c r="FY1" s="458"/>
      <c r="FZ1" s="458"/>
      <c r="GA1" s="458"/>
      <c r="GB1" s="458"/>
      <c r="GC1" s="458"/>
      <c r="GD1" s="458"/>
      <c r="GE1" s="458"/>
      <c r="GF1" s="458"/>
      <c r="GG1" s="458"/>
      <c r="GH1" s="458"/>
      <c r="GI1" s="458"/>
      <c r="GJ1" s="458"/>
      <c r="GK1" s="458"/>
      <c r="GL1" s="458"/>
      <c r="GM1" s="458"/>
      <c r="GN1" s="458"/>
      <c r="GO1" s="458"/>
      <c r="GP1" s="458"/>
      <c r="GQ1" s="458"/>
      <c r="GR1" s="458"/>
      <c r="GS1" s="458"/>
      <c r="GT1" s="458"/>
      <c r="GU1" s="453"/>
      <c r="GV1" s="453"/>
      <c r="GW1" s="453"/>
      <c r="GX1" s="453"/>
      <c r="GY1" s="453"/>
      <c r="GZ1" s="453"/>
      <c r="HA1" s="453"/>
    </row>
    <row r="2" spans="1:209" s="116" customFormat="1" ht="81">
      <c r="A2" s="117" t="s">
        <v>295</v>
      </c>
      <c r="B2" s="118" t="s">
        <v>296</v>
      </c>
      <c r="C2" s="118" t="s">
        <v>297</v>
      </c>
      <c r="D2" s="118" t="s">
        <v>298</v>
      </c>
      <c r="E2" s="119" t="s">
        <v>299</v>
      </c>
      <c r="F2" s="120" t="s">
        <v>300</v>
      </c>
      <c r="G2" s="120" t="s">
        <v>301</v>
      </c>
      <c r="H2" s="120" t="s">
        <v>8</v>
      </c>
      <c r="I2" s="120" t="s">
        <v>302</v>
      </c>
      <c r="J2" s="162" t="s">
        <v>303</v>
      </c>
      <c r="K2" s="162" t="s">
        <v>304</v>
      </c>
      <c r="L2" s="162" t="s">
        <v>12</v>
      </c>
      <c r="M2" s="162" t="s">
        <v>305</v>
      </c>
      <c r="N2" s="163" t="s">
        <v>306</v>
      </c>
      <c r="O2" s="163" t="s">
        <v>307</v>
      </c>
      <c r="P2" s="162" t="s">
        <v>18</v>
      </c>
      <c r="Q2" s="120" t="s">
        <v>308</v>
      </c>
      <c r="R2" s="120" t="s">
        <v>309</v>
      </c>
      <c r="S2" s="120" t="s">
        <v>310</v>
      </c>
      <c r="T2" s="120" t="s">
        <v>311</v>
      </c>
      <c r="U2" s="120" t="s">
        <v>312</v>
      </c>
      <c r="V2" s="121" t="s">
        <v>313</v>
      </c>
      <c r="W2" s="120" t="s">
        <v>314</v>
      </c>
      <c r="X2" s="120" t="s">
        <v>315</v>
      </c>
      <c r="Y2" s="120" t="s">
        <v>316</v>
      </c>
      <c r="Z2" s="120" t="s">
        <v>317</v>
      </c>
      <c r="AA2" s="120" t="s">
        <v>318</v>
      </c>
      <c r="AB2" s="120" t="s">
        <v>319</v>
      </c>
      <c r="AC2" s="120" t="s">
        <v>320</v>
      </c>
      <c r="AD2" s="120" t="s">
        <v>321</v>
      </c>
      <c r="AE2" s="121" t="s">
        <v>322</v>
      </c>
      <c r="AF2" s="120" t="s">
        <v>323</v>
      </c>
      <c r="AG2" s="120" t="s">
        <v>324</v>
      </c>
      <c r="AH2" s="120" t="s">
        <v>325</v>
      </c>
      <c r="AI2" s="120" t="s">
        <v>326</v>
      </c>
      <c r="AJ2" s="120" t="s">
        <v>327</v>
      </c>
      <c r="AK2" s="120" t="s">
        <v>328</v>
      </c>
      <c r="AL2" s="120" t="s">
        <v>329</v>
      </c>
      <c r="AM2" s="120" t="s">
        <v>330</v>
      </c>
      <c r="AN2" s="120" t="s">
        <v>331</v>
      </c>
      <c r="AO2" s="120" t="s">
        <v>332</v>
      </c>
      <c r="AP2" s="120" t="s">
        <v>333</v>
      </c>
      <c r="AQ2" s="120" t="s">
        <v>334</v>
      </c>
      <c r="AR2" s="120" t="s">
        <v>335</v>
      </c>
      <c r="AS2" s="120" t="s">
        <v>336</v>
      </c>
      <c r="AT2" s="120" t="s">
        <v>337</v>
      </c>
      <c r="AU2" s="120" t="s">
        <v>338</v>
      </c>
      <c r="AV2" s="120" t="s">
        <v>339</v>
      </c>
      <c r="AW2" s="121" t="s">
        <v>340</v>
      </c>
      <c r="AX2" s="164" t="s">
        <v>341</v>
      </c>
      <c r="AY2" s="164" t="s">
        <v>342</v>
      </c>
      <c r="AZ2" s="165" t="s">
        <v>343</v>
      </c>
      <c r="BA2" s="165" t="s">
        <v>344</v>
      </c>
      <c r="BB2" s="120" t="s">
        <v>345</v>
      </c>
      <c r="BC2" s="120" t="s">
        <v>346</v>
      </c>
      <c r="BD2" s="120" t="s">
        <v>347</v>
      </c>
      <c r="BE2" s="120" t="s">
        <v>348</v>
      </c>
      <c r="BF2" s="120" t="s">
        <v>349</v>
      </c>
      <c r="BG2" s="120" t="s">
        <v>350</v>
      </c>
      <c r="BH2" s="120" t="s">
        <v>351</v>
      </c>
      <c r="BI2" s="120" t="s">
        <v>352</v>
      </c>
      <c r="BJ2" s="120" t="s">
        <v>353</v>
      </c>
      <c r="BK2" s="120" t="s">
        <v>354</v>
      </c>
      <c r="BL2" s="120" t="s">
        <v>355</v>
      </c>
      <c r="BM2" s="120" t="s">
        <v>356</v>
      </c>
      <c r="BN2" s="120" t="s">
        <v>357</v>
      </c>
      <c r="BO2" s="120" t="s">
        <v>358</v>
      </c>
      <c r="BP2" s="120" t="s">
        <v>359</v>
      </c>
      <c r="BQ2" s="120" t="s">
        <v>360</v>
      </c>
      <c r="BR2" s="120" t="s">
        <v>361</v>
      </c>
      <c r="BS2" s="120" t="s">
        <v>362</v>
      </c>
      <c r="BT2" s="120" t="s">
        <v>363</v>
      </c>
      <c r="BU2" s="120" t="s">
        <v>364</v>
      </c>
      <c r="BV2" s="120" t="s">
        <v>365</v>
      </c>
      <c r="BW2" s="120" t="s">
        <v>366</v>
      </c>
      <c r="BX2" s="120" t="s">
        <v>367</v>
      </c>
      <c r="BY2" s="120" t="s">
        <v>368</v>
      </c>
      <c r="BZ2" s="120" t="s">
        <v>369</v>
      </c>
      <c r="CA2" s="120" t="s">
        <v>370</v>
      </c>
      <c r="CB2" s="120" t="s">
        <v>356</v>
      </c>
      <c r="CC2" s="120" t="s">
        <v>371</v>
      </c>
      <c r="CD2" s="120" t="s">
        <v>372</v>
      </c>
      <c r="CE2" s="120" t="s">
        <v>373</v>
      </c>
      <c r="CF2" s="120" t="s">
        <v>374</v>
      </c>
      <c r="CG2" s="120" t="s">
        <v>375</v>
      </c>
      <c r="CH2" s="120" t="s">
        <v>376</v>
      </c>
      <c r="CI2" s="120" t="s">
        <v>377</v>
      </c>
      <c r="CJ2" s="120" t="s">
        <v>378</v>
      </c>
      <c r="CK2" s="120" t="s">
        <v>379</v>
      </c>
      <c r="CL2" s="120" t="s">
        <v>356</v>
      </c>
      <c r="CM2" s="120" t="s">
        <v>380</v>
      </c>
      <c r="CN2" s="120" t="s">
        <v>381</v>
      </c>
      <c r="CO2" s="120" t="s">
        <v>382</v>
      </c>
      <c r="CP2" s="120" t="s">
        <v>362</v>
      </c>
      <c r="CQ2" s="120" t="s">
        <v>383</v>
      </c>
      <c r="CR2" s="120" t="s">
        <v>364</v>
      </c>
      <c r="CS2" s="120" t="s">
        <v>375</v>
      </c>
      <c r="CT2" s="120" t="s">
        <v>384</v>
      </c>
      <c r="CU2" s="120" t="s">
        <v>385</v>
      </c>
      <c r="CV2" s="120" t="s">
        <v>386</v>
      </c>
      <c r="CW2" s="120" t="s">
        <v>379</v>
      </c>
      <c r="CX2" s="120" t="s">
        <v>362</v>
      </c>
      <c r="CY2" s="120" t="s">
        <v>363</v>
      </c>
      <c r="CZ2" s="120" t="s">
        <v>364</v>
      </c>
      <c r="DA2" s="120" t="s">
        <v>371</v>
      </c>
      <c r="DB2" s="120" t="s">
        <v>372</v>
      </c>
      <c r="DC2" s="120" t="s">
        <v>387</v>
      </c>
      <c r="DD2" s="120" t="s">
        <v>388</v>
      </c>
      <c r="DE2" s="120" t="s">
        <v>389</v>
      </c>
      <c r="DF2" s="120" t="s">
        <v>390</v>
      </c>
      <c r="DG2" s="120" t="s">
        <v>391</v>
      </c>
      <c r="DH2" s="120" t="s">
        <v>392</v>
      </c>
      <c r="DI2" s="120" t="s">
        <v>393</v>
      </c>
      <c r="DJ2" s="120" t="s">
        <v>394</v>
      </c>
      <c r="DK2" s="120" t="s">
        <v>395</v>
      </c>
      <c r="DL2" s="120" t="s">
        <v>396</v>
      </c>
      <c r="DM2" s="120" t="s">
        <v>397</v>
      </c>
      <c r="DN2" s="120" t="s">
        <v>398</v>
      </c>
      <c r="DO2" s="120" t="s">
        <v>399</v>
      </c>
      <c r="DP2" s="120" t="s">
        <v>400</v>
      </c>
      <c r="DQ2" s="120" t="s">
        <v>401</v>
      </c>
      <c r="DR2" s="120" t="s">
        <v>402</v>
      </c>
      <c r="DS2" s="120" t="s">
        <v>403</v>
      </c>
      <c r="DT2" s="120" t="s">
        <v>404</v>
      </c>
      <c r="DU2" s="120" t="s">
        <v>405</v>
      </c>
      <c r="DV2" s="120" t="s">
        <v>406</v>
      </c>
      <c r="DW2" s="120" t="s">
        <v>407</v>
      </c>
      <c r="DX2" s="120" t="s">
        <v>408</v>
      </c>
      <c r="DY2" s="120" t="s">
        <v>409</v>
      </c>
      <c r="DZ2" s="120" t="s">
        <v>410</v>
      </c>
      <c r="EA2" s="120" t="s">
        <v>411</v>
      </c>
      <c r="EB2" s="120" t="s">
        <v>412</v>
      </c>
      <c r="EC2" s="120" t="s">
        <v>413</v>
      </c>
      <c r="ED2" s="120" t="s">
        <v>414</v>
      </c>
      <c r="EE2" s="120" t="s">
        <v>415</v>
      </c>
      <c r="EF2" s="120" t="s">
        <v>416</v>
      </c>
      <c r="EG2" s="120" t="s">
        <v>417</v>
      </c>
      <c r="EH2" s="120" t="s">
        <v>418</v>
      </c>
      <c r="EI2" s="120" t="s">
        <v>419</v>
      </c>
      <c r="EJ2" s="120" t="s">
        <v>420</v>
      </c>
      <c r="EK2" s="120" t="s">
        <v>421</v>
      </c>
      <c r="EL2" s="120" t="s">
        <v>422</v>
      </c>
      <c r="EM2" s="120" t="s">
        <v>423</v>
      </c>
      <c r="EN2" s="120" t="s">
        <v>424</v>
      </c>
      <c r="EO2" s="120" t="s">
        <v>425</v>
      </c>
      <c r="EP2" s="120" t="s">
        <v>426</v>
      </c>
      <c r="EQ2" s="120" t="s">
        <v>427</v>
      </c>
      <c r="ER2" s="120" t="s">
        <v>428</v>
      </c>
      <c r="ES2" s="120" t="s">
        <v>429</v>
      </c>
      <c r="ET2" s="120" t="s">
        <v>430</v>
      </c>
      <c r="EU2" s="120" t="s">
        <v>431</v>
      </c>
      <c r="EV2" s="120" t="s">
        <v>432</v>
      </c>
      <c r="EW2" s="120" t="s">
        <v>433</v>
      </c>
      <c r="EX2" s="120" t="s">
        <v>434</v>
      </c>
      <c r="EY2" s="120" t="s">
        <v>435</v>
      </c>
      <c r="EZ2" s="120" t="s">
        <v>436</v>
      </c>
      <c r="FA2" s="120" t="s">
        <v>437</v>
      </c>
      <c r="FB2" s="120" t="s">
        <v>438</v>
      </c>
      <c r="FC2" s="120" t="s">
        <v>439</v>
      </c>
      <c r="FD2" s="120" t="s">
        <v>440</v>
      </c>
      <c r="FE2" s="120" t="s">
        <v>441</v>
      </c>
      <c r="FF2" s="120" t="s">
        <v>442</v>
      </c>
      <c r="FG2" s="120" t="s">
        <v>443</v>
      </c>
      <c r="FH2" s="120" t="s">
        <v>444</v>
      </c>
      <c r="FI2" s="120" t="s">
        <v>445</v>
      </c>
      <c r="FJ2" s="120" t="s">
        <v>446</v>
      </c>
      <c r="FK2" s="120" t="s">
        <v>447</v>
      </c>
      <c r="FL2" s="120" t="s">
        <v>448</v>
      </c>
      <c r="FM2" s="120" t="s">
        <v>449</v>
      </c>
      <c r="FN2" s="120" t="s">
        <v>450</v>
      </c>
      <c r="FO2" s="120" t="s">
        <v>451</v>
      </c>
      <c r="FP2" s="120" t="s">
        <v>452</v>
      </c>
      <c r="FQ2" s="120" t="s">
        <v>453</v>
      </c>
      <c r="FR2" s="120" t="s">
        <v>454</v>
      </c>
      <c r="FS2" s="120" t="s">
        <v>455</v>
      </c>
      <c r="FT2" s="120" t="s">
        <v>456</v>
      </c>
      <c r="FU2" s="120" t="s">
        <v>457</v>
      </c>
      <c r="FV2" s="120" t="s">
        <v>458</v>
      </c>
      <c r="FW2" s="120" t="s">
        <v>459</v>
      </c>
      <c r="FX2" s="120" t="s">
        <v>460</v>
      </c>
      <c r="FY2" s="120" t="s">
        <v>461</v>
      </c>
      <c r="FZ2" s="120" t="s">
        <v>462</v>
      </c>
      <c r="GA2" s="120" t="s">
        <v>463</v>
      </c>
      <c r="GB2" s="120" t="s">
        <v>464</v>
      </c>
      <c r="GC2" s="120" t="s">
        <v>465</v>
      </c>
      <c r="GD2" s="120" t="s">
        <v>466</v>
      </c>
      <c r="GE2" s="120" t="s">
        <v>467</v>
      </c>
      <c r="GF2" s="120" t="s">
        <v>468</v>
      </c>
      <c r="GG2" s="120" t="s">
        <v>469</v>
      </c>
      <c r="GH2" s="120" t="s">
        <v>470</v>
      </c>
      <c r="GI2" s="120" t="s">
        <v>471</v>
      </c>
      <c r="GJ2" s="120" t="s">
        <v>472</v>
      </c>
      <c r="GK2" s="120" t="s">
        <v>473</v>
      </c>
      <c r="GL2" s="120" t="s">
        <v>474</v>
      </c>
      <c r="GM2" s="120" t="s">
        <v>475</v>
      </c>
      <c r="GN2" s="120" t="s">
        <v>476</v>
      </c>
      <c r="GO2" s="120" t="s">
        <v>477</v>
      </c>
      <c r="GP2" s="120" t="s">
        <v>478</v>
      </c>
      <c r="GQ2" s="120" t="s">
        <v>479</v>
      </c>
      <c r="GR2" s="120" t="s">
        <v>480</v>
      </c>
      <c r="GS2" s="120" t="s">
        <v>481</v>
      </c>
      <c r="GT2" s="120" t="s">
        <v>482</v>
      </c>
      <c r="GU2" s="120" t="s">
        <v>483</v>
      </c>
      <c r="GV2" s="120" t="s">
        <v>484</v>
      </c>
      <c r="GW2" s="165" t="s">
        <v>485</v>
      </c>
      <c r="GX2" s="165" t="s">
        <v>486</v>
      </c>
      <c r="GY2" s="165" t="s">
        <v>487</v>
      </c>
      <c r="GZ2" s="165" t="s">
        <v>488</v>
      </c>
      <c r="HA2" s="162" t="s">
        <v>489</v>
      </c>
    </row>
    <row r="3" spans="1:209" ht="16.2">
      <c r="A3" s="122"/>
      <c r="B3" s="122"/>
      <c r="C3" s="122"/>
      <c r="D3" s="122"/>
      <c r="E3" s="122"/>
      <c r="F3" s="57" t="str">
        <f>_xlfn.CONCAT(栄養管理報告書!V6,栄養給与状況報告書!V6)</f>
        <v/>
      </c>
      <c r="G3" s="57"/>
      <c r="H3" s="57" t="str">
        <f>_xlfn.CONCAT(栄養管理報告書!V7,栄養給与状況報告書!V7)</f>
        <v/>
      </c>
      <c r="I3" s="57" t="str">
        <f>_xlfn.CONCAT(栄養管理報告書!V8,栄養給与状況報告書!V8)</f>
        <v/>
      </c>
      <c r="J3" s="57" t="str">
        <f>_xlfn.CONCAT(栄養管理報告書!V9,栄養給与状況報告書!V9)</f>
        <v/>
      </c>
      <c r="K3" s="57" t="str">
        <f>_xlfn.CONCAT(栄養管理報告書!V10,栄養給与状況報告書!V10)</f>
        <v/>
      </c>
      <c r="L3" s="57" t="str">
        <f>_xlfn.CONCAT(栄養管理報告書!V11,栄養給与状況報告書!V11)</f>
        <v/>
      </c>
      <c r="M3" s="57" t="str">
        <f>_xlfn.CONCAT(栄養管理報告書!V12,栄養給与状況報告書!V12)</f>
        <v/>
      </c>
      <c r="N3" s="57" t="str">
        <f>_xlfn.CONCAT(栄養管理報告書!L16,栄養給与状況報告書!L16)</f>
        <v/>
      </c>
      <c r="O3" s="57" t="str">
        <f>_xlfn.CONCAT(栄養管理報告書!T16,栄養給与状況報告書!T16)</f>
        <v/>
      </c>
      <c r="P3" s="57" t="str" cm="1">
        <f t="array" ref="P3">IFERROR(_xlfn.IFS(栄養管理報告書!U17&lt;&gt;"",_xlfn.CONCAT(栄養管理報告書!K17:X17),栄養給与状況報告書!V17&lt;&gt;"",_xlfn.CONCAT(栄養給与状況報告書!L17:Y17)),"")</f>
        <v/>
      </c>
      <c r="Q3" s="57" t="e" cm="1">
        <f t="array" ref="Q3">_xlfn.IFS(_xlfn.CONCAT(栄養管理報告書!J18,栄養給与状況報告書!J18)="・　直営",1,_xlfn.CONCAT(栄養管理報告書!J18,栄養給与状況報告書!J18)="・　一部委託",2,_xlfn.CONCAT(栄養管理報告書!J18,栄養給与状況報告書!J18)="・　全面委託",3)</f>
        <v>#N/A</v>
      </c>
      <c r="R3" s="57" t="str">
        <f>_xlfn.CONCAT(栄養管理報告書!P19,栄養給与状況報告書!P19)</f>
        <v/>
      </c>
      <c r="S3" s="57" t="str">
        <f>_xlfn.CONCAT(栄養管理報告書!P20,栄養給与状況報告書!P20)</f>
        <v/>
      </c>
      <c r="T3" t="str">
        <f>_xlfn.TEXTJOIN(",",TRUE,IF(栄養管理報告書!P21=TRUE,"調理",""),IF(栄養管理報告書!S21=TRUE,"洗浄",""),IF(栄養管理報告書!V21=TRUE,"配膳",""),IF(栄養管理報告書!Y21=TRUE,"その他",""),IF(栄養給与状況報告書!P21=TRUE,"調理",""),IF(栄養給与状況報告書!S21,"洗浄",""),IF(栄養給与状況報告書!V21,"配膳",""),IF(栄養給与状況報告書!Y21,"その他",""))</f>
        <v/>
      </c>
      <c r="U3" s="57">
        <f>IF(_xlfn.CONCAT(栄養管理報告書!U23,栄養給与状況報告書!U23)="",0,_xlfn.CONCAT(栄養管理報告書!U23,栄養給与状況報告書!U23))</f>
        <v>0</v>
      </c>
      <c r="V3" s="57" t="str">
        <f>IF(SUM(W3,Y3,AA3,AC3)=0,"4",IF(AND(SUM(W3,AA3)&gt;=1,SUM(Y3,AC3)=0),"1",IF(AND(SUM(W3,AA3)=0,SUM(Y3,AC3)&gt;=1),"3","2")))</f>
        <v>4</v>
      </c>
      <c r="W3" s="57">
        <f>SUM(栄養管理報告書!N25,栄養給与状況報告書!N25)</f>
        <v>0</v>
      </c>
      <c r="X3" s="57">
        <f>SUM(栄養管理報告書!N26,栄養給与状況報告書!N26)</f>
        <v>0</v>
      </c>
      <c r="Y3" s="57">
        <f>SUM(栄養管理報告書!Q25,栄養給与状況報告書!Q25)</f>
        <v>0</v>
      </c>
      <c r="Z3" s="57">
        <f>SUM(栄養管理報告書!Q26,栄養給与状況報告書!Q26)</f>
        <v>0</v>
      </c>
      <c r="AA3" s="57">
        <f>SUM(栄養管理報告書!N27,栄養給与状況報告書!N27)</f>
        <v>0</v>
      </c>
      <c r="AB3" s="57">
        <f>SUM(栄養管理報告書!N28,栄養給与状況報告書!N28)</f>
        <v>0</v>
      </c>
      <c r="AC3" s="57">
        <f>SUM(栄養管理報告書!Q27,栄養給与状況報告書!Q27)</f>
        <v>0</v>
      </c>
      <c r="AD3" s="57">
        <f>SUM(栄養管理報告書!Q28,栄養給与状況報告書!Q28)</f>
        <v>0</v>
      </c>
      <c r="AE3" s="57" t="str">
        <f>IF(SUM(AF3,AJ3)&gt;=1,"1","2")</f>
        <v>2</v>
      </c>
      <c r="AF3" s="57">
        <f>SUM(栄養管理報告書!T25,栄養給与状況報告書!T25)</f>
        <v>0</v>
      </c>
      <c r="AG3" s="57">
        <f>SUM(栄養管理報告書!T26,栄養給与状況報告書!T26)</f>
        <v>0</v>
      </c>
      <c r="AH3" s="57">
        <f>SUM(栄養管理報告書!W25,栄養給与状況報告書!W25)</f>
        <v>0</v>
      </c>
      <c r="AI3" s="57">
        <f>SUM(栄養管理報告書!W26,栄養給与状況報告書!W26)</f>
        <v>0</v>
      </c>
      <c r="AJ3" s="57">
        <f>SUM(栄養管理報告書!T27,栄養給与状況報告書!T27)</f>
        <v>0</v>
      </c>
      <c r="AK3" s="57">
        <f>SUM(栄養管理報告書!T28,栄養給与状況報告書!T28)</f>
        <v>0</v>
      </c>
      <c r="AL3" s="57">
        <f>SUM(栄養管理報告書!W27,栄養給与状況報告書!W27)</f>
        <v>0</v>
      </c>
      <c r="AM3" s="57">
        <f>SUM(栄養管理報告書!W28,栄養給与状況報告書!W28)</f>
        <v>0</v>
      </c>
      <c r="AN3" s="57">
        <f>SUM(栄養管理報告書!W29,栄養給与状況報告書!W29)</f>
        <v>0</v>
      </c>
      <c r="AO3" s="57">
        <f>SUM(栄養管理報告書!W30,栄養給与状況報告書!W30)</f>
        <v>0</v>
      </c>
      <c r="AP3" s="57">
        <f>SUM('付表1 病院等'!K15:M15,'付表2 保育所等'!K7:M8,'付表4 介護保険施設等'!K12:M12,'付表5 その他'!K7:M7)</f>
        <v>0</v>
      </c>
      <c r="AQ3" s="57">
        <f>SUM('付表1 病院等'!N15:P15,'付表4 介護保険施設等'!N12:P12,'付表5 その他'!N7:P7)</f>
        <v>0</v>
      </c>
      <c r="AR3" s="57">
        <f>SUM('付表1 病院等'!Q15,'付表4 介護保険施設等'!Q12:S12,'付表5 その他'!Q7:S7)</f>
        <v>0</v>
      </c>
      <c r="AS3" s="57">
        <f>SUM('付表1 病院等'!T15,'付表3 学校'!E7:K7,'付表2 保育所等'!Q7,'付表2 保育所等'!Q8:S8,'付表4 介護保険施設等'!T12:V12,'付表5 その他'!T7:V7)</f>
        <v>0</v>
      </c>
      <c r="AT3" s="57">
        <f>SUM('付表1 病院等'!W15,'付表4 介護保険施設等'!W12:Y12,'付表5 その他'!W7:Y7)</f>
        <v>0</v>
      </c>
      <c r="AU3" s="57"/>
      <c r="AV3" s="57">
        <f>SUM('付表1 病院等'!Z15,'付表2 保育所等'!W7,'付表2 保育所等'!W8:Y8,'付表4 介護保険施設等'!Z12:AB12,'付表5 その他'!Z7:AB7)</f>
        <v>0</v>
      </c>
      <c r="AW3" s="57"/>
      <c r="AX3" s="166">
        <f>AP3*3</f>
        <v>0</v>
      </c>
      <c r="AY3" s="166">
        <f t="shared" ref="AY3" si="0">AP3*1.2</f>
        <v>0</v>
      </c>
      <c r="AZ3" s="57"/>
      <c r="BA3" s="57"/>
      <c r="BB3" s="57"/>
      <c r="BC3" s="57">
        <f t="array" ref="BC3">'付表1 病院等'!W6:Y6</f>
        <v>0</v>
      </c>
      <c r="BD3" s="57">
        <f t="array" ref="BD3">'付表1 病院等'!Z6:AB6</f>
        <v>0</v>
      </c>
      <c r="BE3" s="57">
        <f t="array" ref="BE3">'付表1 病院等'!AC6:AE6</f>
        <v>0</v>
      </c>
      <c r="BF3" s="57">
        <f t="array" ref="BF3">'付表1 病院等'!W7:Y8</f>
        <v>0</v>
      </c>
      <c r="BG3" s="57">
        <f t="array" ref="BG3">'付表1 病院等'!Z7:AB8</f>
        <v>0</v>
      </c>
      <c r="BH3" s="57">
        <f t="array" ref="BH3">'付表1 病院等'!AC7:AE8</f>
        <v>0</v>
      </c>
      <c r="BI3" s="57">
        <f t="array" ref="BI3">'付表1 病院等'!W11:Z11</f>
        <v>0</v>
      </c>
      <c r="BJ3" s="57">
        <f t="array" ref="BJ3">'付表1 病院等'!AA11:AE11</f>
        <v>0</v>
      </c>
      <c r="BK3" s="57">
        <f t="array" ref="BK3">'付表1 病院等'!W12:Z12</f>
        <v>0</v>
      </c>
      <c r="BL3" s="57">
        <f t="array" ref="BL3">'付表1 病院等'!AA12:AE12</f>
        <v>0</v>
      </c>
      <c r="BM3" s="57" t="str">
        <f t="array" ref="BM3">_xlfn.IFS('付表1 病院等'!AA23:AC23="はい",1,'付表1 病院等'!AA23:AC23="いいえ",2,'付表1 病院等'!AA23:AC23="","")</f>
        <v/>
      </c>
      <c r="BN3" s="57" t="str">
        <f t="array" ref="BN3">_xlfn.IFS('付表1 病院等'!AA25:AC25="はい",1,'付表1 病院等'!AA25:AC25="いいえ",2,'付表1 病院等'!AA25:AC25="","")</f>
        <v/>
      </c>
      <c r="BO3" s="57" t="str">
        <f t="array" ref="BO3">_xlfn.IFS('付表1 病院等'!AA26:AC26="はい",1,'付表1 病院等'!AA26:AC26="いいえ",2,'付表1 病院等'!AA26:AC26="","")</f>
        <v/>
      </c>
      <c r="BP3" s="57" t="str">
        <f t="array" ref="BP3">_xlfn.IFS('付表1 病院等'!AA27:AC27="はい",1,'付表1 病院等'!AA27:AC27="いいえ",2,'付表1 病院等'!AA27:AC27="","")</f>
        <v/>
      </c>
      <c r="BQ3" s="57" t="str">
        <f t="array" ref="BQ3">_xlfn.IFS('付表1 病院等'!AA28:AC28="はい",1,'付表1 病院等'!AA28:AC28="いいえ",2,'付表1 病院等'!AA28:AC28="","")</f>
        <v/>
      </c>
      <c r="BR3" s="57" t="str">
        <f t="array" ref="BR3">_xlfn.IFS('付表1 病院等'!AA29:AC29="はい",1,'付表1 病院等'!AA29:AC29="いいえ",2,'付表1 病院等'!AA29:AC29="","")</f>
        <v/>
      </c>
      <c r="BS3" s="57">
        <f t="array" ref="BS3">'付表1 病院等'!W32:AB32</f>
        <v>0</v>
      </c>
      <c r="BT3" s="57">
        <f t="array" ref="BT3">'付表1 病院等'!W33:AB33</f>
        <v>0</v>
      </c>
      <c r="BU3" s="57">
        <f t="array" ref="BU3">'付表1 病院等'!W34:AB34</f>
        <v>0</v>
      </c>
      <c r="BV3" s="57" t="str">
        <f t="array" ref="BV3">_xlfn.IFS('付表2 保育所等'!Z14:AB14="はい",1,'付表2 保育所等'!Z14:AB14="いいえ",2,'付表2 保育所等'!Z14:AB14="","")</f>
        <v/>
      </c>
      <c r="BW3" s="57" t="str">
        <f t="array" ref="BW3">_xlfn.IFS('付表2 保育所等'!Z15:AB15="はい",1,'付表2 保育所等'!Z15:AB15="いいえ",2,'付表2 保育所等'!Z15:AB15="","")</f>
        <v/>
      </c>
      <c r="BX3" s="57" t="str">
        <f t="array" ref="BX3">_xlfn.IFS('付表2 保育所等'!Z16:AB16="はい",1,'付表2 保育所等'!Z16:AB16="いいえ",2,'付表2 保育所等'!Z16:AB16="","")</f>
        <v/>
      </c>
      <c r="BY3" s="57" t="str">
        <f t="array" ref="BY3">_xlfn.IFS('付表2 保育所等'!Z17:AB17="はい",1,'付表2 保育所等'!Z17:AB17="いいえ",2,'付表2 保育所等'!Z17:AB17="","")</f>
        <v/>
      </c>
      <c r="BZ3" s="57" t="str">
        <f t="array" ref="BZ3">_xlfn.IFS('付表2 保育所等'!Z18:AB18="はい",1,'付表2 保育所等'!Z18:AB18="いいえ",2,'付表2 保育所等'!Z18:AB18="","")</f>
        <v/>
      </c>
      <c r="CA3" s="57" t="str">
        <f t="array" ref="CA3">_xlfn.IFS('付表2 保育所等'!Z19:AB19="はい",1,'付表2 保育所等'!Z19:AB19="いいえ",2,'付表2 保育所等'!Z19:AB19="","")</f>
        <v/>
      </c>
      <c r="CB3" s="57" t="str">
        <f t="array" ref="CB3">_xlfn.IFS('付表2 保育所等'!Z20:AB20="はい",1,'付表2 保育所等'!Z20:AB20="いいえ",2,'付表2 保育所等'!Z20:AB20="","")</f>
        <v/>
      </c>
      <c r="CC3" s="57">
        <f t="array" ref="CC3">'付表2 保育所等'!M47:O47</f>
        <v>0</v>
      </c>
      <c r="CD3" s="57">
        <f t="array" ref="CD3">'付表2 保育所等'!T47:V47</f>
        <v>0</v>
      </c>
      <c r="CE3" s="57" t="str">
        <f t="array" ref="CE3">_xlfn.IFS('付表3 学校'!AA10:AC10="はい",1,'付表3 学校'!AA10:AC10="いいえ",2,'付表3 学校'!AA10:AC10="","")</f>
        <v/>
      </c>
      <c r="CF3" s="57" t="str">
        <f t="array" ref="CF3">_xlfn.IFS('付表3 学校'!AA11:AC11="はい",1,'付表3 学校'!AA11:AC11="いいえ",2,'付表3 学校'!AA11:AC11="","")</f>
        <v/>
      </c>
      <c r="CG3" s="57" t="str">
        <f t="array" ref="CG3">_xlfn.IFS('付表3 学校'!AA12:AC12="はい",1,'付表3 学校'!AA12:AC12="いいえ",2,'付表3 学校'!AA12:AC12="","")</f>
        <v/>
      </c>
      <c r="CH3" s="57" t="str">
        <f t="array" ref="CH3">_xlfn.IFS('付表3 学校'!AA13:AC13="はい",1,'付表3 学校'!AA13:AC13="いいえ",2,'付表3 学校'!AA13:AC13="","")</f>
        <v/>
      </c>
      <c r="CI3" s="57" t="str">
        <f t="array" ref="CI3">_xlfn.IFS('付表3 学校'!AA14:AC14="はい",1,'付表3 学校'!AA14:AC14="いいえ",2,'付表3 学校'!AA14:AC14="","")</f>
        <v/>
      </c>
      <c r="CJ3" s="57" t="str">
        <f t="array" ref="CJ3">_xlfn.IFS('付表3 学校'!AA15:AC15="はい",1,'付表3 学校'!AA15:AC15="いいえ",2,'付表3 学校'!AA15:AC15="","")</f>
        <v/>
      </c>
      <c r="CK3" s="57" t="str">
        <f t="array" ref="CK3">_xlfn.IFS('付表3 学校'!AA16:AC16="はい",1,'付表3 学校'!AA16:AC16="いいえ",2,'付表3 学校'!AA16:AC16="","")</f>
        <v/>
      </c>
      <c r="CL3" s="57" t="str">
        <f t="array" ref="CL3">_xlfn.IFS('付表3 学校'!AA17:AC17="はい",1,'付表3 学校'!AA17:AC17="いいえ",2,'付表3 学校'!AA17:AC17="","")</f>
        <v/>
      </c>
      <c r="CM3" s="57" t="str">
        <f t="array" ref="CM3">_xlfn.IFS('付表4 介護保険施設等'!Y21:AA21="はい",1,'付表4 介護保険施設等'!Y21:AA21="いいえ",2,'付表4 介護保険施設等'!Y21:AA21="","")</f>
        <v/>
      </c>
      <c r="CN3" s="57" t="str">
        <f t="array" ref="CN3">_xlfn.IFS('付表4 介護保険施設等'!Y22:AA22="はい",1,'付表4 介護保険施設等'!Y22:AA22="いいえ",2,'付表4 介護保険施設等'!Y22:AA22="","")</f>
        <v/>
      </c>
      <c r="CO3" s="57" t="str">
        <f t="array" ref="CO3">_xlfn.IFS('付表4 介護保険施設等'!Y23:AA23="はい",1,'付表4 介護保険施設等'!Y23:AA23="いいえ",2,'付表4 介護保険施設等'!Y23:AA23="","")</f>
        <v/>
      </c>
      <c r="CP3" s="57">
        <f t="array" ref="CP3">'付表4 介護保険施設等'!W26:AB26</f>
        <v>0</v>
      </c>
      <c r="CQ3" s="57">
        <f t="array" ref="CQ3">'付表4 介護保険施設等'!W27:AB27</f>
        <v>0</v>
      </c>
      <c r="CR3" s="57">
        <f t="array" ref="CR3">'付表4 介護保険施設等'!W28:AB28</f>
        <v>0</v>
      </c>
      <c r="CS3" s="57" t="str">
        <f t="array" ref="CS3">_xlfn.IFS('付表5 その他'!AA18:AC18="はい",1,'付表5 その他'!AA18:AC18="いいえ",2,'付表5 その他'!AA18:AC18="","")</f>
        <v/>
      </c>
      <c r="CT3" s="57" t="str">
        <f t="array" ref="CT3">_xlfn.IFS('付表5 その他'!AA19:AC19="はい",1,'付表5 その他'!AA19:AC19="いいえ",2,'付表5 その他'!AA19:AC19="","")</f>
        <v/>
      </c>
      <c r="CU3" s="57" t="str">
        <f t="array" ref="CU3">_xlfn.IFS('付表5 その他'!AA20:AC20="はい",1,'付表5 その他'!AA20:AC20="いいえ",2,'付表5 その他'!AA20:AC20="","")</f>
        <v/>
      </c>
      <c r="CV3" s="57" t="str">
        <f t="array" ref="CV3">_xlfn.IFS('付表5 その他'!AA21:AC21="はい",1,'付表5 その他'!AA21:AC21="いいえ",2,'付表5 その他'!AA21:AC21="","")</f>
        <v/>
      </c>
      <c r="CW3" s="57" t="str">
        <f t="array" ref="CW3">_xlfn.IFS('付表5 その他'!AA22:AC22="はい",1,'付表5 その他'!AA22:AC22="いいえ",2,'付表5 その他'!AA22:AC22="","")</f>
        <v/>
      </c>
      <c r="CX3" s="57">
        <f t="array" ref="CX3">'付表5 その他'!W25:AB25</f>
        <v>0</v>
      </c>
      <c r="CY3" s="57">
        <f t="array" ref="CY3">'付表5 その他'!W26:AB26</f>
        <v>0</v>
      </c>
      <c r="CZ3" s="57">
        <f t="array" ref="CZ3">'付表5 その他'!W27:AB27</f>
        <v>0</v>
      </c>
      <c r="DA3" s="57">
        <f t="array" ref="DA3">'付表5 その他'!M45:O45</f>
        <v>0</v>
      </c>
      <c r="DB3" s="57">
        <f t="array" ref="DB3">'付表5 その他'!T45:V45</f>
        <v>0</v>
      </c>
      <c r="DC3" s="57">
        <f>SUM('付表1 病院等'!L20:O20,'付表2 保育所等'!Q11:S11,'付表3 学校'!L8:O8,'付表4 介護保険施設等'!M17:P17,'付表5 その他'!M11:O11)</f>
        <v>0</v>
      </c>
      <c r="DD3" s="57">
        <f>SUM('付表1 病院等'!Z20:AC20,'付表2 保育所等'!AB11:AD11,'付表3 学校'!Z8:AC8,'付表4 介護保険施設等'!AA17:AC17,'付表5 その他'!Z11:AC11)</f>
        <v>0</v>
      </c>
      <c r="DE3" s="57">
        <f t="array" ref="DE3">'付表2 保育所等'!Q12:S12</f>
        <v>0</v>
      </c>
      <c r="DF3" s="57">
        <f t="array" ref="DF3">'付表2 保育所等'!AB12:AD12</f>
        <v>0</v>
      </c>
      <c r="DG3" s="57" t="str">
        <f>_xlfn.TEXTJOIN("",TRUE,'付表1 病院等'!G21:H21,'付表4 介護保険施設等'!G18:H18,'付表5 その他'!G12:H12,"時",'付表1 病院等'!J21:K21,'付表4 介護保険施設等'!J18:K18,'付表5 その他'!J12:K12,"分")</f>
        <v>時分</v>
      </c>
      <c r="DH3" s="57" t="str">
        <f>_xlfn.TEXTJOIN("",TRUE,'付表1 病院等'!P21:Q21,'付表2 保育所等'!N13,'付表3 学校'!I9:J9,'付表4 介護保険施設等'!P18:Q18,'付表5 その他'!P12:Q12,"時",'付表1 病院等'!S21:T21,'付表2 保育所等'!P13,'付表3 学校'!L9:M9,'付表4 介護保険施設等'!S18:T18,'付表5 その他'!S12:T12,"分")</f>
        <v>時分</v>
      </c>
      <c r="DI3" s="57" t="str">
        <f>_xlfn.TEXTJOIN("",TRUE,'付表1 病院等'!Y21:Z21,'付表2 保育所等'!AB13,'付表4 介護保険施設等'!Y18:Z18,'付表5 その他'!Y12:Z12,"時",'付表1 病院等'!AB21:AC21,'付表2 保育所等'!AD13,'付表4 介護保険施設等'!AB18:AC18,'付表5 その他'!AB12:AC12,"分")</f>
        <v>時分</v>
      </c>
      <c r="DJ3" s="124" t="str" cm="1">
        <f t="array" ref="DJ3">_xlfn.IFS(OR('付表1 病院等'!F22:I22="１　実施",'付表4 介護保険施設等'!F19:I19="１　実施",'付表5 その他'!F13:I13="１　実施"),1,OR('付表1 病院等'!F22:I22="２　未実施",'付表4 介護保険施設等'!F19:I19="２　未実施",'付表5 その他'!F13:I13="２　未実施"),0,AND('付表1 病院等'!F22:I22="",'付表4 介護保険施設等'!F19:I19="",'付表5 その他'!F13:I13=""),"")</f>
        <v/>
      </c>
      <c r="DK3" s="123">
        <f>SUM('付表1 病院等'!H39:J39,'付表2 保育所等'!H24:J24,'付表3 学校'!H21:J21,'付表4 介護保険施設等'!H33:J33,'付表5 その他'!H32:J32)</f>
        <v>0</v>
      </c>
      <c r="DL3" s="123">
        <f>SUM('付表1 病院等'!M39:O39,'付表2 保育所等'!M24:O24,'付表3 学校'!M21:O21,'付表4 介護保険施設等'!M33:O33,'付表5 その他'!M32:O32)</f>
        <v>0</v>
      </c>
      <c r="DM3" s="123" t="str">
        <f>_xlfn.CONCAT('付表1 病院等'!H40:J40,'付表2 保育所等'!H25:J25,'付表3 学校'!H22:J22,'付表4 介護保険施設等'!H34:J34,'付表5 その他'!H33:J33)</f>
        <v/>
      </c>
      <c r="DN3" s="123" t="str">
        <f t="array" ref="DN3">_xlfn.CONCAT('付表1 病院等'!M40:O40,'付表2 保育所等'!M25:O25,'付表3 学校'!M22:O22,'付表4 介護保険施設等'!M34:O34,'付表5 その他'!M33:O33)</f>
        <v/>
      </c>
      <c r="DO3" s="123" t="str">
        <f t="array" ref="DO3">_xlfn.CONCAT('付表1 病院等'!H41:J41,'付表2 保育所等'!H26:J26,'付表3 学校'!H23:J23,'付表4 介護保険施設等'!H35:J35,'付表5 その他'!H34:J34)</f>
        <v/>
      </c>
      <c r="DP3" s="123" t="str">
        <f t="array" ref="DP3">_xlfn.CONCAT('付表1 病院等'!M41:O41,'付表2 保育所等'!M26:O26,'付表3 学校'!M23:O23,'付表4 介護保険施設等'!M35:O35,'付表5 その他'!M34:O34)</f>
        <v/>
      </c>
      <c r="DQ3" s="123">
        <f>SUM('付表1 病院等'!H42:J42,'付表2 保育所等'!H27:J27,'付表3 学校'!H24:J24,'付表4 介護保険施設等'!H36:J36,'付表5 その他'!H35:J35)</f>
        <v>0</v>
      </c>
      <c r="DR3" s="123">
        <f>SUM('付表1 病院等'!M42:O42,'付表2 保育所等'!M27:O27,'付表3 学校'!M24:O24,'付表4 介護保険施設等'!M36:O36,'付表5 その他'!M35:O35)</f>
        <v>0</v>
      </c>
      <c r="DS3" s="123">
        <f>SUM('付表1 病院等'!H43:J43,'付表2 保育所等'!H28:J28,'付表3 学校'!H25:J25,'付表4 介護保険施設等'!H37:J37,'付表5 その他'!H36:J36)</f>
        <v>0</v>
      </c>
      <c r="DT3" s="123">
        <f>SUM('付表1 病院等'!M43:O43,'付表2 保育所等'!M28:O28,'付表3 学校'!M25:O25,'付表4 介護保険施設等'!M37:O37,'付表5 その他'!M36:O36)</f>
        <v>0</v>
      </c>
      <c r="DU3" s="123">
        <f>SUM('付表1 病院等'!H44:J44,'付表2 保育所等'!H29:J29,'付表3 学校'!H26:J26,'付表4 介護保険施設等'!H38:J38,'付表5 その他'!H37:J37)</f>
        <v>0</v>
      </c>
      <c r="DV3" s="123">
        <f>SUM('付表1 病院等'!M44:O44,'付表2 保育所等'!M29:O29,'付表3 学校'!M26:O26,'付表4 介護保険施設等'!M38:O38,'付表5 その他'!M37:O37)</f>
        <v>0</v>
      </c>
      <c r="DW3" s="123">
        <f>SUM('付表1 病院等'!H45:J45,'付表2 保育所等'!H30:J30,'付表3 学校'!H27:J27,'付表4 介護保険施設等'!H39:J39,'付表5 その他'!H38:J38)</f>
        <v>0</v>
      </c>
      <c r="DX3" s="123">
        <f>SUM('付表1 病院等'!M45:O45,'付表2 保育所等'!M30:O30,'付表3 学校'!M27:O27,'付表4 介護保険施設等'!M40:O40,'付表5 その他'!M38:O38)</f>
        <v>0</v>
      </c>
      <c r="DY3" s="123">
        <f>SUM('付表1 病院等'!H46:J46,'付表2 保育所等'!H31:J31,'付表3 学校'!H28:J28,'付表4 介護保険施設等'!H40:J40,'付表5 その他'!H39:J39)</f>
        <v>0</v>
      </c>
      <c r="DZ3" s="123">
        <f>SUM('付表1 病院等'!M46:O46,'付表2 保育所等'!M31:O31,'付表3 学校'!M28:O28,'付表4 介護保険施設等'!M40:O40,'付表5 その他'!M39:O39)</f>
        <v>0</v>
      </c>
      <c r="EA3" s="123">
        <f>SUM('付表1 病院等'!H47:J47,'付表2 保育所等'!H32:J32,'付表3 学校'!H29:J29,'付表4 介護保険施設等'!H41:J41,'付表5 その他'!H40:J40)</f>
        <v>0</v>
      </c>
      <c r="EB3" s="123">
        <f>SUM('付表1 病院等'!M47:O47,'付表2 保育所等'!M32:O32,'付表3 学校'!M29:O29,'付表4 介護保険施設等'!M41:O41,'付表5 その他'!M40:O40)</f>
        <v>0</v>
      </c>
      <c r="EC3" s="123">
        <f>SUM('付表1 病院等'!H48:J48,'付表2 保育所等'!H33:J33,'付表3 学校'!H30:J30,'付表4 介護保険施設等'!H42:J42,'付表5 その他'!H41:J41)</f>
        <v>0</v>
      </c>
      <c r="ED3" s="123">
        <f>SUM('付表1 病院等'!M48:O48,'付表2 保育所等'!M33:O33,'付表3 学校'!M30:O30,'付表4 介護保険施設等'!M42:O42,'付表5 その他'!M41:O41)</f>
        <v>0</v>
      </c>
      <c r="EE3" s="123">
        <f>SUM('付表1 病院等'!H49:J49,'付表3 学校'!H31:J31,'付表4 介護保険施設等'!H43:J43,'付表5 その他'!H42:J42)</f>
        <v>0</v>
      </c>
      <c r="EF3" s="123">
        <f>SUM('付表1 病院等'!M49:O49,'付表3 学校'!M31:O31,'付表4 介護保険施設等'!M43:O43,'付表5 その他'!M42:O42)</f>
        <v>0</v>
      </c>
      <c r="EG3" s="123">
        <f>SUM('付表1 病院等'!W39:Y39,'付表2 保育所等'!W24:Y24,'付表3 学校'!W21:Y21,'付表4 介護保険施設等'!W33:Y33,'付表5 その他'!W32:Y32)</f>
        <v>0</v>
      </c>
      <c r="EH3" s="123">
        <f>SUM('付表1 病院等'!AB39:AD39,'付表2 保育所等'!AB24:AD24,'付表3 学校'!AB21:AD21,'付表4 介護保険施設等'!AB33:AD33,'付表5 その他'!AB32:AD32)</f>
        <v>0</v>
      </c>
      <c r="EI3" s="123" t="str">
        <f t="array" ref="EI3">_xlfn.CONCAT('付表1 病院等'!W40:Y40,'付表2 保育所等'!W25:Y25,'付表3 学校'!W22:Y22,'付表4 介護保険施設等'!W34:Y34,'付表5 その他'!W33:Y33)</f>
        <v/>
      </c>
      <c r="EJ3" s="123" t="str">
        <f t="array" ref="EJ3">_xlfn.CONCAT('付表1 病院等'!AB40:AD40,'付表2 保育所等'!AB25:AD25,'付表3 学校'!AB22:AD22,'付表4 介護保険施設等'!AB34:AD34,'付表5 その他'!AB33:AD33)</f>
        <v/>
      </c>
      <c r="EK3" s="123" t="str">
        <f t="array" ref="EK3">_xlfn.CONCAT('付表1 病院等'!W41:Y41,'付表2 保育所等'!W26:Y26,'付表3 学校'!W23:Y23,'付表4 介護保険施設等'!W35:Y35,'付表5 その他'!W34:Y34)</f>
        <v/>
      </c>
      <c r="EL3" s="123" t="str">
        <f t="array" ref="EL3">_xlfn.CONCAT('付表1 病院等'!AB41:AD41,'付表2 保育所等'!AB26:AD26,'付表3 学校'!AB23:AD23,'付表4 介護保険施設等'!AB35:AD35,'付表5 その他'!AB34:AD34)</f>
        <v/>
      </c>
      <c r="EM3" s="123">
        <f>SUM('付表1 病院等'!W42:Y42,'付表2 保育所等'!W27:Y27,'付表3 学校'!W24:Y24,'付表4 介護保険施設等'!W36:Y36,'付表5 その他'!W35:Y35)</f>
        <v>0</v>
      </c>
      <c r="EN3" s="123">
        <f>SUM('付表1 病院等'!AB42:AD42,'付表2 保育所等'!AB27:AD27,'付表3 学校'!AB24:AD24,'付表4 介護保険施設等'!AB36:AD36,'付表5 その他'!AB35:AD35)</f>
        <v>0</v>
      </c>
      <c r="EO3" s="123">
        <f>SUM('付表1 病院等'!W43:Y43,'付表2 保育所等'!W28:Y28,'付表3 学校'!W25:Y25,'付表4 介護保険施設等'!W37:Y37,'付表5 その他'!W36:Y36)</f>
        <v>0</v>
      </c>
      <c r="EP3" s="123">
        <f>SUM('付表1 病院等'!AB43:AD43,'付表2 保育所等'!AB28:AD28,'付表3 学校'!AB25:AD25,'付表4 介護保険施設等'!AB37:AD37,'付表5 その他'!AB36:AD36)</f>
        <v>0</v>
      </c>
      <c r="EQ3" s="123">
        <f>SUM('付表1 病院等'!W44:Y44,'付表2 保育所等'!W29:Y29,'付表3 学校'!W26:Y26,'付表4 介護保険施設等'!W38:Y38,'付表5 その他'!W37:Y37)</f>
        <v>0</v>
      </c>
      <c r="ER3" s="123">
        <f>SUM('付表1 病院等'!AB44:AD44,'付表2 保育所等'!AB29:AD29,'付表3 学校'!AB26:AD26,'付表4 介護保険施設等'!AB38:AD38,'付表5 その他'!AB37:AD37)</f>
        <v>0</v>
      </c>
      <c r="ES3" s="123">
        <f>SUM('付表1 病院等'!W45:Y45,'付表2 保育所等'!W30:Y30,'付表3 学校'!W27:Y27,'付表4 介護保険施設等'!W39:Y39,'付表5 その他'!W38:Y38)</f>
        <v>0</v>
      </c>
      <c r="ET3" s="123">
        <f>SUM('付表1 病院等'!AB45:AD45,'付表2 保育所等'!AB30:AD30,'付表3 学校'!AB27:AD27,'付表4 介護保険施設等'!AB39:AD39,'付表5 その他'!AB38:AD38)</f>
        <v>0</v>
      </c>
      <c r="EU3" s="123">
        <f>SUM('付表1 病院等'!W46:Y46,'付表2 保育所等'!W31:Y31,'付表3 学校'!W28:Y28,'付表4 介護保険施設等'!W40:Y40,'付表5 その他'!W39:Y39)</f>
        <v>0</v>
      </c>
      <c r="EV3" s="123">
        <f>SUM('付表1 病院等'!AB46:AD46,'付表2 保育所等'!AB31:AD31,'付表3 学校'!AB28:AD28,'付表4 介護保険施設等'!AB40:AD40,'付表5 その他'!AB39:AD39)</f>
        <v>0</v>
      </c>
      <c r="EW3" s="123">
        <f>SUM('付表1 病院等'!W47:Y47,'付表2 保育所等'!W32:Y32,'付表3 学校'!W29:Y29,'付表4 介護保険施設等'!W41:Y41,'付表5 その他'!W40:Y40)</f>
        <v>0</v>
      </c>
      <c r="EX3" s="123">
        <f>SUM('付表1 病院等'!AB47:AD47,'付表2 保育所等'!AB32:AD32,'付表3 学校'!AB29:AD29,'付表4 介護保険施設等'!AB41:AD41,'付表5 その他'!AB40:AD40)</f>
        <v>0</v>
      </c>
      <c r="EY3" s="123">
        <f>SUM('付表1 病院等'!W48:Y48,'付表2 保育所等'!W33:Y33,'付表3 学校'!W30:Y30,'付表4 介護保険施設等'!W42:Y42,'付表5 その他'!W41:Y41)</f>
        <v>0</v>
      </c>
      <c r="EZ3" s="123">
        <f>SUM('付表1 病院等'!AB48:AD48,'付表2 保育所等'!AB33:AD33,'付表3 学校'!AB30:AD30,'付表4 介護保険施設等'!AB42:AD42,'付表5 その他'!AB41:AD41)</f>
        <v>0</v>
      </c>
      <c r="FA3" s="123">
        <f>SUM('付表1 病院等'!W49:Y49,'付表3 学校'!W31:Y31,'付表4 介護保険施設等'!W43:Y43,'付表5 その他'!W42:Y42)</f>
        <v>0</v>
      </c>
      <c r="FB3" s="123">
        <f>SUM('付表1 病院等'!AB49:AD49,'付表3 学校'!AB31:AD31,'付表4 介護保険施設等'!AB43:AD43,'付表5 その他'!AB42:AD42)</f>
        <v>0</v>
      </c>
      <c r="FC3" s="123">
        <f t="array" ref="FC3">'付表2 保育所等'!H35:J35</f>
        <v>0</v>
      </c>
      <c r="FD3" s="123">
        <f t="array" ref="FD3">'付表2 保育所等'!M35:O35</f>
        <v>0</v>
      </c>
      <c r="FE3" s="123">
        <f t="array" ref="FE3">'付表2 保育所等'!H36:J36</f>
        <v>0</v>
      </c>
      <c r="FF3" s="123">
        <f t="array" ref="FF3">'付表2 保育所等'!M36:O36</f>
        <v>0</v>
      </c>
      <c r="FG3" s="123">
        <f t="array" ref="FG3">'付表2 保育所等'!H37:J37</f>
        <v>0</v>
      </c>
      <c r="FH3" s="123">
        <f t="array" ref="FH3">'付表2 保育所等'!M37:O37</f>
        <v>0</v>
      </c>
      <c r="FI3" s="123">
        <f t="array" ref="FI3">'付表2 保育所等'!H38:J38</f>
        <v>0</v>
      </c>
      <c r="FJ3" s="123">
        <f t="array" ref="FJ3">'付表2 保育所等'!M38:O38</f>
        <v>0</v>
      </c>
      <c r="FK3" s="123">
        <f t="array" ref="FK3">'付表2 保育所等'!H39:J39</f>
        <v>0</v>
      </c>
      <c r="FL3" s="123">
        <f t="array" ref="FL3">'付表2 保育所等'!M39:O39</f>
        <v>0</v>
      </c>
      <c r="FM3" s="123">
        <f t="array" ref="FM3">'付表2 保育所等'!H40:J40</f>
        <v>0</v>
      </c>
      <c r="FN3" s="123">
        <f t="array" ref="FN3">'付表2 保育所等'!M40:O40</f>
        <v>0</v>
      </c>
      <c r="FO3" s="123">
        <f t="array" ref="FO3">'付表2 保育所等'!H41:J41</f>
        <v>0</v>
      </c>
      <c r="FP3" s="123">
        <f t="array" ref="FP3">'付表2 保育所等'!M41:O41</f>
        <v>0</v>
      </c>
      <c r="FQ3" s="123">
        <f t="array" ref="FQ3">'付表2 保育所等'!H42:J42</f>
        <v>0</v>
      </c>
      <c r="FR3" s="123">
        <f t="array" ref="FR3">'付表2 保育所等'!M42:O42</f>
        <v>0</v>
      </c>
      <c r="FS3" s="123">
        <f t="array" ref="FS3">'付表2 保育所等'!H43:J43</f>
        <v>0</v>
      </c>
      <c r="FT3" s="123">
        <f t="array" ref="FT3">'付表2 保育所等'!M43:O43</f>
        <v>0</v>
      </c>
      <c r="FU3" s="123">
        <f t="array" ref="FU3">'付表2 保育所等'!H44:J44</f>
        <v>0</v>
      </c>
      <c r="FV3" s="123">
        <f t="array" ref="FV3">'付表2 保育所等'!M44:O44</f>
        <v>0</v>
      </c>
      <c r="FW3" s="126"/>
      <c r="FX3" s="126"/>
      <c r="FY3" s="123">
        <f t="array" ref="FY3">'付表2 保育所等'!W35:Y35</f>
        <v>0</v>
      </c>
      <c r="FZ3" s="123">
        <f t="array" ref="FZ3">'付表2 保育所等'!AB35:AD35</f>
        <v>0</v>
      </c>
      <c r="GA3" s="123">
        <f t="array" ref="GA3">'付表2 保育所等'!W36:Y36</f>
        <v>0</v>
      </c>
      <c r="GB3" s="123">
        <f t="array" ref="GB3">'付表2 保育所等'!AB36:AD36</f>
        <v>0</v>
      </c>
      <c r="GC3" s="123">
        <f t="array" ref="GC3">'付表2 保育所等'!W37:Y37</f>
        <v>0</v>
      </c>
      <c r="GD3" s="123">
        <f t="array" ref="GD3">'付表2 保育所等'!AB37:AD37</f>
        <v>0</v>
      </c>
      <c r="GE3" s="123">
        <f t="array" ref="GE3">'付表2 保育所等'!W38:Y38</f>
        <v>0</v>
      </c>
      <c r="GF3" s="123">
        <f t="array" ref="GF3">'付表2 保育所等'!AB38:AD38</f>
        <v>0</v>
      </c>
      <c r="GG3" s="123">
        <f t="array" ref="GG3">'付表2 保育所等'!W39:Y39</f>
        <v>0</v>
      </c>
      <c r="GH3" s="123">
        <f t="array" ref="GH3">'付表2 保育所等'!AB39:AD39</f>
        <v>0</v>
      </c>
      <c r="GI3" s="123">
        <f t="array" ref="GI3">'付表2 保育所等'!W40:Y40</f>
        <v>0</v>
      </c>
      <c r="GJ3" s="123">
        <f t="array" ref="GJ3">'付表2 保育所等'!AB40:AD40</f>
        <v>0</v>
      </c>
      <c r="GK3" s="123">
        <f t="array" ref="GK3">'付表2 保育所等'!W41:Y41</f>
        <v>0</v>
      </c>
      <c r="GL3" s="123">
        <f t="array" ref="GL3">'付表2 保育所等'!AB41:AD41</f>
        <v>0</v>
      </c>
      <c r="GM3" s="123">
        <f t="array" ref="GM3">'付表2 保育所等'!W42:Y42</f>
        <v>0</v>
      </c>
      <c r="GN3" s="123">
        <f t="array" ref="GN3">'付表2 保育所等'!AB42:AD42</f>
        <v>0</v>
      </c>
      <c r="GO3" s="123">
        <f t="array" ref="GO3">'付表2 保育所等'!W43:Y43</f>
        <v>0</v>
      </c>
      <c r="GP3" s="123">
        <f t="array" ref="GP3">'付表2 保育所等'!AB43:AD43</f>
        <v>0</v>
      </c>
      <c r="GQ3" s="123">
        <f t="array" ref="GQ3">'付表2 保育所等'!W44:Y44</f>
        <v>0</v>
      </c>
      <c r="GR3" s="123">
        <f t="array" ref="GR3">'付表2 保育所等'!AB44:AD44</f>
        <v>0</v>
      </c>
      <c r="GS3" s="126"/>
      <c r="GT3" s="126"/>
      <c r="GU3" s="57" t="str" cm="1">
        <f t="array" ref="GU3">_xlfn.IFS(OR('付表1 病院等'!L50:M50="有",'付表2 保育所等'!L45:M45="有",'付表3 学校'!L32:M32="有",'付表4 介護保険施設等'!L44:M44="有",'付表5 その他'!L43:M43="有"),1,OR('付表1 病院等'!L50:M50="無",'付表2 保育所等'!L45:M45="無",'付表3 学校'!L32:M32="無",'付表4 介護保険施設等'!L44:M44="無",'付表5 その他'!L43:M43="無"),2,AND('付表1 病院等'!L50:M50="",'付表2 保育所等'!L45:M45="",'付表3 学校'!L32:M32="",'付表4 介護保険施設等'!L44:M44="",'付表5 その他'!L43:M43=""),"")</f>
        <v/>
      </c>
      <c r="GV3" s="57" t="str" cm="1">
        <f t="array" ref="GV3">_xlfn.IFS(OR('付表1 病院等'!L51:M51="有",'付表2 保育所等'!L46:M46="有",'付表3 学校'!L33:M33="有",'付表4 介護保険施設等'!L45:M45="有",'付表5 その他'!L44:M44="有"),1,OR('付表1 病院等'!L51:M51="無",'付表2 保育所等'!L46:M46="無",'付表3 学校'!L33:M33="無",'付表4 介護保険施設等'!L45:M45="無",'付表5 その他'!L44:M44="無"),2,AND('付表1 病院等'!L51:M51="",'付表2 保育所等'!L46:M46="",'付表3 学校'!L33:M33="",'付表4 介護保険施設等'!L45:M45="",'付表5 その他'!L44:M44=""),"")</f>
        <v/>
      </c>
      <c r="GW3" s="57" t="str" cm="1">
        <f t="array" ref="GW3">_xlfn.IFS(OR('付表1 病院等'!P56:T56="有",'付表2 保育所等'!P53:T53="有",'付表3 学校'!P45:T45="有",'付表4 介護保険施設等'!P50:T50="有",'付表5 その他'!P51:T51="有"),1,OR('付表1 病院等'!P56:T56="無",'付表2 保育所等'!P53:T53="無",'付表3 学校'!P45:T45="無",'付表4 介護保険施設等'!P50:T50="無",'付表5 その他'!P51:T51="無"),2,AND('付表1 病院等'!P56:T56="",'付表2 保育所等'!P53:T53="",'付表3 学校'!P45:T45="",'付表4 介護保険施設等'!P50:T50="",'付表5 その他'!P51:T51=""),"")</f>
        <v/>
      </c>
      <c r="GX3" s="57" t="str" cm="1">
        <f t="array" ref="GX3">_xlfn.IFS(OR('付表1 病院等'!P57:Q57="有",'付表2 保育所等'!P54:Q54="有",'付表3 学校'!P46:Q46="有",'付表4 介護保険施設等'!P51:Q51="有",'付表5 その他'!P52:Q52="有"),1,OR('付表1 病院等'!P57:Q57="無",'付表2 保育所等'!P54:Q54="無",'付表3 学校'!P46:Q46="無",'付表4 介護保険施設等'!P51:Q51="無",'付表5 その他'!P52:Q52="無"),2,AND('付表1 病院等'!P57:Q57="",'付表2 保育所等'!P54:Q54="",'付表3 学校'!P46:Q46="",'付表4 介護保険施設等'!P51:Q51="",'付表5 その他'!P52:Q52=""),"")</f>
        <v/>
      </c>
      <c r="GY3" s="57">
        <f>SUM('付表1 病院等'!S57:T57,'付表2 保育所等'!S54:T54,'付表3 学校'!S46:T46,'付表4 介護保険施設等'!S51:T51,'付表5 その他'!S52:T52)</f>
        <v>0</v>
      </c>
      <c r="GZ3" s="57">
        <f>SUM('付表1 病院等'!X57:Y57,'付表2 保育所等'!X54:Y54,'付表3 学校'!X46:Y46,'付表4 介護保険施設等'!X51:Y51,'付表5 その他'!X52:Y52)</f>
        <v>0</v>
      </c>
      <c r="HA3" s="57"/>
    </row>
  </sheetData>
  <sheetProtection algorithmName="SHA-512" hashValue="0Q7aO5dMvFLGBw+XvE0we0uqJ/XgYo/BCXV32GPLRwsP1Y0uBaCk8OYa6mtHyit6wx2kowIGKo4yXaNq76QtHA==" saltValue="PnYIRiZ/95jKcAVIwM2RHg==" spinCount="100000" sheet="1" objects="1" scenarios="1"/>
  <mergeCells count="12">
    <mergeCell ref="GU1:HA1"/>
    <mergeCell ref="CM1:CR1"/>
    <mergeCell ref="CS1:DB1"/>
    <mergeCell ref="DC1:DF1"/>
    <mergeCell ref="DG1:DI1"/>
    <mergeCell ref="DK1:GT1"/>
    <mergeCell ref="CE1:CL1"/>
    <mergeCell ref="A1:F1"/>
    <mergeCell ref="G1:AO1"/>
    <mergeCell ref="AP1:BB1"/>
    <mergeCell ref="BC1:BU1"/>
    <mergeCell ref="BV1:CD1"/>
  </mergeCells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栄養管理報告書</vt:lpstr>
      <vt:lpstr>栄養給与状況報告書</vt:lpstr>
      <vt:lpstr>補助シート</vt:lpstr>
      <vt:lpstr>付表1 病院等</vt:lpstr>
      <vt:lpstr>付表2 保育所等</vt:lpstr>
      <vt:lpstr>付表3 学校</vt:lpstr>
      <vt:lpstr>付表4 介護保険施設等</vt:lpstr>
      <vt:lpstr>付表5 その他</vt:lpstr>
      <vt:lpstr>集計用</vt:lpstr>
      <vt:lpstr>（ボツ）集計用</vt:lpstr>
      <vt:lpstr>栄養管理報告書!Print_Area</vt:lpstr>
      <vt:lpstr>栄養給与状況報告書!Print_Area</vt:lpstr>
      <vt:lpstr>'付表1 病院等'!Print_Area</vt:lpstr>
      <vt:lpstr>'付表2 保育所等'!Print_Area</vt:lpstr>
      <vt:lpstr>'付表3 学校'!Print_Area</vt:lpstr>
      <vt:lpstr>'付表4 介護保険施設等'!Print_Area</vt:lpstr>
      <vt:lpstr>'付表5 その他'!Print_Area</vt:lpstr>
      <vt:lpstr>補助シート!Print_Area</vt:lpstr>
    </vt:vector>
  </TitlesOfParts>
  <Manager/>
  <Company>宮崎県庁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宮崎県庁</dc:creator>
  <cp:keywords/>
  <dc:description/>
  <cp:lastModifiedBy>二川 香織</cp:lastModifiedBy>
  <cp:revision/>
  <dcterms:created xsi:type="dcterms:W3CDTF">2006-08-28T05:36:36Z</dcterms:created>
  <dcterms:modified xsi:type="dcterms:W3CDTF">2026-03-10T06:25:17Z</dcterms:modified>
  <cp:category/>
  <cp:contentStatus/>
</cp:coreProperties>
</file>