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mc:AlternateContent xmlns:mc="http://schemas.openxmlformats.org/markup-compatibility/2006">
    <mc:Choice Requires="x15">
      <x15ac:absPath xmlns:x15ac="http://schemas.microsoft.com/office/spreadsheetml/2010/11/ac" url="C:\業務フォルダ\☆物価高騰支援\★実績報告\賃上げ支援事業実績報告様式・記入例\計算式修正\"/>
    </mc:Choice>
  </mc:AlternateContent>
  <xr:revisionPtr revIDLastSave="0" documentId="13_ncr:1_{36C8745E-78DA-4A16-A7A4-97884B01AB2C}" xr6:coauthVersionLast="47" xr6:coauthVersionMax="47" xr10:uidLastSave="{00000000-0000-0000-0000-000000000000}"/>
  <bookViews>
    <workbookView xWindow="1140" yWindow="1605" windowWidth="21600" windowHeight="11295" tabRatio="813" xr2:uid="{00000000-000D-0000-FFFF-FFFF00000000}"/>
  </bookViews>
  <sheets>
    <sheet name="③【訪問看護ＳＴ】賃上げ実績報告書" sheetId="121" r:id="rId1"/>
    <sheet name="【訪問看護ＳＴ】別紙（2.0％超部分算定シート）" sheetId="122" r:id="rId2"/>
    <sheet name="都道府県リスト" sheetId="62" state="hidden" r:id="rId3"/>
  </sheets>
  <definedNames>
    <definedName name="_xlnm._FilterDatabase" localSheetId="1" hidden="1">'【訪問看護ＳＴ】別紙（2.0％超部分算定シート）'!$A$8:$O$9</definedName>
    <definedName name="_xlnm._FilterDatabase" localSheetId="0" hidden="1">③【訪問看護ＳＴ】賃上げ実績報告書!$A$17:$O$21</definedName>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KEYY" hidden="1">#REF!</definedName>
    <definedName name="ko" hidden="1">#REF!</definedName>
    <definedName name="ｌ" hidden="1">#REF!</definedName>
    <definedName name="o" hidden="1">#REF!</definedName>
    <definedName name="_xlnm.Print_Area" localSheetId="1">'【訪問看護ＳＴ】別紙（2.0％超部分算定シート）'!$A$1:$L$36</definedName>
    <definedName name="_xlnm.Print_Area" localSheetId="0">③【訪問看護ＳＴ】賃上げ実績報告書!$A$1:$L$47</definedName>
    <definedName name="_xlnm.Print_Area">#REF!</definedName>
    <definedName name="_xlnm.Print_Titles" localSheetId="1">'【訪問看護ＳＴ】別紙（2.0％超部分算定シート）'!$2:$3</definedName>
    <definedName name="_xlnm.Print_Titles" localSheetId="0">③【訪問看護ＳＴ】賃上げ実績報告書!$2:$9</definedName>
    <definedName name="あ" hidden="1">#REF!</definedName>
    <definedName name="い" hidden="1">#REF!</definedName>
    <definedName name="いお" hidden="1">#REF!</definedName>
    <definedName name="う" hidden="1">#REF!</definedName>
    <definedName name="こ" hidden="1">#REF!</definedName>
    <definedName name="こ」" hidden="1">#REF!</definedName>
    <definedName name="ブロック">#REF!</definedName>
    <definedName name="医療提供体制施設整備交付金">#REF!</definedName>
    <definedName name="医療提供体制施設整備補助金">#REF!</definedName>
    <definedName name="事業分類">#REF!</definedName>
    <definedName name="地域医療介護総合確保基金">#REF!</definedName>
    <definedName name="鉄筋コンクリート">#REF!</definedName>
    <definedName name="病床確保料">#REF!</definedName>
    <definedName name="別紙１７" hidden="1">#REF!</definedName>
    <definedName name="別紙３１" hidden="1">#REF!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121" l="1"/>
  <c r="L8" i="121"/>
  <c r="L7" i="121" s="1"/>
  <c r="L6" i="122" l="1"/>
  <c r="L15" i="121" s="1"/>
  <c r="K6" i="122"/>
  <c r="G15" i="121" s="1"/>
  <c r="J6" i="122"/>
  <c r="F15" i="121" s="1"/>
  <c r="D6" i="122"/>
  <c r="E6" i="122" s="1"/>
  <c r="K14" i="121"/>
  <c r="J14" i="121"/>
  <c r="I14" i="121"/>
  <c r="K13" i="121"/>
  <c r="J13" i="121"/>
  <c r="I13" i="121"/>
  <c r="K12" i="121"/>
  <c r="J12" i="121"/>
  <c r="I12" i="121"/>
  <c r="L12" i="121" s="1"/>
  <c r="E15" i="121"/>
  <c r="G14" i="121"/>
  <c r="F14" i="121" s="1"/>
  <c r="G13" i="121"/>
  <c r="F13" i="121"/>
  <c r="G12" i="121"/>
  <c r="F12" i="121"/>
  <c r="L14" i="121" l="1"/>
  <c r="L13" i="121"/>
  <c r="L9" i="122"/>
  <c r="L21" i="121" s="1"/>
  <c r="K9" i="122"/>
  <c r="G21" i="121" s="1"/>
  <c r="J9" i="122"/>
  <c r="F21" i="121" s="1"/>
  <c r="D9" i="122"/>
  <c r="E9" i="122" s="1"/>
  <c r="A7" i="122"/>
  <c r="A4" i="122"/>
  <c r="E21" i="121"/>
  <c r="K20" i="121"/>
  <c r="J20" i="121"/>
  <c r="I20" i="121"/>
  <c r="G20" i="121"/>
  <c r="F20" i="121"/>
  <c r="K19" i="121"/>
  <c r="J19" i="121"/>
  <c r="I19" i="121"/>
  <c r="G19" i="121"/>
  <c r="F19" i="121"/>
  <c r="K18" i="121"/>
  <c r="J18" i="121"/>
  <c r="I18" i="121"/>
  <c r="G18" i="121"/>
  <c r="F18" i="121"/>
  <c r="L16" i="121"/>
  <c r="H16" i="121"/>
  <c r="L10" i="121"/>
  <c r="H10" i="121"/>
  <c r="G6" i="121" l="1"/>
  <c r="L20" i="121"/>
  <c r="L19" i="121"/>
  <c r="L18" i="121"/>
  <c r="L6" i="121" l="1"/>
</calcChain>
</file>

<file path=xl/sharedStrings.xml><?xml version="1.0" encoding="utf-8"?>
<sst xmlns="http://schemas.openxmlformats.org/spreadsheetml/2006/main" count="168" uniqueCount="104">
  <si>
    <t>※都道府県名を選択してください</t>
    <rPh sb="1" eb="5">
      <t>トドウフケン</t>
    </rPh>
    <rPh sb="5" eb="6">
      <t>メイ</t>
    </rPh>
    <rPh sb="7" eb="9">
      <t>センタク</t>
    </rPh>
    <phoneticPr fontId="34"/>
  </si>
  <si>
    <t>01北海道</t>
  </si>
  <si>
    <t>02青森県</t>
    <rPh sb="4" eb="5">
      <t>ケン</t>
    </rPh>
    <phoneticPr fontId="34"/>
  </si>
  <si>
    <t>03岩手県</t>
    <rPh sb="4" eb="5">
      <t>ケン</t>
    </rPh>
    <phoneticPr fontId="34"/>
  </si>
  <si>
    <t>04宮城県</t>
    <phoneticPr fontId="34"/>
  </si>
  <si>
    <t>05秋田県</t>
    <phoneticPr fontId="34"/>
  </si>
  <si>
    <t>06山形県</t>
    <phoneticPr fontId="34"/>
  </si>
  <si>
    <t>07福島県</t>
    <phoneticPr fontId="34"/>
  </si>
  <si>
    <t>08茨城県</t>
    <phoneticPr fontId="34"/>
  </si>
  <si>
    <t>09栃木県</t>
    <phoneticPr fontId="34"/>
  </si>
  <si>
    <t>10群馬県</t>
    <phoneticPr fontId="34"/>
  </si>
  <si>
    <t>11埼玉県</t>
    <phoneticPr fontId="34"/>
  </si>
  <si>
    <t>12千葉県</t>
    <phoneticPr fontId="34"/>
  </si>
  <si>
    <t>13東京都</t>
    <rPh sb="4" eb="5">
      <t>ト</t>
    </rPh>
    <phoneticPr fontId="34"/>
  </si>
  <si>
    <t>14神奈川県</t>
    <phoneticPr fontId="34"/>
  </si>
  <si>
    <t>15新潟県</t>
    <phoneticPr fontId="34"/>
  </si>
  <si>
    <t>16富山県</t>
    <phoneticPr fontId="34"/>
  </si>
  <si>
    <t>17石川県</t>
    <phoneticPr fontId="34"/>
  </si>
  <si>
    <t>18福井県</t>
    <phoneticPr fontId="34"/>
  </si>
  <si>
    <t>19山梨県</t>
    <phoneticPr fontId="34"/>
  </si>
  <si>
    <t>20長野県</t>
    <phoneticPr fontId="34"/>
  </si>
  <si>
    <t>21岐阜県</t>
    <phoneticPr fontId="34"/>
  </si>
  <si>
    <t>22静岡県</t>
    <phoneticPr fontId="34"/>
  </si>
  <si>
    <t>23愛知県</t>
    <phoneticPr fontId="34"/>
  </si>
  <si>
    <t>24三重県</t>
    <phoneticPr fontId="34"/>
  </si>
  <si>
    <t>25滋賀県</t>
    <phoneticPr fontId="34"/>
  </si>
  <si>
    <t>26京都府</t>
    <rPh sb="4" eb="5">
      <t>フ</t>
    </rPh>
    <phoneticPr fontId="34"/>
  </si>
  <si>
    <t>27大阪府</t>
    <rPh sb="4" eb="5">
      <t>フ</t>
    </rPh>
    <phoneticPr fontId="34"/>
  </si>
  <si>
    <t>28兵庫県</t>
    <phoneticPr fontId="34"/>
  </si>
  <si>
    <t>29奈良県</t>
    <phoneticPr fontId="34"/>
  </si>
  <si>
    <t>30和歌山県</t>
    <phoneticPr fontId="34"/>
  </si>
  <si>
    <t>31鳥取県</t>
    <phoneticPr fontId="34"/>
  </si>
  <si>
    <t>32島根県</t>
    <phoneticPr fontId="34"/>
  </si>
  <si>
    <t>33岡山県</t>
    <phoneticPr fontId="34"/>
  </si>
  <si>
    <t>34広島県</t>
    <phoneticPr fontId="34"/>
  </si>
  <si>
    <t>35山口県</t>
    <phoneticPr fontId="34"/>
  </si>
  <si>
    <t>36徳島県</t>
    <phoneticPr fontId="34"/>
  </si>
  <si>
    <t>37香川県</t>
    <phoneticPr fontId="34"/>
  </si>
  <si>
    <t>38愛媛県</t>
    <phoneticPr fontId="34"/>
  </si>
  <si>
    <t>39高知県</t>
    <phoneticPr fontId="34"/>
  </si>
  <si>
    <t>40福岡県</t>
    <phoneticPr fontId="34"/>
  </si>
  <si>
    <t>41佐賀県</t>
    <phoneticPr fontId="34"/>
  </si>
  <si>
    <t>42長崎県</t>
    <phoneticPr fontId="34"/>
  </si>
  <si>
    <t>43熊本県</t>
    <phoneticPr fontId="34"/>
  </si>
  <si>
    <t>44大分県</t>
    <phoneticPr fontId="34"/>
  </si>
  <si>
    <t>45宮崎県</t>
    <phoneticPr fontId="34"/>
  </si>
  <si>
    <t>46鹿児島県</t>
    <phoneticPr fontId="34"/>
  </si>
  <si>
    <t>47沖縄県</t>
    <phoneticPr fontId="34"/>
  </si>
  <si>
    <t>×</t>
    <phoneticPr fontId="34"/>
  </si>
  <si>
    <t>開設者：</t>
    <rPh sb="0" eb="3">
      <t>カイセツシャ</t>
    </rPh>
    <phoneticPr fontId="34"/>
  </si>
  <si>
    <t>（記載要領）</t>
    <rPh sb="1" eb="3">
      <t>キサイ</t>
    </rPh>
    <rPh sb="3" eb="5">
      <t>ヨウリョウ</t>
    </rPh>
    <phoneticPr fontId="34"/>
  </si>
  <si>
    <t>○</t>
    <phoneticPr fontId="34"/>
  </si>
  <si>
    <t>賃金改善の内容</t>
    <rPh sb="0" eb="2">
      <t>チンギン</t>
    </rPh>
    <rPh sb="2" eb="4">
      <t>カイゼン</t>
    </rPh>
    <rPh sb="5" eb="7">
      <t>ナイヨウ</t>
    </rPh>
    <phoneticPr fontId="33"/>
  </si>
  <si>
    <t>給付金を活用して令和７年12月から令和８年３月までの間に支給した特別手当の金額（円単位）を直接入力してください。</t>
    <rPh sb="40" eb="41">
      <t>エン</t>
    </rPh>
    <rPh sb="41" eb="43">
      <t>タンイ</t>
    </rPh>
    <rPh sb="45" eb="47">
      <t>チョクセツ</t>
    </rPh>
    <rPh sb="47" eb="49">
      <t>ニュウリョク</t>
    </rPh>
    <phoneticPr fontId="34"/>
  </si>
  <si>
    <t>給付金を活用して令和７年12月から令和８年３月までの間に支給した一時金の金額（円単位）を直接入力してください。</t>
    <rPh sb="39" eb="40">
      <t>エン</t>
    </rPh>
    <rPh sb="40" eb="42">
      <t>タンイ</t>
    </rPh>
    <rPh sb="44" eb="46">
      <t>チョクセツ</t>
    </rPh>
    <rPh sb="46" eb="48">
      <t>ニュウリョク</t>
    </rPh>
    <phoneticPr fontId="34"/>
  </si>
  <si>
    <t>１名あたり平均額
（役職によって異なる場合は加重平均してください）</t>
    <rPh sb="1" eb="2">
      <t>メイ</t>
    </rPh>
    <rPh sb="5" eb="8">
      <t>ヘイキンガク</t>
    </rPh>
    <rPh sb="10" eb="12">
      <t>ヤクショク</t>
    </rPh>
    <rPh sb="16" eb="17">
      <t>コト</t>
    </rPh>
    <rPh sb="19" eb="21">
      <t>バアイ</t>
    </rPh>
    <rPh sb="22" eb="24">
      <t>カジュウ</t>
    </rPh>
    <rPh sb="24" eb="26">
      <t>ヘイキン</t>
    </rPh>
    <phoneticPr fontId="34"/>
  </si>
  <si>
    <t>　賃上げ（ベースアップ分）（①対象人数×②月額×③月数）</t>
    <rPh sb="1" eb="3">
      <t>チンア</t>
    </rPh>
    <phoneticPr fontId="34"/>
  </si>
  <si>
    <t>賃金改善の総額</t>
    <phoneticPr fontId="33"/>
  </si>
  <si>
    <t>　特別手当（①対象人数×②月額×③月数）</t>
    <rPh sb="1" eb="3">
      <t>トクベツ</t>
    </rPh>
    <rPh sb="3" eb="5">
      <t>テアテ</t>
    </rPh>
    <rPh sb="7" eb="9">
      <t>タイショウ</t>
    </rPh>
    <rPh sb="9" eb="11">
      <t>ニンズウ</t>
    </rPh>
    <rPh sb="13" eb="15">
      <t>ゲツガク</t>
    </rPh>
    <rPh sb="17" eb="19">
      <t>ゲッスウ</t>
    </rPh>
    <phoneticPr fontId="34"/>
  </si>
  <si>
    <t>　一時金（①対象人数×②支給額）</t>
    <rPh sb="1" eb="4">
      <t>イチジキン</t>
    </rPh>
    <rPh sb="6" eb="8">
      <t>タイショウ</t>
    </rPh>
    <rPh sb="8" eb="10">
      <t>ニンズウ</t>
    </rPh>
    <rPh sb="12" eb="15">
      <t>シキュウガク</t>
    </rPh>
    <phoneticPr fontId="34"/>
  </si>
  <si>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4"/>
  </si>
  <si>
    <t>　賃上げ（ベースアップ分）（（①対象人数×②月額×③月数）÷①対象人数）</t>
    <rPh sb="1" eb="3">
      <t>チンア</t>
    </rPh>
    <phoneticPr fontId="34"/>
  </si>
  <si>
    <t>　一時金（（①対象人数×②支給額）÷①対象人数）</t>
    <rPh sb="1" eb="4">
      <t>イチジキン</t>
    </rPh>
    <rPh sb="7" eb="9">
      <t>タイショウ</t>
    </rPh>
    <rPh sb="9" eb="11">
      <t>ニンズウ</t>
    </rPh>
    <rPh sb="13" eb="16">
      <t>シキュウガク</t>
    </rPh>
    <phoneticPr fontId="34"/>
  </si>
  <si>
    <t>賃金改善の総額</t>
    <rPh sb="0" eb="2">
      <t>チンギン</t>
    </rPh>
    <rPh sb="2" eb="4">
      <t>カイゼン</t>
    </rPh>
    <rPh sb="5" eb="7">
      <t>ソウガク</t>
    </rPh>
    <phoneticPr fontId="34"/>
  </si>
  <si>
    <t>❶≧❷の判定</t>
    <rPh sb="4" eb="6">
      <t>ハンテイ</t>
    </rPh>
    <phoneticPr fontId="33"/>
  </si>
  <si>
    <t>❶：賃金改善の総額</t>
    <rPh sb="2" eb="4">
      <t>チンギン</t>
    </rPh>
    <rPh sb="4" eb="6">
      <t>カイゼン</t>
    </rPh>
    <rPh sb="7" eb="9">
      <t>ソウガク</t>
    </rPh>
    <phoneticPr fontId="33"/>
  </si>
  <si>
    <t>❷：賃上げ支援事業の支給額</t>
    <rPh sb="2" eb="4">
      <t>チンア</t>
    </rPh>
    <rPh sb="5" eb="7">
      <t>シエン</t>
    </rPh>
    <rPh sb="7" eb="9">
      <t>ジギョウ</t>
    </rPh>
    <rPh sb="10" eb="13">
      <t>シキュウガク</t>
    </rPh>
    <phoneticPr fontId="33"/>
  </si>
  <si>
    <t>❷－❶：返還額（千円未満切り捨て）</t>
    <rPh sb="4" eb="7">
      <t>ヘンカンガク</t>
    </rPh>
    <rPh sb="8" eb="10">
      <t>センエン</t>
    </rPh>
    <rPh sb="10" eb="12">
      <t>ミマン</t>
    </rPh>
    <rPh sb="12" eb="13">
      <t>キ</t>
    </rPh>
    <rPh sb="14" eb="15">
      <t>ス</t>
    </rPh>
    <phoneticPr fontId="33"/>
  </si>
  <si>
    <t>交付確定額</t>
    <rPh sb="0" eb="2">
      <t>コウフ</t>
    </rPh>
    <rPh sb="2" eb="5">
      <t>カクテイガク</t>
    </rPh>
    <phoneticPr fontId="33"/>
  </si>
  <si>
    <t>委任状の有無：</t>
    <rPh sb="0" eb="3">
      <t>イニンジョウ</t>
    </rPh>
    <rPh sb="4" eb="6">
      <t>ウム</t>
    </rPh>
    <phoneticPr fontId="33"/>
  </si>
  <si>
    <t>③月数</t>
    <rPh sb="1" eb="3">
      <t>ゲッスウ</t>
    </rPh>
    <phoneticPr fontId="33"/>
  </si>
  <si>
    <t>令和８年６月１日以降のベースアップ月額水準の維持・拡大</t>
    <rPh sb="0" eb="2">
      <t>レイワ</t>
    </rPh>
    <rPh sb="3" eb="4">
      <t>ネン</t>
    </rPh>
    <rPh sb="5" eb="6">
      <t>ガツ</t>
    </rPh>
    <rPh sb="7" eb="8">
      <t>ニチ</t>
    </rPh>
    <rPh sb="8" eb="10">
      <t>イコウ</t>
    </rPh>
    <rPh sb="17" eb="19">
      <t>ゲツガク</t>
    </rPh>
    <rPh sb="19" eb="21">
      <t>スイジュン</t>
    </rPh>
    <rPh sb="22" eb="24">
      <t>イジ</t>
    </rPh>
    <rPh sb="25" eb="27">
      <t>カクダイ</t>
    </rPh>
    <phoneticPr fontId="33"/>
  </si>
  <si>
    <t>①対象人数
（常勤換算数）</t>
    <rPh sb="1" eb="3">
      <t>タイショウ</t>
    </rPh>
    <rPh sb="3" eb="5">
      <t>ニンズウ</t>
    </rPh>
    <rPh sb="7" eb="9">
      <t>ジョウキン</t>
    </rPh>
    <rPh sb="9" eb="11">
      <t>カンサン</t>
    </rPh>
    <rPh sb="11" eb="12">
      <t>スウ</t>
    </rPh>
    <phoneticPr fontId="33"/>
  </si>
  <si>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33"/>
  </si>
  <si>
    <t>令和８年６月１日以降のベースアップ月額水準が支給額以上（自動判定）</t>
    <rPh sb="0" eb="2">
      <t>レイワ</t>
    </rPh>
    <rPh sb="3" eb="4">
      <t>ネン</t>
    </rPh>
    <rPh sb="5" eb="6">
      <t>ガツ</t>
    </rPh>
    <rPh sb="7" eb="8">
      <t>ニチ</t>
    </rPh>
    <rPh sb="8" eb="10">
      <t>イコウ</t>
    </rPh>
    <rPh sb="17" eb="19">
      <t>ゲツガク</t>
    </rPh>
    <rPh sb="19" eb="21">
      <t>スイジュン</t>
    </rPh>
    <rPh sb="22" eb="25">
      <t>シキュウガク</t>
    </rPh>
    <rPh sb="25" eb="27">
      <t>イジョウ</t>
    </rPh>
    <rPh sb="28" eb="30">
      <t>ジドウ</t>
    </rPh>
    <rPh sb="30" eb="32">
      <t>ハンテイ</t>
    </rPh>
    <phoneticPr fontId="33"/>
  </si>
  <si>
    <t>1名あたり平均額（月額）</t>
    <rPh sb="1" eb="2">
      <t>メイ</t>
    </rPh>
    <rPh sb="5" eb="8">
      <t>ヘイキンガク</t>
    </rPh>
    <rPh sb="9" eb="11">
      <t>ゲツガク</t>
    </rPh>
    <phoneticPr fontId="33"/>
  </si>
  <si>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3"/>
  </si>
  <si>
    <t>令和７年度の対象職員のベースアップについて、令和７年３月31日時点の賃金水準と比較して2.0％を上回って実施している場合は、令和７年12月から令和８年５月までの間の当該2.0％を上回る部分（別紙にて算定）</t>
    <rPh sb="95" eb="97">
      <t>ベッシ</t>
    </rPh>
    <rPh sb="99" eb="101">
      <t>サンテイ</t>
    </rPh>
    <phoneticPr fontId="33"/>
  </si>
  <si>
    <t>別紙で算定してください。</t>
    <rPh sb="0" eb="2">
      <t>ベッシ</t>
    </rPh>
    <rPh sb="3" eb="5">
      <t>サンテイ</t>
    </rPh>
    <phoneticPr fontId="33"/>
  </si>
  <si>
    <t>【2.0超部分算定シート】</t>
    <phoneticPr fontId="33"/>
  </si>
  <si>
    <t>給付金の充当の有無（○・×）を記載してください。</t>
    <rPh sb="0" eb="3">
      <t>キュウフキン</t>
    </rPh>
    <rPh sb="4" eb="6">
      <t>ジュウトウ</t>
    </rPh>
    <rPh sb="7" eb="9">
      <t>ウム</t>
    </rPh>
    <rPh sb="15" eb="17">
      <t>キサイ</t>
    </rPh>
    <phoneticPr fontId="34"/>
  </si>
  <si>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3"/>
  </si>
  <si>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3"/>
  </si>
  <si>
    <t>Ⅲ　令和７年度中の賃金改善割合</t>
    <rPh sb="2" eb="4">
      <t>レイワ</t>
    </rPh>
    <rPh sb="5" eb="7">
      <t>ネンド</t>
    </rPh>
    <rPh sb="7" eb="8">
      <t>チュウ</t>
    </rPh>
    <rPh sb="9" eb="11">
      <t>チンギン</t>
    </rPh>
    <rPh sb="11" eb="13">
      <t>カイゼン</t>
    </rPh>
    <rPh sb="13" eb="15">
      <t>ワリアイ</t>
    </rPh>
    <phoneticPr fontId="33"/>
  </si>
  <si>
    <t>Ⅳ　本事業の支給額を充てられる上限月額</t>
    <rPh sb="2" eb="3">
      <t>ホン</t>
    </rPh>
    <rPh sb="3" eb="5">
      <t>ジギョウ</t>
    </rPh>
    <rPh sb="6" eb="9">
      <t>シキュウガク</t>
    </rPh>
    <rPh sb="10" eb="11">
      <t>ア</t>
    </rPh>
    <rPh sb="15" eb="17">
      <t>ジョウゲン</t>
    </rPh>
    <rPh sb="17" eb="19">
      <t>ゲツガク</t>
    </rPh>
    <phoneticPr fontId="33"/>
  </si>
  <si>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3"/>
  </si>
  <si>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3"/>
  </si>
  <si>
    <t>Ⅶ　対象人数
（常勤換算数）</t>
    <rPh sb="2" eb="4">
      <t>タイショウ</t>
    </rPh>
    <rPh sb="4" eb="6">
      <t>ニンズウ</t>
    </rPh>
    <rPh sb="8" eb="10">
      <t>ジョウキン</t>
    </rPh>
    <rPh sb="10" eb="12">
      <t>カンサン</t>
    </rPh>
    <rPh sb="12" eb="13">
      <t>スウ</t>
    </rPh>
    <phoneticPr fontId="33"/>
  </si>
  <si>
    <t>令和８年６月１日以降のベースアップ月額水準がⅡ以上（自動判定）</t>
    <rPh sb="0" eb="2">
      <t>レイワ</t>
    </rPh>
    <rPh sb="3" eb="4">
      <t>ネン</t>
    </rPh>
    <rPh sb="5" eb="6">
      <t>ガツ</t>
    </rPh>
    <rPh sb="7" eb="8">
      <t>ニチ</t>
    </rPh>
    <rPh sb="8" eb="10">
      <t>イコウ</t>
    </rPh>
    <rPh sb="17" eb="19">
      <t>ゲツガク</t>
    </rPh>
    <rPh sb="19" eb="21">
      <t>スイジュン</t>
    </rPh>
    <rPh sb="23" eb="25">
      <t>イジョウ</t>
    </rPh>
    <rPh sb="26" eb="28">
      <t>ジドウ</t>
    </rPh>
    <rPh sb="28" eb="30">
      <t>ハンテイ</t>
    </rPh>
    <phoneticPr fontId="33"/>
  </si>
  <si>
    <t>令和７年度の対象職員のベースアップについて、令和７年３月31日時点の賃金水準と比較して2.0％を上回って実施している場合は、令和７年12月から令和８年５月までの間の当該2.0％を上回る部分</t>
    <phoneticPr fontId="33"/>
  </si>
  <si>
    <t>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ます。</t>
    <rPh sb="95" eb="96">
      <t>ホン</t>
    </rPh>
    <rPh sb="96" eb="98">
      <t>ジギョウ</t>
    </rPh>
    <rPh sb="99" eb="102">
      <t>シキュウガク</t>
    </rPh>
    <rPh sb="103" eb="104">
      <t>ア</t>
    </rPh>
    <phoneticPr fontId="33"/>
  </si>
  <si>
    <t>令和８年６月１日時点の令和８年度診療報酬改定による見直し後のベースアップ評価料の届出</t>
    <rPh sb="0" eb="2">
      <t>レイワ</t>
    </rPh>
    <rPh sb="3" eb="4">
      <t>ネン</t>
    </rPh>
    <rPh sb="5" eb="6">
      <t>ガツ</t>
    </rPh>
    <rPh sb="7" eb="8">
      <t>ニチ</t>
    </rPh>
    <rPh sb="8" eb="10">
      <t>ジテン</t>
    </rPh>
    <rPh sb="40" eb="42">
      <t>トドケデ</t>
    </rPh>
    <phoneticPr fontId="33"/>
  </si>
  <si>
    <t>令和８年３月１日時点のベースアップ評価料の届出</t>
    <rPh sb="0" eb="2">
      <t>レイワ</t>
    </rPh>
    <rPh sb="3" eb="4">
      <t>ネン</t>
    </rPh>
    <rPh sb="5" eb="6">
      <t>ガツ</t>
    </rPh>
    <rPh sb="7" eb="8">
      <t>ニチ</t>
    </rPh>
    <rPh sb="8" eb="10">
      <t>ジテン</t>
    </rPh>
    <rPh sb="17" eb="19">
      <t>ヒョウカ</t>
    </rPh>
    <rPh sb="19" eb="20">
      <t>リョウ</t>
    </rPh>
    <rPh sb="21" eb="23">
      <t>トドケデ</t>
    </rPh>
    <phoneticPr fontId="33"/>
  </si>
  <si>
    <t>対象職員の賃金改善実績の有無（右欄に○・×を記載）</t>
    <rPh sb="0" eb="2">
      <t>タイショウ</t>
    </rPh>
    <rPh sb="2" eb="4">
      <t>ショクイン</t>
    </rPh>
    <phoneticPr fontId="34"/>
  </si>
  <si>
    <t>②月額または
一時金支給額</t>
    <rPh sb="1" eb="3">
      <t>ゲツガク</t>
    </rPh>
    <rPh sb="7" eb="9">
      <t>イチジ</t>
    </rPh>
    <rPh sb="9" eb="10">
      <t>キン</t>
    </rPh>
    <rPh sb="10" eb="12">
      <t>シキュウ</t>
    </rPh>
    <rPh sb="12" eb="13">
      <t>ガク</t>
    </rPh>
    <phoneticPr fontId="33"/>
  </si>
  <si>
    <t>（職種内訳）○○の賃金改善実績の有無（右欄に○・×を記載）</t>
    <rPh sb="1" eb="3">
      <t>ショクシュ</t>
    </rPh>
    <rPh sb="3" eb="5">
      <t>ウチワケ</t>
    </rPh>
    <phoneticPr fontId="34"/>
  </si>
  <si>
    <t>給付金を活用して令和７年12月から令和８年５月までの間の賃金改善の実績の有無（○・×）を記載してください。</t>
    <rPh sb="0" eb="3">
      <t>キュウフキン</t>
    </rPh>
    <rPh sb="4" eb="6">
      <t>カツヨウ</t>
    </rPh>
    <rPh sb="36" eb="38">
      <t>ウム</t>
    </rPh>
    <rPh sb="44" eb="46">
      <t>キサイ</t>
    </rPh>
    <phoneticPr fontId="34"/>
  </si>
  <si>
    <t>診療所等賃上げ支援事業　実績報告書
（賃金改善報告書）</t>
    <rPh sb="0" eb="4">
      <t>シンリョウジョナド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4"/>
  </si>
  <si>
    <t>給付金を活用して令和７年12月から令和８年５月までの間のベースアップによる賃金改善額（円単位）を直接入力してください。</t>
    <rPh sb="43" eb="44">
      <t>エン</t>
    </rPh>
    <rPh sb="44" eb="46">
      <t>タンイ</t>
    </rPh>
    <rPh sb="48" eb="50">
      <t>チョクセツ</t>
    </rPh>
    <rPh sb="50" eb="52">
      <t>ニュウリョク</t>
    </rPh>
    <phoneticPr fontId="34"/>
  </si>
  <si>
    <t>訪問看護ステーションの名称：</t>
    <rPh sb="0" eb="2">
      <t>ホウモン</t>
    </rPh>
    <rPh sb="2" eb="4">
      <t>カンゴ</t>
    </rPh>
    <rPh sb="11" eb="13">
      <t>メイショウ</t>
    </rPh>
    <phoneticPr fontId="34"/>
  </si>
  <si>
    <t>（別紙）（訪問看護ステーション）</t>
    <rPh sb="1" eb="3">
      <t>ベッシ</t>
    </rPh>
    <rPh sb="5" eb="7">
      <t>ホウモン</t>
    </rPh>
    <rPh sb="7" eb="9">
      <t>カンゴ</t>
    </rPh>
    <phoneticPr fontId="34"/>
  </si>
  <si>
    <t>様式第３号（第10条関係）　（訪問看護ステーション）</t>
    <rPh sb="0" eb="2">
      <t>ヨウシキ</t>
    </rPh>
    <rPh sb="2" eb="3">
      <t>ダイ</t>
    </rPh>
    <rPh sb="4" eb="5">
      <t>ゴウ</t>
    </rPh>
    <rPh sb="15" eb="17">
      <t>ホウモン</t>
    </rPh>
    <rPh sb="17" eb="19">
      <t>カンゴ</t>
    </rPh>
    <phoneticPr fontId="34"/>
  </si>
  <si>
    <t>○</t>
  </si>
  <si>
    <t>×</t>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</si>
</sst>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quot;月&quot;"/>
    <numFmt numFmtId="179" formatCode="#,##0&quot;月分&quot;"/>
    <numFmt numFmtId="180" formatCode="0.0%"/>
  </numFmts>
  <fonts count="43">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1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80">
    <xf numFmtId="0" fontId="0" fillId="0" borderId="0">
      <alignment vertical="center"/>
    </xf>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8" fillId="0" borderId="0" applyNumberFormat="0" applyFill="0" applyBorder="0" applyAlignment="0" applyProtection="0">
      <alignment vertical="center"/>
    </xf>
    <xf numFmtId="0" fontId="19" fillId="26" borderId="6" applyNumberFormat="0" applyAlignment="0" applyProtection="0">
      <alignment vertical="center"/>
    </xf>
    <xf numFmtId="0" fontId="20" fillId="27" borderId="0" applyNumberFormat="0" applyBorder="0" applyAlignment="0" applyProtection="0">
      <alignment vertical="center"/>
    </xf>
    <xf numFmtId="0" fontId="16" fillId="28" borderId="7" applyNumberFormat="0" applyFont="0" applyAlignment="0" applyProtection="0">
      <alignment vertical="center"/>
    </xf>
    <xf numFmtId="0" fontId="21" fillId="0" borderId="8" applyNumberFormat="0" applyFill="0" applyAlignment="0" applyProtection="0">
      <alignment vertical="center"/>
    </xf>
    <xf numFmtId="0" fontId="22" fillId="29" borderId="0" applyNumberFormat="0" applyBorder="0" applyAlignment="0" applyProtection="0">
      <alignment vertical="center"/>
    </xf>
    <xf numFmtId="0" fontId="23" fillId="30" borderId="9" applyNumberFormat="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7" fillId="0" borderId="0" applyNumberFormat="0" applyFill="0" applyBorder="0" applyAlignment="0" applyProtection="0">
      <alignment vertical="center"/>
    </xf>
    <xf numFmtId="0" fontId="28" fillId="0" borderId="13" applyNumberFormat="0" applyFill="0" applyAlignment="0" applyProtection="0">
      <alignment vertical="center"/>
    </xf>
    <xf numFmtId="0" fontId="29" fillId="30" borderId="14" applyNumberFormat="0" applyAlignment="0" applyProtection="0">
      <alignment vertical="center"/>
    </xf>
    <xf numFmtId="0" fontId="30" fillId="0" borderId="0" applyNumberFormat="0" applyFill="0" applyBorder="0" applyAlignment="0" applyProtection="0">
      <alignment vertical="center"/>
    </xf>
    <xf numFmtId="0" fontId="31" fillId="31" borderId="9" applyNumberFormat="0" applyAlignment="0" applyProtection="0">
      <alignment vertical="center"/>
    </xf>
    <xf numFmtId="0" fontId="32" fillId="32" borderId="0" applyNumberFormat="0" applyBorder="0" applyAlignment="0" applyProtection="0">
      <alignment vertical="center"/>
    </xf>
    <xf numFmtId="0" fontId="15" fillId="0" borderId="0">
      <alignment vertical="center"/>
    </xf>
    <xf numFmtId="0" fontId="14" fillId="0" borderId="0">
      <alignment vertical="center"/>
    </xf>
    <xf numFmtId="0" fontId="36" fillId="0" borderId="0"/>
    <xf numFmtId="38" fontId="36" fillId="0" borderId="0" applyFont="0" applyFill="0" applyBorder="0" applyAlignment="0" applyProtection="0"/>
    <xf numFmtId="0" fontId="38" fillId="0" borderId="0"/>
    <xf numFmtId="38" fontId="38" fillId="0" borderId="0" applyFont="0" applyFill="0" applyBorder="0" applyAlignment="0" applyProtection="0">
      <alignment vertical="center"/>
    </xf>
    <xf numFmtId="0" fontId="16" fillId="0" borderId="0">
      <alignment vertical="center"/>
    </xf>
    <xf numFmtId="0" fontId="16" fillId="0" borderId="0">
      <alignment vertical="center"/>
    </xf>
    <xf numFmtId="0" fontId="37" fillId="0" borderId="0">
      <alignment vertical="center"/>
    </xf>
    <xf numFmtId="38" fontId="16" fillId="0" borderId="0" applyFont="0" applyFill="0" applyBorder="0" applyAlignment="0" applyProtection="0">
      <alignment vertical="center"/>
    </xf>
    <xf numFmtId="0" fontId="39" fillId="0" borderId="0">
      <alignment vertical="center"/>
    </xf>
    <xf numFmtId="0" fontId="13" fillId="0" borderId="0">
      <alignment vertical="center"/>
    </xf>
    <xf numFmtId="38" fontId="13" fillId="0" borderId="0" applyFont="0" applyFill="0" applyBorder="0" applyAlignment="0" applyProtection="0">
      <alignment vertical="center"/>
    </xf>
    <xf numFmtId="0" fontId="39" fillId="0" borderId="0"/>
    <xf numFmtId="0" fontId="12"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38" fontId="1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9" fontId="16" fillId="0" borderId="0" applyFont="0" applyFill="0" applyBorder="0" applyAlignment="0" applyProtection="0">
      <alignment vertical="center"/>
    </xf>
    <xf numFmtId="0" fontId="3" fillId="0" borderId="0">
      <alignment vertical="center"/>
    </xf>
    <xf numFmtId="0" fontId="39"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72">
    <xf numFmtId="0" fontId="0" fillId="0" borderId="0" xfId="0">
      <alignment vertical="center"/>
    </xf>
    <xf numFmtId="0" fontId="11" fillId="0" borderId="0" xfId="57">
      <alignment vertical="center"/>
    </xf>
    <xf numFmtId="176" fontId="42" fillId="34" borderId="0" xfId="68" applyNumberFormat="1" applyFont="1" applyFill="1" applyAlignment="1" applyProtection="1">
      <alignment horizontal="right" vertical="center"/>
      <protection locked="0"/>
    </xf>
    <xf numFmtId="0" fontId="42" fillId="34" borderId="0" xfId="73" applyFont="1" applyFill="1" applyAlignment="1" applyProtection="1">
      <alignment horizontal="right" vertical="center"/>
      <protection locked="0"/>
    </xf>
    <xf numFmtId="176" fontId="42" fillId="34" borderId="0" xfId="73" applyNumberFormat="1" applyFont="1" applyFill="1" applyAlignment="1" applyProtection="1">
      <alignment horizontal="right" vertical="center"/>
      <protection locked="0"/>
    </xf>
    <xf numFmtId="0" fontId="28" fillId="0" borderId="4" xfId="73" applyFont="1" applyBorder="1" applyAlignment="1">
      <alignment horizontal="center" vertical="center" wrapText="1"/>
    </xf>
    <xf numFmtId="176" fontId="28" fillId="0" borderId="4" xfId="73" applyNumberFormat="1" applyFont="1" applyBorder="1" applyAlignment="1">
      <alignment horizontal="center" vertical="center" wrapText="1"/>
    </xf>
    <xf numFmtId="177" fontId="28" fillId="0" borderId="4" xfId="73" applyNumberFormat="1" applyFont="1" applyBorder="1" applyAlignment="1">
      <alignment horizontal="center" vertical="center" wrapText="1"/>
    </xf>
    <xf numFmtId="178" fontId="28" fillId="0" borderId="4" xfId="73" applyNumberFormat="1" applyFont="1" applyBorder="1" applyAlignment="1">
      <alignment horizontal="center" vertical="center" wrapText="1"/>
    </xf>
    <xf numFmtId="0" fontId="28" fillId="0" borderId="2" xfId="73" applyFont="1" applyBorder="1" applyAlignment="1">
      <alignment horizontal="center" vertical="center" wrapText="1"/>
    </xf>
    <xf numFmtId="180" fontId="28" fillId="0" borderId="4" xfId="72" applyNumberFormat="1" applyFont="1" applyBorder="1" applyAlignment="1">
      <alignment horizontal="center" vertical="center" wrapText="1"/>
    </xf>
    <xf numFmtId="176" fontId="28" fillId="0" borderId="4" xfId="72" applyNumberFormat="1" applyFont="1" applyBorder="1" applyAlignment="1">
      <alignment horizontal="center" vertical="center" wrapText="1"/>
    </xf>
    <xf numFmtId="176" fontId="28" fillId="33" borderId="4" xfId="72" applyNumberFormat="1" applyFont="1" applyFill="1" applyBorder="1" applyAlignment="1">
      <alignment horizontal="center" vertical="center" wrapText="1"/>
    </xf>
    <xf numFmtId="178" fontId="28" fillId="33" borderId="4" xfId="72" applyNumberFormat="1" applyFont="1" applyFill="1" applyBorder="1" applyAlignment="1">
      <alignment horizontal="center" vertical="center" wrapText="1"/>
    </xf>
    <xf numFmtId="177" fontId="28" fillId="33" borderId="4" xfId="72" applyNumberFormat="1" applyFont="1" applyFill="1" applyBorder="1" applyAlignment="1">
      <alignment horizontal="center" vertical="center" wrapText="1"/>
    </xf>
    <xf numFmtId="0" fontId="42" fillId="34" borderId="0" xfId="73" applyFont="1" applyFill="1" applyAlignment="1">
      <alignment horizontal="right" vertical="center"/>
    </xf>
    <xf numFmtId="179" fontId="28" fillId="0" borderId="4" xfId="69" applyNumberFormat="1" applyFont="1" applyBorder="1" applyAlignment="1">
      <alignment horizontal="center" vertical="center" wrapText="1"/>
    </xf>
    <xf numFmtId="0" fontId="28" fillId="0" borderId="4" xfId="69" applyFont="1" applyBorder="1" applyAlignment="1">
      <alignment horizontal="center" vertical="center" wrapText="1"/>
    </xf>
    <xf numFmtId="176" fontId="28" fillId="0" borderId="4" xfId="69" applyNumberFormat="1" applyFont="1" applyBorder="1" applyAlignment="1">
      <alignment horizontal="center" vertical="center" wrapText="1"/>
    </xf>
    <xf numFmtId="177" fontId="28" fillId="0" borderId="4" xfId="69" applyNumberFormat="1" applyFont="1" applyBorder="1" applyAlignment="1">
      <alignment horizontal="center" vertical="center" wrapText="1"/>
    </xf>
    <xf numFmtId="0" fontId="41" fillId="0" borderId="0" xfId="78" applyFont="1">
      <alignment vertical="center"/>
    </xf>
    <xf numFmtId="0" fontId="41" fillId="0" borderId="0" xfId="78" applyFont="1" applyAlignment="1">
      <alignment horizontal="center" vertical="center"/>
    </xf>
    <xf numFmtId="0" fontId="1" fillId="0" borderId="0" xfId="78">
      <alignment vertical="center"/>
    </xf>
    <xf numFmtId="0" fontId="1" fillId="0" borderId="0" xfId="78" applyAlignment="1">
      <alignment horizontal="center" vertical="center"/>
    </xf>
    <xf numFmtId="0" fontId="40" fillId="0" borderId="0" xfId="78" applyFont="1" applyProtection="1">
      <alignment vertical="center"/>
      <protection locked="0"/>
    </xf>
    <xf numFmtId="0" fontId="1" fillId="0" borderId="0" xfId="78" applyAlignment="1">
      <alignment vertical="center" wrapText="1"/>
    </xf>
    <xf numFmtId="0" fontId="42" fillId="0" borderId="0" xfId="78" applyFont="1" applyProtection="1">
      <alignment vertical="center"/>
      <protection locked="0"/>
    </xf>
    <xf numFmtId="0" fontId="42" fillId="0" borderId="0" xfId="78" applyFont="1" applyAlignment="1" applyProtection="1">
      <alignment horizontal="center" vertical="center"/>
      <protection locked="0"/>
    </xf>
    <xf numFmtId="0" fontId="28" fillId="0" borderId="4" xfId="78" applyFont="1" applyBorder="1" applyAlignment="1">
      <alignment horizontal="center" vertical="center" wrapText="1"/>
    </xf>
    <xf numFmtId="0" fontId="16" fillId="0" borderId="0" xfId="78" applyFont="1" applyAlignment="1">
      <alignment vertical="center" wrapText="1"/>
    </xf>
    <xf numFmtId="0" fontId="28" fillId="34" borderId="3" xfId="79" applyFont="1" applyFill="1" applyBorder="1" applyAlignment="1">
      <alignment vertical="center" wrapText="1"/>
    </xf>
    <xf numFmtId="0" fontId="28" fillId="34" borderId="1" xfId="78" applyFont="1" applyFill="1" applyBorder="1" applyAlignment="1">
      <alignment horizontal="center" vertical="center" wrapText="1"/>
    </xf>
    <xf numFmtId="0" fontId="28" fillId="34" borderId="2" xfId="78" applyFont="1" applyFill="1" applyBorder="1" applyAlignment="1">
      <alignment horizontal="center" vertical="center" wrapText="1"/>
    </xf>
    <xf numFmtId="0" fontId="28" fillId="33" borderId="4" xfId="78" applyFont="1" applyFill="1" applyBorder="1" applyAlignment="1">
      <alignment horizontal="center" vertical="center" wrapText="1"/>
    </xf>
    <xf numFmtId="0" fontId="28" fillId="34" borderId="3" xfId="78" applyFont="1" applyFill="1" applyBorder="1" applyAlignment="1">
      <alignment vertical="center" wrapText="1"/>
    </xf>
    <xf numFmtId="0" fontId="0" fillId="0" borderId="0" xfId="78" applyFont="1" applyAlignment="1">
      <alignment vertical="center" wrapText="1"/>
    </xf>
    <xf numFmtId="0" fontId="28" fillId="35" borderId="4" xfId="78" applyFont="1" applyFill="1" applyBorder="1" applyAlignment="1">
      <alignment vertical="center" wrapText="1"/>
    </xf>
    <xf numFmtId="0" fontId="28" fillId="35" borderId="4" xfId="78" applyFont="1" applyFill="1" applyBorder="1" applyAlignment="1">
      <alignment horizontal="center" vertical="center" wrapText="1"/>
    </xf>
    <xf numFmtId="0" fontId="28" fillId="0" borderId="4" xfId="78" applyFont="1" applyBorder="1" applyAlignment="1">
      <alignment vertical="center" wrapText="1"/>
    </xf>
    <xf numFmtId="177" fontId="28" fillId="33" borderId="4" xfId="78" applyNumberFormat="1" applyFont="1" applyFill="1" applyBorder="1" applyAlignment="1">
      <alignment horizontal="center" vertical="center" wrapText="1"/>
    </xf>
    <xf numFmtId="176" fontId="28" fillId="33" borderId="4" xfId="78" applyNumberFormat="1" applyFont="1" applyFill="1" applyBorder="1" applyAlignment="1">
      <alignment horizontal="center" vertical="center" wrapText="1"/>
    </xf>
    <xf numFmtId="178" fontId="28" fillId="33" borderId="4" xfId="78" applyNumberFormat="1" applyFont="1" applyFill="1" applyBorder="1" applyAlignment="1">
      <alignment horizontal="center" vertical="center" wrapText="1"/>
    </xf>
    <xf numFmtId="176" fontId="28" fillId="0" borderId="4" xfId="78" applyNumberFormat="1" applyFont="1" applyBorder="1" applyAlignment="1">
      <alignment horizontal="center" vertical="center" wrapText="1"/>
    </xf>
    <xf numFmtId="177" fontId="28" fillId="0" borderId="4" xfId="78" applyNumberFormat="1" applyFont="1" applyBorder="1" applyAlignment="1">
      <alignment horizontal="center" vertical="center" wrapText="1"/>
    </xf>
    <xf numFmtId="178" fontId="28" fillId="0" borderId="4" xfId="78" applyNumberFormat="1" applyFont="1" applyBorder="1" applyAlignment="1">
      <alignment horizontal="center" vertical="center" wrapText="1"/>
    </xf>
    <xf numFmtId="0" fontId="28" fillId="0" borderId="4" xfId="79" applyFont="1" applyBorder="1" applyAlignment="1">
      <alignment vertical="center" wrapText="1"/>
    </xf>
    <xf numFmtId="177" fontId="28" fillId="33" borderId="4" xfId="79" applyNumberFormat="1" applyFont="1" applyFill="1" applyBorder="1" applyAlignment="1">
      <alignment horizontal="center" vertical="center" wrapText="1"/>
    </xf>
    <xf numFmtId="176" fontId="28" fillId="33" borderId="4" xfId="79" applyNumberFormat="1" applyFont="1" applyFill="1" applyBorder="1" applyAlignment="1">
      <alignment horizontal="center" vertical="center" wrapText="1"/>
    </xf>
    <xf numFmtId="179" fontId="28" fillId="0" borderId="4" xfId="79" applyNumberFormat="1" applyFont="1" applyBorder="1" applyAlignment="1">
      <alignment horizontal="center" vertical="center" wrapText="1"/>
    </xf>
    <xf numFmtId="0" fontId="28" fillId="0" borderId="4" xfId="79" applyFont="1" applyBorder="1" applyAlignment="1">
      <alignment horizontal="center" vertical="center" wrapText="1"/>
    </xf>
    <xf numFmtId="176" fontId="28" fillId="0" borderId="4" xfId="79" applyNumberFormat="1" applyFont="1" applyBorder="1" applyAlignment="1">
      <alignment horizontal="center" vertical="center" wrapText="1"/>
    </xf>
    <xf numFmtId="177" fontId="28" fillId="0" borderId="4" xfId="79" applyNumberFormat="1" applyFont="1" applyBorder="1" applyAlignment="1">
      <alignment horizontal="center" vertical="center" wrapText="1"/>
    </xf>
    <xf numFmtId="0" fontId="0" fillId="0" borderId="0" xfId="79" applyFont="1" applyAlignment="1">
      <alignment vertical="center" wrapText="1"/>
    </xf>
    <xf numFmtId="0" fontId="1" fillId="0" borderId="0" xfId="79">
      <alignment vertical="center"/>
    </xf>
    <xf numFmtId="0" fontId="28" fillId="0" borderId="2" xfId="78" applyFont="1" applyBorder="1" applyAlignment="1">
      <alignment horizontal="center" vertical="center" wrapText="1"/>
    </xf>
    <xf numFmtId="0" fontId="41" fillId="0" borderId="0" xfId="78" applyFont="1" applyAlignment="1">
      <alignment vertical="center" wrapText="1"/>
    </xf>
    <xf numFmtId="0" fontId="40" fillId="0" borderId="0" xfId="78" applyFont="1" applyAlignment="1" applyProtection="1">
      <alignment horizontal="right" vertical="center"/>
      <protection locked="0"/>
    </xf>
    <xf numFmtId="0" fontId="28" fillId="34" borderId="1" xfId="78" applyFont="1" applyFill="1" applyBorder="1" applyAlignment="1">
      <alignment vertical="center" wrapText="1"/>
    </xf>
    <xf numFmtId="0" fontId="28" fillId="34" borderId="2" xfId="78" applyFont="1" applyFill="1" applyBorder="1" applyAlignment="1">
      <alignment vertical="center" wrapText="1"/>
    </xf>
    <xf numFmtId="0" fontId="42" fillId="33" borderId="0" xfId="73" applyFont="1" applyFill="1" applyAlignment="1">
      <alignment horizontal="right" vertical="center"/>
    </xf>
    <xf numFmtId="179" fontId="28" fillId="33" borderId="4" xfId="79" applyNumberFormat="1" applyFont="1" applyFill="1" applyBorder="1" applyAlignment="1">
      <alignment horizontal="center" vertical="center" wrapText="1"/>
    </xf>
    <xf numFmtId="0" fontId="42" fillId="33" borderId="0" xfId="73" applyFont="1" applyFill="1" applyAlignment="1" applyProtection="1">
      <alignment horizontal="right" vertical="center"/>
      <protection locked="0"/>
    </xf>
    <xf numFmtId="0" fontId="40" fillId="33" borderId="0" xfId="73" applyFont="1" applyFill="1" applyAlignment="1" applyProtection="1">
      <alignment horizontal="right" vertical="center"/>
      <protection locked="0"/>
    </xf>
    <xf numFmtId="0" fontId="28" fillId="0" borderId="3" xfId="78" applyFont="1" applyBorder="1" applyAlignment="1">
      <alignment horizontal="left" vertical="center" wrapText="1"/>
    </xf>
    <xf numFmtId="0" fontId="28" fillId="0" borderId="1" xfId="78" applyFont="1" applyBorder="1" applyAlignment="1">
      <alignment horizontal="left" vertical="center" wrapText="1"/>
    </xf>
    <xf numFmtId="0" fontId="41" fillId="0" borderId="0" xfId="78" applyFont="1" applyAlignment="1">
      <alignment horizontal="center" vertical="center" wrapText="1"/>
    </xf>
    <xf numFmtId="0" fontId="41" fillId="0" borderId="0" xfId="78" applyFont="1" applyAlignment="1">
      <alignment horizontal="center" vertical="center"/>
    </xf>
    <xf numFmtId="0" fontId="28" fillId="0" borderId="4" xfId="78" applyFont="1" applyBorder="1" applyAlignment="1">
      <alignment horizontal="center" vertical="center" wrapText="1"/>
    </xf>
    <xf numFmtId="0" fontId="35" fillId="0" borderId="5" xfId="78" applyFont="1" applyBorder="1" applyAlignment="1">
      <alignment horizontal="center" vertical="center"/>
    </xf>
    <xf numFmtId="0" fontId="28" fillId="0" borderId="3" xfId="78" applyFont="1" applyBorder="1" applyAlignment="1">
      <alignment horizontal="center" vertical="center" wrapText="1"/>
    </xf>
    <xf numFmtId="0" fontId="28" fillId="0" borderId="1" xfId="78" applyFont="1" applyBorder="1" applyAlignment="1">
      <alignment horizontal="center" vertical="center" wrapText="1"/>
    </xf>
    <xf numFmtId="0" fontId="28" fillId="0" borderId="2" xfId="78" applyFont="1" applyBorder="1" applyAlignment="1">
      <alignment horizontal="center" vertical="center" wrapText="1"/>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2"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桁区切り 8 2" xfId="77" xr:uid="{B1D4F5AE-B700-4666-935B-9F59F24208D2}"/>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1" xr:uid="{7BABEBB7-081E-4A5F-904C-84BF7357BA49}"/>
    <cellStyle name="標準 14 2 2" xfId="79" xr:uid="{7516383A-F1E7-4E12-B689-25EFB7FA1598}"/>
    <cellStyle name="標準 14 3" xfId="73" xr:uid="{DF8CE15C-1BF5-4672-A288-B53C0B9C5CEB}"/>
    <cellStyle name="標準 14 3 2" xfId="78" xr:uid="{9DAA9CC1-65D8-4772-9417-8D2D823AC11E}"/>
    <cellStyle name="標準 14 4" xfId="76" xr:uid="{B4905FD8-0027-4DE3-8AF2-12295858E578}"/>
    <cellStyle name="標準 15" xfId="75" xr:uid="{6160A745-07BC-4020-821C-A498E6CC424E}"/>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3 2" xfId="74" xr:uid="{BDC3B494-DEBD-4864-A2A5-8163D5E29C8A}"/>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4">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425824</xdr:colOff>
      <xdr:row>16</xdr:row>
      <xdr:rowOff>862853</xdr:rowOff>
    </xdr:from>
    <xdr:to>
      <xdr:col>7</xdr:col>
      <xdr:colOff>1114612</xdr:colOff>
      <xdr:row>20</xdr:row>
      <xdr:rowOff>408642</xdr:rowOff>
    </xdr:to>
    <xdr:sp macro="" textlink="">
      <xdr:nvSpPr>
        <xdr:cNvPr id="2" name="正方形/長方形 1">
          <a:extLst>
            <a:ext uri="{FF2B5EF4-FFF2-40B4-BE49-F238E27FC236}">
              <a16:creationId xmlns:a16="http://schemas.microsoft.com/office/drawing/2014/main" id="{F172DFE5-490A-4218-ADFD-9E9A6846614D}"/>
            </a:ext>
          </a:extLst>
        </xdr:cNvPr>
        <xdr:cNvSpPr/>
      </xdr:nvSpPr>
      <xdr:spPr bwMode="auto">
        <a:xfrm>
          <a:off x="6769474" y="6924675"/>
          <a:ext cx="6041838" cy="0"/>
        </a:xfrm>
        <a:prstGeom prst="rect">
          <a:avLst/>
        </a:prstGeom>
        <a:solidFill>
          <a:srgbClr xmlns:mc="http://schemas.openxmlformats.org/markup-compatibility/2006" xmlns:a14="http://schemas.microsoft.com/office/drawing/2010/main" val="FFFFFF" mc:Ignorable="a14" a14:legacySpreadsheetColorIndex="65">
            <a:alpha val="54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400" kern="1200"/>
            <a:t>報告対象職種は調整中</a:t>
          </a:r>
        </a:p>
      </xdr:txBody>
    </xdr:sp>
    <xdr:clientData/>
  </xdr:twoCellAnchor>
  <xdr:twoCellAnchor>
    <xdr:from>
      <xdr:col>0</xdr:col>
      <xdr:colOff>250371</xdr:colOff>
      <xdr:row>0</xdr:row>
      <xdr:rowOff>387927</xdr:rowOff>
    </xdr:from>
    <xdr:to>
      <xdr:col>3</xdr:col>
      <xdr:colOff>134619</xdr:colOff>
      <xdr:row>0</xdr:row>
      <xdr:rowOff>1901041</xdr:rowOff>
    </xdr:to>
    <xdr:sp macro="" textlink="">
      <xdr:nvSpPr>
        <xdr:cNvPr id="3" name="正方形/長方形 2">
          <a:extLst>
            <a:ext uri="{FF2B5EF4-FFF2-40B4-BE49-F238E27FC236}">
              <a16:creationId xmlns:a16="http://schemas.microsoft.com/office/drawing/2014/main" id="{C6A80855-6E89-4C55-8320-230718DEEFFF}"/>
            </a:ext>
          </a:extLst>
        </xdr:cNvPr>
        <xdr:cNvSpPr/>
      </xdr:nvSpPr>
      <xdr:spPr bwMode="auto">
        <a:xfrm>
          <a:off x="250371" y="387927"/>
          <a:ext cx="4567084" cy="1513114"/>
        </a:xfrm>
        <a:prstGeom prst="rect">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　・黄色セル部分について入力してください。</a:t>
          </a:r>
          <a:endParaRPr kumimoji="1" lang="en-US" altLang="ja-JP" sz="1200" b="1"/>
        </a:p>
        <a:p>
          <a:pPr algn="l"/>
          <a:r>
            <a:rPr kumimoji="1" lang="ja-JP" altLang="en-US" sz="1200" b="1"/>
            <a:t>　・その他は計算式が入力されています。</a:t>
          </a:r>
          <a:endParaRPr kumimoji="1" lang="en-US" altLang="ja-JP" sz="1200" b="1"/>
        </a:p>
        <a:p>
          <a:pPr algn="l"/>
          <a:endParaRPr kumimoji="1" lang="en-US" altLang="ja-JP" sz="1200" b="1"/>
        </a:p>
        <a:p>
          <a:pPr algn="l"/>
          <a:r>
            <a:rPr kumimoji="1" lang="ja-JP" altLang="en-US" sz="1200" b="1"/>
            <a:t>　紙で提出される場合は、関連する箇所すべてを記入してください。</a:t>
          </a:r>
        </a:p>
      </xdr:txBody>
    </xdr:sp>
    <xdr:clientData/>
  </xdr:twoCellAnchor>
  <xdr:twoCellAnchor>
    <xdr:from>
      <xdr:col>1</xdr:col>
      <xdr:colOff>119742</xdr:colOff>
      <xdr:row>35</xdr:row>
      <xdr:rowOff>87085</xdr:rowOff>
    </xdr:from>
    <xdr:to>
      <xdr:col>5</xdr:col>
      <xdr:colOff>935212</xdr:colOff>
      <xdr:row>44</xdr:row>
      <xdr:rowOff>57226</xdr:rowOff>
    </xdr:to>
    <xdr:sp macro="" textlink="">
      <xdr:nvSpPr>
        <xdr:cNvPr id="4" name="吹き出し: 線 3">
          <a:extLst>
            <a:ext uri="{FF2B5EF4-FFF2-40B4-BE49-F238E27FC236}">
              <a16:creationId xmlns:a16="http://schemas.microsoft.com/office/drawing/2014/main" id="{0211BF92-71E5-4B14-A88A-ED5358951B01}"/>
            </a:ext>
          </a:extLst>
        </xdr:cNvPr>
        <xdr:cNvSpPr/>
      </xdr:nvSpPr>
      <xdr:spPr bwMode="auto">
        <a:xfrm>
          <a:off x="2721428" y="9241971"/>
          <a:ext cx="5452784" cy="1439712"/>
        </a:xfrm>
        <a:prstGeom prst="borderCallout1">
          <a:avLst>
            <a:gd name="adj1" fmla="val -14499"/>
            <a:gd name="adj2" fmla="val 1466"/>
            <a:gd name="adj3" fmla="val -353087"/>
            <a:gd name="adj4" fmla="val 1657"/>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　「対象職員の常勤換算数」は、当該時点における対象職員の人数を常勤換算で記載してください。常勤の職員の常勤換算数は１としてください。</a:t>
          </a:r>
        </a:p>
        <a:p>
          <a:pPr algn="l"/>
          <a:r>
            <a:rPr kumimoji="1" lang="ja-JP" altLang="en-US" sz="1200" b="1"/>
            <a:t>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a:t>
          </a:r>
        </a:p>
      </xdr:txBody>
    </xdr:sp>
    <xdr:clientData/>
  </xdr:twoCellAnchor>
  <xdr:twoCellAnchor>
    <xdr:from>
      <xdr:col>2</xdr:col>
      <xdr:colOff>54428</xdr:colOff>
      <xdr:row>31</xdr:row>
      <xdr:rowOff>32657</xdr:rowOff>
    </xdr:from>
    <xdr:to>
      <xdr:col>4</xdr:col>
      <xdr:colOff>1300453</xdr:colOff>
      <xdr:row>34</xdr:row>
      <xdr:rowOff>95090</xdr:rowOff>
    </xdr:to>
    <xdr:sp macro="" textlink="">
      <xdr:nvSpPr>
        <xdr:cNvPr id="5" name="吹き出し: 線 4">
          <a:extLst>
            <a:ext uri="{FF2B5EF4-FFF2-40B4-BE49-F238E27FC236}">
              <a16:creationId xmlns:a16="http://schemas.microsoft.com/office/drawing/2014/main" id="{1E6393F7-1301-491C-8BDA-004588C67387}"/>
            </a:ext>
          </a:extLst>
        </xdr:cNvPr>
        <xdr:cNvSpPr/>
      </xdr:nvSpPr>
      <xdr:spPr bwMode="auto">
        <a:xfrm>
          <a:off x="3690257" y="8534400"/>
          <a:ext cx="3314310" cy="552290"/>
        </a:xfrm>
        <a:prstGeom prst="borderCallout1">
          <a:avLst>
            <a:gd name="adj1" fmla="val -13388"/>
            <a:gd name="adj2" fmla="val 2183"/>
            <a:gd name="adj3" fmla="val -805445"/>
            <a:gd name="adj4" fmla="val 2985"/>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　法定福利費の事業主負担分の増額分も含めて記載してください。</a:t>
          </a:r>
          <a:endParaRPr lang="en-US" altLang="ja-JP" sz="1200" b="1" i="0" u="none" strike="noStrike" baseline="0">
            <a:latin typeface="+mn-lt"/>
            <a:ea typeface="+mn-ea"/>
            <a:cs typeface="+mn-cs"/>
          </a:endParaRPr>
        </a:p>
      </xdr:txBody>
    </xdr:sp>
    <xdr:clientData/>
  </xdr:twoCellAnchor>
  <xdr:twoCellAnchor>
    <xdr:from>
      <xdr:col>2</xdr:col>
      <xdr:colOff>696685</xdr:colOff>
      <xdr:row>21</xdr:row>
      <xdr:rowOff>108857</xdr:rowOff>
    </xdr:from>
    <xdr:to>
      <xdr:col>6</xdr:col>
      <xdr:colOff>253664</xdr:colOff>
      <xdr:row>30</xdr:row>
      <xdr:rowOff>49549</xdr:rowOff>
    </xdr:to>
    <xdr:sp macro="" textlink="">
      <xdr:nvSpPr>
        <xdr:cNvPr id="6" name="吹き出し: 線 5">
          <a:extLst>
            <a:ext uri="{FF2B5EF4-FFF2-40B4-BE49-F238E27FC236}">
              <a16:creationId xmlns:a16="http://schemas.microsoft.com/office/drawing/2014/main" id="{87139A41-892B-450B-8396-2E2447ECA45B}"/>
            </a:ext>
          </a:extLst>
        </xdr:cNvPr>
        <xdr:cNvSpPr/>
      </xdr:nvSpPr>
      <xdr:spPr bwMode="auto">
        <a:xfrm>
          <a:off x="4332514" y="6977743"/>
          <a:ext cx="4412007" cy="1410263"/>
        </a:xfrm>
        <a:prstGeom prst="borderCallout1">
          <a:avLst>
            <a:gd name="adj1" fmla="val -10845"/>
            <a:gd name="adj2" fmla="val 36963"/>
            <a:gd name="adj3" fmla="val -206606"/>
            <a:gd name="adj4" fmla="val 37036"/>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　令和８年５月までのベースアップ評価料分のベースアップ額と、令和８年６月以降のベースアップ評価料分のベースアップ額の差額を入力してください。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　令和８年６月からベースアップ評価料の対象となった事業所については、令和８年６月以降のベースアップ評価料分のベースアップ額を入力してください。</a:t>
          </a:r>
        </a:p>
      </xdr:txBody>
    </xdr:sp>
    <xdr:clientData/>
  </xdr:twoCellAnchor>
  <xdr:twoCellAnchor>
    <xdr:from>
      <xdr:col>6</xdr:col>
      <xdr:colOff>718457</xdr:colOff>
      <xdr:row>28</xdr:row>
      <xdr:rowOff>130628</xdr:rowOff>
    </xdr:from>
    <xdr:to>
      <xdr:col>10</xdr:col>
      <xdr:colOff>766250</xdr:colOff>
      <xdr:row>43</xdr:row>
      <xdr:rowOff>152159</xdr:rowOff>
    </xdr:to>
    <xdr:sp macro="" textlink="">
      <xdr:nvSpPr>
        <xdr:cNvPr id="7" name="吹き出し: 線 6">
          <a:extLst>
            <a:ext uri="{FF2B5EF4-FFF2-40B4-BE49-F238E27FC236}">
              <a16:creationId xmlns:a16="http://schemas.microsoft.com/office/drawing/2014/main" id="{B0E596E7-62BE-443B-9FB0-ABA8CC16EA8E}"/>
            </a:ext>
          </a:extLst>
        </xdr:cNvPr>
        <xdr:cNvSpPr/>
      </xdr:nvSpPr>
      <xdr:spPr bwMode="auto">
        <a:xfrm>
          <a:off x="9209314" y="8142514"/>
          <a:ext cx="6666307" cy="2470816"/>
        </a:xfrm>
        <a:prstGeom prst="borderCallout1">
          <a:avLst>
            <a:gd name="adj1" fmla="val -6167"/>
            <a:gd name="adj2" fmla="val 1207"/>
            <a:gd name="adj3" fmla="val -157638"/>
            <a:gd name="adj4" fmla="val -12770"/>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　自動判定となっております。</a:t>
          </a:r>
          <a:r>
            <a:rPr lang="en-US" altLang="ja-JP" sz="1200" b="1" i="0" u="none" strike="noStrike" baseline="0">
              <a:latin typeface="+mn-lt"/>
              <a:ea typeface="+mn-ea"/>
              <a:cs typeface="+mn-cs"/>
            </a:rPr>
            <a:t>×</a:t>
          </a:r>
          <a:r>
            <a:rPr lang="ja-JP" altLang="en-US" sz="1200" b="1" i="0" u="none" strike="noStrike" baseline="0">
              <a:latin typeface="+mn-lt"/>
              <a:ea typeface="+mn-ea"/>
              <a:cs typeface="+mn-cs"/>
            </a:rPr>
            <a:t>であってもただちに返還とはなりません。</a:t>
          </a:r>
          <a:endParaRPr lang="en-US" altLang="ja-JP" sz="1200" b="1" i="0" u="none" strike="noStrike" baseline="0">
            <a:latin typeface="+mn-lt"/>
            <a:ea typeface="+mn-ea"/>
            <a:cs typeface="+mn-cs"/>
          </a:endParaRPr>
        </a:p>
        <a:p>
          <a:pPr algn="l"/>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（参考）国</a:t>
          </a:r>
          <a:r>
            <a:rPr lang="en-US" altLang="ja-JP" sz="1200" b="1" i="0" u="none" strike="noStrike" baseline="0">
              <a:latin typeface="+mn-lt"/>
              <a:ea typeface="+mn-ea"/>
              <a:cs typeface="+mn-cs"/>
            </a:rPr>
            <a:t>Q&amp;A</a:t>
          </a:r>
        </a:p>
        <a:p>
          <a:r>
            <a:rPr lang="en-US" altLang="ja-JP" sz="1200" b="1" i="0" u="none" strike="noStrike" baseline="0">
              <a:latin typeface="+mn-lt"/>
              <a:ea typeface="+mn-ea"/>
              <a:cs typeface="+mn-cs"/>
            </a:rPr>
            <a:t>23 </a:t>
          </a:r>
          <a:r>
            <a:rPr lang="ja-JP" altLang="en-US" sz="1200" b="1" i="0" u="none" strike="noStrike" baseline="0">
              <a:latin typeface="+mn-lt"/>
              <a:ea typeface="+mn-ea"/>
              <a:cs typeface="+mn-cs"/>
            </a:rPr>
            <a:t>実施要綱には「原則として、（中略）令和８年６月１日から当該ベースアップの水準を維持又は拡大すること。」とありますが、受診患者数等の影響によって、令和８年６月１日以降の賃金改善の水準が本事業で実施した賃金改善の水準を下回っていた場合、下回る部分は本事業の給付金を返還する必要があるのでしょうか。</a:t>
          </a:r>
          <a:endParaRPr lang="en-US" altLang="ja-JP" sz="1200" b="1" i="0" u="none" strike="noStrike" baseline="0">
            <a:latin typeface="+mn-lt"/>
            <a:ea typeface="+mn-ea"/>
            <a:cs typeface="+mn-cs"/>
          </a:endParaRPr>
        </a:p>
        <a:p>
          <a:endParaRPr lang="en-US" altLang="ja-JP" sz="1200" b="1" i="0" u="none" strike="noStrike" baseline="0">
            <a:latin typeface="+mn-lt"/>
            <a:ea typeface="+mn-ea"/>
            <a:cs typeface="+mn-cs"/>
          </a:endParaRPr>
        </a:p>
        <a:p>
          <a:r>
            <a:rPr lang="ja-JP" altLang="en-US" sz="1200" b="1" i="0" u="none" strike="noStrike" baseline="0">
              <a:latin typeface="+mn-lt"/>
              <a:ea typeface="+mn-ea"/>
              <a:cs typeface="+mn-cs"/>
            </a:rPr>
            <a:t>（答）</a:t>
          </a:r>
        </a:p>
        <a:p>
          <a:r>
            <a:rPr lang="ja-JP" altLang="en-US" sz="1200" b="1" i="0" u="none" strike="noStrike" baseline="0">
              <a:latin typeface="+mn-lt"/>
              <a:ea typeface="+mn-ea"/>
              <a:cs typeface="+mn-cs"/>
            </a:rPr>
            <a:t>○ ベースアップ評価料の収入は受診患者数等によって変動するものであり、ご質問の場合は本事業の給付金を賃金改善に充てていれば返還は不要です。</a:t>
          </a:r>
          <a:endParaRPr lang="en-US" altLang="ja-JP" sz="1200" b="1" i="0" u="none" strike="noStrike" baseline="0">
            <a:latin typeface="+mn-lt"/>
            <a:ea typeface="+mn-ea"/>
            <a:cs typeface="+mn-cs"/>
          </a:endParaRPr>
        </a:p>
      </xdr:txBody>
    </xdr:sp>
    <xdr:clientData/>
  </xdr:twoCellAnchor>
  <xdr:twoCellAnchor>
    <xdr:from>
      <xdr:col>6</xdr:col>
      <xdr:colOff>1251856</xdr:colOff>
      <xdr:row>21</xdr:row>
      <xdr:rowOff>87085</xdr:rowOff>
    </xdr:from>
    <xdr:to>
      <xdr:col>9</xdr:col>
      <xdr:colOff>24386</xdr:colOff>
      <xdr:row>27</xdr:row>
      <xdr:rowOff>128782</xdr:rowOff>
    </xdr:to>
    <xdr:sp macro="" textlink="">
      <xdr:nvSpPr>
        <xdr:cNvPr id="8" name="吹き出し: 線 7">
          <a:extLst>
            <a:ext uri="{FF2B5EF4-FFF2-40B4-BE49-F238E27FC236}">
              <a16:creationId xmlns:a16="http://schemas.microsoft.com/office/drawing/2014/main" id="{F1F42C50-FAF7-462E-B61A-03186737240B}"/>
            </a:ext>
          </a:extLst>
        </xdr:cNvPr>
        <xdr:cNvSpPr/>
      </xdr:nvSpPr>
      <xdr:spPr bwMode="auto">
        <a:xfrm>
          <a:off x="9742713" y="6955971"/>
          <a:ext cx="4356902" cy="1021411"/>
        </a:xfrm>
        <a:prstGeom prst="borderCallout1">
          <a:avLst>
            <a:gd name="adj1" fmla="val -12193"/>
            <a:gd name="adj2" fmla="val 1400"/>
            <a:gd name="adj3" fmla="val -353785"/>
            <a:gd name="adj4" fmla="val -18810"/>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　給付金を活用した令和７年</a:t>
          </a:r>
          <a:r>
            <a:rPr kumimoji="1" lang="en-US" altLang="ja-JP" sz="1200" b="1"/>
            <a:t>12</a:t>
          </a:r>
          <a:r>
            <a:rPr kumimoji="1" lang="ja-JP" altLang="en-US" sz="1200" b="1"/>
            <a:t>月から令和８年５月までの間の賃金改善の実績の有無（○・</a:t>
          </a:r>
          <a:r>
            <a:rPr kumimoji="1" lang="en-US" altLang="ja-JP" sz="1200" b="1"/>
            <a:t>×</a:t>
          </a:r>
          <a:r>
            <a:rPr kumimoji="1" lang="ja-JP" altLang="en-US" sz="1200" b="1"/>
            <a:t>）を記載してください。</a:t>
          </a:r>
        </a:p>
      </xdr:txBody>
    </xdr:sp>
    <xdr:clientData/>
  </xdr:twoCellAnchor>
  <xdr:twoCellAnchor>
    <xdr:from>
      <xdr:col>6</xdr:col>
      <xdr:colOff>2008663</xdr:colOff>
      <xdr:row>0</xdr:row>
      <xdr:rowOff>1216232</xdr:rowOff>
    </xdr:from>
    <xdr:to>
      <xdr:col>9</xdr:col>
      <xdr:colOff>874933</xdr:colOff>
      <xdr:row>1</xdr:row>
      <xdr:rowOff>180110</xdr:rowOff>
    </xdr:to>
    <xdr:sp macro="" textlink="">
      <xdr:nvSpPr>
        <xdr:cNvPr id="9" name="吹き出し: 線 8">
          <a:extLst>
            <a:ext uri="{FF2B5EF4-FFF2-40B4-BE49-F238E27FC236}">
              <a16:creationId xmlns:a16="http://schemas.microsoft.com/office/drawing/2014/main" id="{DB4802AA-6CAB-42BF-91A3-CAC1F7EBE16C}"/>
            </a:ext>
          </a:extLst>
        </xdr:cNvPr>
        <xdr:cNvSpPr/>
      </xdr:nvSpPr>
      <xdr:spPr bwMode="auto">
        <a:xfrm>
          <a:off x="10515354" y="1216232"/>
          <a:ext cx="4463506" cy="1000496"/>
        </a:xfrm>
        <a:prstGeom prst="borderCallout1">
          <a:avLst>
            <a:gd name="adj1" fmla="val 119048"/>
            <a:gd name="adj2" fmla="val 94660"/>
            <a:gd name="adj3" fmla="val 288594"/>
            <a:gd name="adj4" fmla="val 170537"/>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　返還額が「</a:t>
          </a:r>
          <a:r>
            <a:rPr kumimoji="1" lang="en-US" altLang="ja-JP" sz="1200" b="1"/>
            <a:t>0</a:t>
          </a:r>
          <a:r>
            <a:rPr kumimoji="1" lang="ja-JP" altLang="en-US" sz="1200" b="1"/>
            <a:t>円」でない場合は、県が発行する納付書により返還を行う必要があります。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1698172</xdr:colOff>
      <xdr:row>10</xdr:row>
      <xdr:rowOff>130629</xdr:rowOff>
    </xdr:from>
    <xdr:to>
      <xdr:col>2</xdr:col>
      <xdr:colOff>927718</xdr:colOff>
      <xdr:row>18</xdr:row>
      <xdr:rowOff>14073</xdr:rowOff>
    </xdr:to>
    <xdr:sp macro="" textlink="">
      <xdr:nvSpPr>
        <xdr:cNvPr id="4" name="吹き出し: 線 3">
          <a:extLst>
            <a:ext uri="{FF2B5EF4-FFF2-40B4-BE49-F238E27FC236}">
              <a16:creationId xmlns:a16="http://schemas.microsoft.com/office/drawing/2014/main" id="{A33DC066-36F6-4E79-9064-79CF5F8BEA6B}"/>
            </a:ext>
          </a:extLst>
        </xdr:cNvPr>
        <xdr:cNvSpPr/>
      </xdr:nvSpPr>
      <xdr:spPr bwMode="auto">
        <a:xfrm>
          <a:off x="1698172" y="5159829"/>
          <a:ext cx="2865375" cy="1189730"/>
        </a:xfrm>
        <a:prstGeom prst="borderCallout1">
          <a:avLst>
            <a:gd name="adj1" fmla="val -10992"/>
            <a:gd name="adj2" fmla="val 72909"/>
            <a:gd name="adj3" fmla="val -122231"/>
            <a:gd name="adj4" fmla="val 73204"/>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　単純に、令和７年度に実施した賃上げ額を入力してください。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　法定福利費の事業主負担分の増額分も含めて記載してください。</a:t>
          </a:r>
        </a:p>
      </xdr:txBody>
    </xdr:sp>
    <xdr:clientData/>
  </xdr:twoCellAnchor>
  <xdr:twoCellAnchor>
    <xdr:from>
      <xdr:col>2</xdr:col>
      <xdr:colOff>195944</xdr:colOff>
      <xdr:row>19</xdr:row>
      <xdr:rowOff>43544</xdr:rowOff>
    </xdr:from>
    <xdr:to>
      <xdr:col>6</xdr:col>
      <xdr:colOff>1435314</xdr:colOff>
      <xdr:row>28</xdr:row>
      <xdr:rowOff>4398</xdr:rowOff>
    </xdr:to>
    <xdr:sp macro="" textlink="">
      <xdr:nvSpPr>
        <xdr:cNvPr id="5" name="吹き出し: 線 4">
          <a:extLst>
            <a:ext uri="{FF2B5EF4-FFF2-40B4-BE49-F238E27FC236}">
              <a16:creationId xmlns:a16="http://schemas.microsoft.com/office/drawing/2014/main" id="{A4EBA031-809F-489A-AA32-E6DC3BE5581B}"/>
            </a:ext>
          </a:extLst>
        </xdr:cNvPr>
        <xdr:cNvSpPr/>
      </xdr:nvSpPr>
      <xdr:spPr bwMode="auto">
        <a:xfrm>
          <a:off x="3831773" y="6542315"/>
          <a:ext cx="5473912" cy="1430426"/>
        </a:xfrm>
        <a:prstGeom prst="borderCallout1">
          <a:avLst>
            <a:gd name="adj1" fmla="val -8423"/>
            <a:gd name="adj2" fmla="val 97143"/>
            <a:gd name="adj3" fmla="val -209869"/>
            <a:gd name="adj4" fmla="val 10794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　「対象職員の常勤換算数」は、当該時点における対象職員の人数を常勤換算で記載してください。常勤の職員の常勤換算数は１としてください。</a:t>
          </a:r>
        </a:p>
        <a:p>
          <a:pPr algn="l"/>
          <a:r>
            <a:rPr kumimoji="1" lang="ja-JP" altLang="en-US" sz="1200" b="1"/>
            <a:t>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a:t>
          </a:r>
        </a:p>
      </xdr:txBody>
    </xdr:sp>
    <xdr:clientData/>
  </xdr:twoCellAnchor>
  <xdr:twoCellAnchor>
    <xdr:from>
      <xdr:col>8</xdr:col>
      <xdr:colOff>152401</xdr:colOff>
      <xdr:row>10</xdr:row>
      <xdr:rowOff>54428</xdr:rowOff>
    </xdr:from>
    <xdr:to>
      <xdr:col>10</xdr:col>
      <xdr:colOff>844731</xdr:colOff>
      <xdr:row>17</xdr:row>
      <xdr:rowOff>66625</xdr:rowOff>
    </xdr:to>
    <xdr:sp macro="" textlink="">
      <xdr:nvSpPr>
        <xdr:cNvPr id="6" name="吹き出し: 線 5">
          <a:extLst>
            <a:ext uri="{FF2B5EF4-FFF2-40B4-BE49-F238E27FC236}">
              <a16:creationId xmlns:a16="http://schemas.microsoft.com/office/drawing/2014/main" id="{1A030C8C-36DC-42A4-88A4-4A2D99039AD7}"/>
            </a:ext>
          </a:extLst>
        </xdr:cNvPr>
        <xdr:cNvSpPr/>
      </xdr:nvSpPr>
      <xdr:spPr bwMode="auto">
        <a:xfrm>
          <a:off x="11049001" y="6161314"/>
          <a:ext cx="3457301" cy="1155197"/>
        </a:xfrm>
        <a:prstGeom prst="borderCallout1">
          <a:avLst>
            <a:gd name="adj1" fmla="val -9950"/>
            <a:gd name="adj2" fmla="val 2713"/>
            <a:gd name="adj3" fmla="val -140643"/>
            <a:gd name="adj4" fmla="val 2538"/>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　単純に、令和８年６月以降のベースアップ評価料分のベースアップ額を入力してください。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　法定福利費の事業主負担分の増額分も含めて記載してください。</a:t>
          </a:r>
        </a:p>
      </xdr:txBody>
    </xdr:sp>
    <xdr:clientData/>
  </xdr:twoCellAnchor>
  <xdr:twoCellAnchor>
    <xdr:from>
      <xdr:col>7</xdr:col>
      <xdr:colOff>0</xdr:colOff>
      <xdr:row>19</xdr:row>
      <xdr:rowOff>0</xdr:rowOff>
    </xdr:from>
    <xdr:to>
      <xdr:col>11</xdr:col>
      <xdr:colOff>2585285</xdr:colOff>
      <xdr:row>34</xdr:row>
      <xdr:rowOff>105654</xdr:rowOff>
    </xdr:to>
    <xdr:sp macro="" textlink="">
      <xdr:nvSpPr>
        <xdr:cNvPr id="7" name="吹き出し: 線 6">
          <a:extLst>
            <a:ext uri="{FF2B5EF4-FFF2-40B4-BE49-F238E27FC236}">
              <a16:creationId xmlns:a16="http://schemas.microsoft.com/office/drawing/2014/main" id="{FD8F7BC2-5E20-4A10-B0C9-74DD7C3CEBFA}"/>
            </a:ext>
          </a:extLst>
        </xdr:cNvPr>
        <xdr:cNvSpPr/>
      </xdr:nvSpPr>
      <xdr:spPr bwMode="auto">
        <a:xfrm>
          <a:off x="9535886" y="6498771"/>
          <a:ext cx="7962828" cy="2554940"/>
        </a:xfrm>
        <a:prstGeom prst="borderCallout1">
          <a:avLst>
            <a:gd name="adj1" fmla="val -3638"/>
            <a:gd name="adj2" fmla="val 75677"/>
            <a:gd name="adj3" fmla="val -112843"/>
            <a:gd name="adj4" fmla="val 48605"/>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　自動判定となっております。</a:t>
          </a:r>
          <a:r>
            <a:rPr lang="en-US" altLang="ja-JP" sz="1200" b="1" i="0" u="none" strike="noStrike" baseline="0">
              <a:latin typeface="+mn-lt"/>
              <a:ea typeface="+mn-ea"/>
              <a:cs typeface="+mn-cs"/>
            </a:rPr>
            <a:t>×</a:t>
          </a:r>
          <a:r>
            <a:rPr lang="ja-JP" altLang="en-US" sz="1200" b="1" i="0" u="none" strike="noStrike" baseline="0">
              <a:latin typeface="+mn-lt"/>
              <a:ea typeface="+mn-ea"/>
              <a:cs typeface="+mn-cs"/>
            </a:rPr>
            <a:t>であってもただちに返還とはなりません。</a:t>
          </a:r>
          <a:endParaRPr lang="en-US" altLang="ja-JP" sz="1200" b="1" i="0" u="none" strike="noStrike" baseline="0">
            <a:latin typeface="+mn-lt"/>
            <a:ea typeface="+mn-ea"/>
            <a:cs typeface="+mn-cs"/>
          </a:endParaRPr>
        </a:p>
        <a:p>
          <a:pPr algn="l"/>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（参考）国</a:t>
          </a:r>
          <a:r>
            <a:rPr lang="en-US" altLang="ja-JP" sz="1200" b="1" i="0" u="none" strike="noStrike" baseline="0">
              <a:latin typeface="+mn-lt"/>
              <a:ea typeface="+mn-ea"/>
              <a:cs typeface="+mn-cs"/>
            </a:rPr>
            <a:t>Q&amp;A</a:t>
          </a:r>
        </a:p>
        <a:p>
          <a:r>
            <a:rPr lang="en-US" altLang="ja-JP" sz="1200" b="1" i="0" u="none" strike="noStrike" baseline="0">
              <a:latin typeface="+mn-lt"/>
              <a:ea typeface="+mn-ea"/>
              <a:cs typeface="+mn-cs"/>
            </a:rPr>
            <a:t>23 </a:t>
          </a:r>
          <a:r>
            <a:rPr lang="ja-JP" altLang="en-US" sz="1200" b="1" i="0" u="none" strike="noStrike" baseline="0">
              <a:latin typeface="+mn-lt"/>
              <a:ea typeface="+mn-ea"/>
              <a:cs typeface="+mn-cs"/>
            </a:rPr>
            <a:t>実施要綱には「原則として、（中略）令和８年６月１日から当該ベースアップの水準を維持又は拡大すること。」とありますが、受診患者数等の影響によって、令和８年６月１日以降の賃金改善の水準が本事業で実施した賃金改善の水準を下回っていた場合、下回る部分は本事業の給付金を返還する必要があるのでしょうか。</a:t>
          </a:r>
          <a:endParaRPr lang="en-US" altLang="ja-JP" sz="1200" b="1" i="0" u="none" strike="noStrike" baseline="0">
            <a:latin typeface="+mn-lt"/>
            <a:ea typeface="+mn-ea"/>
            <a:cs typeface="+mn-cs"/>
          </a:endParaRPr>
        </a:p>
        <a:p>
          <a:endParaRPr lang="en-US" altLang="ja-JP" sz="1200" b="1" i="0" u="none" strike="noStrike" baseline="0">
            <a:latin typeface="+mn-lt"/>
            <a:ea typeface="+mn-ea"/>
            <a:cs typeface="+mn-cs"/>
          </a:endParaRPr>
        </a:p>
        <a:p>
          <a:r>
            <a:rPr lang="ja-JP" altLang="en-US" sz="1200" b="1" i="0" u="none" strike="noStrike" baseline="0">
              <a:latin typeface="+mn-lt"/>
              <a:ea typeface="+mn-ea"/>
              <a:cs typeface="+mn-cs"/>
            </a:rPr>
            <a:t>（答）</a:t>
          </a:r>
        </a:p>
        <a:p>
          <a:r>
            <a:rPr lang="ja-JP" altLang="en-US" sz="1200" b="1" i="0" u="none" strike="noStrike" baseline="0">
              <a:latin typeface="+mn-lt"/>
              <a:ea typeface="+mn-ea"/>
              <a:cs typeface="+mn-cs"/>
            </a:rPr>
            <a:t>○ ベースアップ評価料の収入は受診患者数等によって変動するものであり、ご質問の場合は本事業の給付金を賃金改善に充てていれば返還は不要です。</a:t>
          </a:r>
          <a:endParaRPr lang="en-US" altLang="ja-JP" sz="1200" b="1" i="0" u="none" strike="noStrike" baseline="0">
            <a:latin typeface="+mn-lt"/>
            <a:ea typeface="+mn-ea"/>
            <a:cs typeface="+mn-cs"/>
          </a:endParaRPr>
        </a:p>
      </xdr:txBody>
    </xdr:sp>
    <xdr:clientData/>
  </xdr:twoCellAnchor>
  <xdr:twoCellAnchor>
    <xdr:from>
      <xdr:col>9</xdr:col>
      <xdr:colOff>707571</xdr:colOff>
      <xdr:row>0</xdr:row>
      <xdr:rowOff>1600200</xdr:rowOff>
    </xdr:from>
    <xdr:to>
      <xdr:col>11</xdr:col>
      <xdr:colOff>2794512</xdr:colOff>
      <xdr:row>1</xdr:row>
      <xdr:rowOff>315686</xdr:rowOff>
    </xdr:to>
    <xdr:sp macro="" textlink="">
      <xdr:nvSpPr>
        <xdr:cNvPr id="8" name="吹き出し: 線 7">
          <a:extLst>
            <a:ext uri="{FF2B5EF4-FFF2-40B4-BE49-F238E27FC236}">
              <a16:creationId xmlns:a16="http://schemas.microsoft.com/office/drawing/2014/main" id="{7B008F06-45CB-4967-A755-7FE1F800EBC3}"/>
            </a:ext>
          </a:extLst>
        </xdr:cNvPr>
        <xdr:cNvSpPr/>
      </xdr:nvSpPr>
      <xdr:spPr bwMode="auto">
        <a:xfrm>
          <a:off x="13117285" y="1600200"/>
          <a:ext cx="4590656" cy="1055915"/>
        </a:xfrm>
        <a:prstGeom prst="borderCallout1">
          <a:avLst>
            <a:gd name="adj1" fmla="val 115270"/>
            <a:gd name="adj2" fmla="val 96302"/>
            <a:gd name="adj3" fmla="val 184575"/>
            <a:gd name="adj4" fmla="val 9588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　給付金を活用した令和７年</a:t>
          </a:r>
          <a:r>
            <a:rPr kumimoji="1" lang="en-US" altLang="ja-JP" sz="1200" b="1"/>
            <a:t>12</a:t>
          </a:r>
          <a:r>
            <a:rPr kumimoji="1" lang="ja-JP" altLang="en-US" sz="1200" b="1"/>
            <a:t>月から令和８年５月までの間の賃金改善の実績の有無（○・</a:t>
          </a:r>
          <a:r>
            <a:rPr kumimoji="1" lang="en-US" altLang="ja-JP" sz="1200" b="1"/>
            <a:t>×</a:t>
          </a:r>
          <a:r>
            <a:rPr kumimoji="1" lang="ja-JP" altLang="en-US" sz="1200" b="1"/>
            <a:t>）を記載してください。</a:t>
          </a:r>
        </a:p>
      </xdr:txBody>
    </xdr:sp>
    <xdr:clientData/>
  </xdr:twoCellAnchor>
  <xdr:twoCellAnchor>
    <xdr:from>
      <xdr:col>3</xdr:col>
      <xdr:colOff>457200</xdr:colOff>
      <xdr:row>0</xdr:row>
      <xdr:rowOff>283029</xdr:rowOff>
    </xdr:from>
    <xdr:to>
      <xdr:col>7</xdr:col>
      <xdr:colOff>158369</xdr:colOff>
      <xdr:row>0</xdr:row>
      <xdr:rowOff>2155372</xdr:rowOff>
    </xdr:to>
    <xdr:sp macro="" textlink="">
      <xdr:nvSpPr>
        <xdr:cNvPr id="9" name="正方形/長方形 8">
          <a:extLst>
            <a:ext uri="{FF2B5EF4-FFF2-40B4-BE49-F238E27FC236}">
              <a16:creationId xmlns:a16="http://schemas.microsoft.com/office/drawing/2014/main" id="{AB1A78A1-77F0-4846-B3B1-7AB09BFE3D07}"/>
            </a:ext>
          </a:extLst>
        </xdr:cNvPr>
        <xdr:cNvSpPr/>
      </xdr:nvSpPr>
      <xdr:spPr bwMode="auto">
        <a:xfrm>
          <a:off x="5127171" y="283029"/>
          <a:ext cx="4567084" cy="1872343"/>
        </a:xfrm>
        <a:prstGeom prst="rect">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solidFill>
                <a:srgbClr val="FF0000"/>
              </a:solidFill>
            </a:rPr>
            <a:t>　申請時の入力済みデータをご利用ください（申請時に入力した法人名や申請額等が実績報告用のタブに反映されます）。</a:t>
          </a:r>
          <a:endParaRPr kumimoji="1" lang="en-US" altLang="ja-JP" sz="1200" b="1">
            <a:solidFill>
              <a:srgbClr val="FF0000"/>
            </a:solidFill>
          </a:endParaRPr>
        </a:p>
        <a:p>
          <a:pPr algn="l"/>
          <a:r>
            <a:rPr kumimoji="1" lang="ja-JP" altLang="en-US" sz="1200" b="1">
              <a:solidFill>
                <a:srgbClr val="FF0000"/>
              </a:solidFill>
            </a:rPr>
            <a:t>　</a:t>
          </a:r>
          <a:r>
            <a:rPr kumimoji="1" lang="en-US" altLang="ja-JP" sz="1200" b="1">
              <a:solidFill>
                <a:srgbClr val="FF0000"/>
              </a:solidFill>
            </a:rPr>
            <a:t>※</a:t>
          </a:r>
          <a:r>
            <a:rPr kumimoji="1" lang="ja-JP" altLang="en-US" sz="1200" b="1">
              <a:solidFill>
                <a:srgbClr val="FF0000"/>
              </a:solidFill>
            </a:rPr>
            <a:t>　</a:t>
          </a:r>
          <a:r>
            <a:rPr kumimoji="1" lang="ja-JP" altLang="ja-JP" sz="1100" b="1">
              <a:solidFill>
                <a:srgbClr val="FF0000"/>
              </a:solidFill>
              <a:effectLst/>
              <a:latin typeface="+mn-lt"/>
              <a:ea typeface="+mn-ea"/>
              <a:cs typeface="+mn-cs"/>
            </a:rPr>
            <a:t>報告用のタブが申請用データに格納されています</a:t>
          </a:r>
          <a:endParaRPr kumimoji="1" lang="en-US" altLang="ja-JP" sz="1200" b="1">
            <a:solidFill>
              <a:srgbClr val="FF0000"/>
            </a:solidFill>
          </a:endParaRPr>
        </a:p>
        <a:p>
          <a:pPr algn="l"/>
          <a:endParaRPr kumimoji="1" lang="en-US" altLang="ja-JP" sz="1200" b="1"/>
        </a:p>
        <a:p>
          <a:pPr algn="l"/>
          <a:r>
            <a:rPr kumimoji="1" lang="ja-JP" altLang="en-US" sz="1200" b="1"/>
            <a:t>　・黄色セル部分について入力してください。</a:t>
          </a:r>
          <a:endParaRPr kumimoji="1" lang="en-US" altLang="ja-JP" sz="1200" b="1"/>
        </a:p>
        <a:p>
          <a:pPr algn="l"/>
          <a:r>
            <a:rPr kumimoji="1" lang="ja-JP" altLang="en-US" sz="1200" b="1"/>
            <a:t>　・その他は計算式が入力されています。</a:t>
          </a:r>
          <a:endParaRPr kumimoji="1" lang="en-US" altLang="ja-JP" sz="1200" b="1"/>
        </a:p>
        <a:p>
          <a:pPr algn="l"/>
          <a:endParaRPr kumimoji="1" lang="en-US" altLang="ja-JP" sz="1200" b="1"/>
        </a:p>
        <a:p>
          <a:pPr algn="l"/>
          <a:r>
            <a:rPr kumimoji="1" lang="ja-JP" altLang="en-US" sz="1200" b="1"/>
            <a:t>　紙で提出される場合は、関連する箇所すべてを記入してください。</a:t>
          </a:r>
        </a:p>
      </xdr:txBody>
    </xdr:sp>
    <xdr:clientData/>
  </xdr:twoCellAnchor>
  <xdr:twoCellAnchor>
    <xdr:from>
      <xdr:col>0</xdr:col>
      <xdr:colOff>206828</xdr:colOff>
      <xdr:row>0</xdr:row>
      <xdr:rowOff>304801</xdr:rowOff>
    </xdr:from>
    <xdr:to>
      <xdr:col>3</xdr:col>
      <xdr:colOff>103941</xdr:colOff>
      <xdr:row>0</xdr:row>
      <xdr:rowOff>1153888</xdr:rowOff>
    </xdr:to>
    <xdr:sp macro="" textlink="">
      <xdr:nvSpPr>
        <xdr:cNvPr id="10" name="正方形/長方形 9">
          <a:extLst>
            <a:ext uri="{FF2B5EF4-FFF2-40B4-BE49-F238E27FC236}">
              <a16:creationId xmlns:a16="http://schemas.microsoft.com/office/drawing/2014/main" id="{103FB2AF-69C5-8D70-9079-0C92D7B18B46}"/>
            </a:ext>
          </a:extLst>
        </xdr:cNvPr>
        <xdr:cNvSpPr/>
      </xdr:nvSpPr>
      <xdr:spPr bwMode="auto">
        <a:xfrm>
          <a:off x="206828" y="304801"/>
          <a:ext cx="4567084" cy="849087"/>
        </a:xfrm>
        <a:prstGeom prst="rect">
          <a:avLst/>
        </a:prstGeom>
        <a:solidFill>
          <a:srgbClr val="FF0000"/>
        </a:solidFill>
        <a:ln w="38100">
          <a:no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solidFill>
                <a:schemeClr val="bg1"/>
              </a:solidFill>
            </a:rPr>
            <a:t>　令和７年度の対象職員のベースアップについて、令和７年３月</a:t>
          </a:r>
          <a:r>
            <a:rPr kumimoji="1" lang="en-US" altLang="ja-JP" sz="1200" b="1">
              <a:solidFill>
                <a:schemeClr val="bg1"/>
              </a:solidFill>
            </a:rPr>
            <a:t>31</a:t>
          </a:r>
          <a:r>
            <a:rPr kumimoji="1" lang="ja-JP" altLang="en-US" sz="1200" b="1">
              <a:solidFill>
                <a:schemeClr val="bg1"/>
              </a:solidFill>
            </a:rPr>
            <a:t>日時点の賃金水準と比較して</a:t>
          </a:r>
          <a:r>
            <a:rPr kumimoji="1" lang="en-US" altLang="ja-JP" sz="1200" b="1">
              <a:solidFill>
                <a:schemeClr val="bg1"/>
              </a:solidFill>
            </a:rPr>
            <a:t>2.0</a:t>
          </a:r>
          <a:r>
            <a:rPr kumimoji="1" lang="ja-JP" altLang="en-US" sz="1200" b="1">
              <a:solidFill>
                <a:schemeClr val="bg1"/>
              </a:solidFill>
            </a:rPr>
            <a:t>％を上回って実施していない場合、このシートの入力は不要です。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F843F-41C6-4D7E-9238-DDC21802C2F7}">
  <sheetPr>
    <tabColor rgb="FFFFFF00"/>
    <pageSetUpPr fitToPage="1"/>
  </sheetPr>
  <dimension ref="A1:Q21"/>
  <sheetViews>
    <sheetView tabSelected="1" view="pageBreakPreview" zoomScale="55" zoomScaleNormal="100" zoomScaleSheetLayoutView="55" workbookViewId="0">
      <selection activeCell="L5" sqref="L5"/>
    </sheetView>
  </sheetViews>
  <sheetFormatPr defaultColWidth="9" defaultRowHeight="13.5"/>
  <cols>
    <col min="1" max="1" width="37.875" style="22" customWidth="1"/>
    <col min="2" max="4" width="15.125" style="23" customWidth="1"/>
    <col min="5" max="5" width="22.5" style="23" customWidth="1"/>
    <col min="6" max="6" width="18.25" style="23" customWidth="1"/>
    <col min="7" max="7" width="29.5" style="22" customWidth="1"/>
    <col min="8" max="8" width="36.875" style="22" customWidth="1"/>
    <col min="9" max="11" width="15.125" style="23" customWidth="1"/>
    <col min="12" max="12" width="42.125" style="22" customWidth="1"/>
    <col min="13" max="13" width="187.25" style="25" customWidth="1"/>
    <col min="14" max="19" width="14.625" style="22" customWidth="1"/>
    <col min="20" max="20" width="18.875" style="22" customWidth="1"/>
    <col min="21" max="21" width="9" style="22"/>
    <col min="22" max="28" width="9" style="22" customWidth="1"/>
    <col min="29" max="16384" width="9" style="22"/>
  </cols>
  <sheetData>
    <row r="1" spans="1:17" ht="160.15" customHeight="1"/>
    <row r="2" spans="1:17" ht="25.5" customHeight="1">
      <c r="A2" s="20" t="s">
        <v>101</v>
      </c>
      <c r="B2" s="21"/>
      <c r="C2" s="21"/>
      <c r="D2" s="21"/>
      <c r="E2" s="21"/>
      <c r="F2" s="21"/>
      <c r="H2" s="20"/>
      <c r="J2" s="24"/>
      <c r="K2" s="24" t="s">
        <v>69</v>
      </c>
      <c r="L2" s="62"/>
    </row>
    <row r="3" spans="1:17" ht="46.5" customHeight="1">
      <c r="A3" s="65" t="s">
        <v>97</v>
      </c>
      <c r="B3" s="66"/>
      <c r="C3" s="66"/>
      <c r="D3" s="66"/>
      <c r="E3" s="66"/>
      <c r="F3" s="66"/>
      <c r="G3" s="66"/>
      <c r="H3" s="66"/>
      <c r="I3" s="66"/>
      <c r="J3" s="66"/>
      <c r="K3" s="66"/>
      <c r="L3" s="66"/>
      <c r="M3" s="25" t="s">
        <v>50</v>
      </c>
    </row>
    <row r="4" spans="1:17" ht="26.25" customHeight="1">
      <c r="A4" s="26" t="s">
        <v>49</v>
      </c>
      <c r="B4" s="27"/>
      <c r="C4" s="27"/>
      <c r="D4" s="27"/>
      <c r="E4" s="27"/>
      <c r="F4" s="27"/>
      <c r="G4" s="61"/>
      <c r="H4" s="26" t="s">
        <v>65</v>
      </c>
      <c r="I4" s="27"/>
      <c r="J4" s="27"/>
      <c r="K4" s="27"/>
      <c r="L4" s="2">
        <f>ROUNDDOWN(SUM($L$12:$L$15),-3)</f>
        <v>0</v>
      </c>
    </row>
    <row r="5" spans="1:17" ht="26.25" customHeight="1">
      <c r="A5" s="26" t="s">
        <v>99</v>
      </c>
      <c r="B5" s="27"/>
      <c r="C5" s="27"/>
      <c r="D5" s="27"/>
      <c r="E5" s="27"/>
      <c r="F5" s="27"/>
      <c r="G5" s="61"/>
      <c r="H5" s="26" t="s">
        <v>66</v>
      </c>
      <c r="I5" s="27"/>
      <c r="J5" s="27"/>
      <c r="K5" s="27"/>
      <c r="L5" s="2">
        <v>228000</v>
      </c>
    </row>
    <row r="6" spans="1:17" ht="26.25" customHeight="1">
      <c r="A6" s="26" t="s">
        <v>71</v>
      </c>
      <c r="B6" s="27"/>
      <c r="C6" s="27"/>
      <c r="D6" s="27"/>
      <c r="E6" s="27"/>
      <c r="F6" s="27"/>
      <c r="G6" s="3" t="str">
        <f>IF(COUNTIF($F$10:$F$21,"×"),"×","○")</f>
        <v>○</v>
      </c>
      <c r="H6" s="26" t="s">
        <v>64</v>
      </c>
      <c r="I6" s="27"/>
      <c r="J6" s="27"/>
      <c r="K6" s="27"/>
      <c r="L6" s="2" t="str">
        <f>IF(L4&gt;=L5,"○","×")</f>
        <v>×</v>
      </c>
    </row>
    <row r="7" spans="1:17" ht="26.25" customHeight="1">
      <c r="A7" s="26" t="s">
        <v>92</v>
      </c>
      <c r="B7" s="27"/>
      <c r="C7" s="27"/>
      <c r="D7" s="27"/>
      <c r="E7" s="27"/>
      <c r="F7" s="27"/>
      <c r="G7" s="15" t="s">
        <v>103</v>
      </c>
      <c r="H7" s="26" t="s">
        <v>67</v>
      </c>
      <c r="I7" s="27"/>
      <c r="J7" s="27"/>
      <c r="K7" s="27"/>
      <c r="L7" s="2">
        <f>IF(L5-L8&lt;=0,0,L5-L8)</f>
        <v>228000</v>
      </c>
      <c r="N7" s="22" t="s">
        <v>51</v>
      </c>
      <c r="O7" s="22" t="s">
        <v>48</v>
      </c>
    </row>
    <row r="8" spans="1:17" ht="26.25" customHeight="1">
      <c r="A8" s="26" t="s">
        <v>91</v>
      </c>
      <c r="B8" s="27"/>
      <c r="C8" s="27"/>
      <c r="D8" s="27"/>
      <c r="E8" s="27"/>
      <c r="F8" s="27"/>
      <c r="G8" s="4" t="s">
        <v>102</v>
      </c>
      <c r="H8" s="26" t="s">
        <v>68</v>
      </c>
      <c r="I8" s="27"/>
      <c r="J8" s="27"/>
      <c r="K8" s="27"/>
      <c r="L8" s="4">
        <f>MIN(ROUNDDOWN(L4,-3),L5)</f>
        <v>0</v>
      </c>
      <c r="N8" s="22" t="s">
        <v>51</v>
      </c>
      <c r="O8" s="22" t="s">
        <v>48</v>
      </c>
    </row>
    <row r="9" spans="1:17" ht="41.25" customHeight="1">
      <c r="A9" s="67" t="s">
        <v>55</v>
      </c>
      <c r="B9" s="67"/>
      <c r="C9" s="67"/>
      <c r="D9" s="67"/>
      <c r="E9" s="67"/>
      <c r="F9" s="67"/>
      <c r="G9" s="67"/>
      <c r="H9" s="67" t="s">
        <v>63</v>
      </c>
      <c r="I9" s="67"/>
      <c r="J9" s="67"/>
      <c r="K9" s="67"/>
      <c r="L9" s="67"/>
      <c r="M9" s="29"/>
    </row>
    <row r="10" spans="1:17" ht="30.75" customHeight="1">
      <c r="A10" s="30" t="s">
        <v>93</v>
      </c>
      <c r="B10" s="31"/>
      <c r="C10" s="31"/>
      <c r="D10" s="31"/>
      <c r="E10" s="31"/>
      <c r="F10" s="32"/>
      <c r="G10" s="59"/>
      <c r="H10" s="34" t="str">
        <f>A10</f>
        <v>対象職員の賃金改善実績の有無（右欄に○・×を記載）</v>
      </c>
      <c r="I10" s="31"/>
      <c r="J10" s="31"/>
      <c r="K10" s="32"/>
      <c r="L10" s="28">
        <f>G10</f>
        <v>0</v>
      </c>
      <c r="M10" s="35" t="s">
        <v>96</v>
      </c>
      <c r="N10" s="22" t="s">
        <v>51</v>
      </c>
      <c r="O10" s="22" t="s">
        <v>48</v>
      </c>
    </row>
    <row r="11" spans="1:17" ht="72.75" customHeight="1">
      <c r="A11" s="36" t="s">
        <v>52</v>
      </c>
      <c r="B11" s="37" t="s">
        <v>72</v>
      </c>
      <c r="C11" s="37" t="s">
        <v>94</v>
      </c>
      <c r="D11" s="37" t="s">
        <v>70</v>
      </c>
      <c r="E11" s="37" t="s">
        <v>73</v>
      </c>
      <c r="F11" s="37" t="s">
        <v>74</v>
      </c>
      <c r="G11" s="37" t="s">
        <v>75</v>
      </c>
      <c r="H11" s="36" t="s">
        <v>52</v>
      </c>
      <c r="I11" s="37" t="s">
        <v>72</v>
      </c>
      <c r="J11" s="37" t="s">
        <v>94</v>
      </c>
      <c r="K11" s="37" t="s">
        <v>70</v>
      </c>
      <c r="L11" s="37" t="s">
        <v>57</v>
      </c>
      <c r="M11" s="35" t="s">
        <v>76</v>
      </c>
    </row>
    <row r="12" spans="1:17" ht="41.25" customHeight="1">
      <c r="A12" s="38" t="s">
        <v>61</v>
      </c>
      <c r="B12" s="39"/>
      <c r="C12" s="40"/>
      <c r="D12" s="41"/>
      <c r="E12" s="40"/>
      <c r="F12" s="5" t="str">
        <f>IF(E12&gt;=C12,"○","×")</f>
        <v>○</v>
      </c>
      <c r="G12" s="6" t="e">
        <f>((B12*C12*D12)/B12)/D12</f>
        <v>#DIV/0!</v>
      </c>
      <c r="H12" s="38" t="s">
        <v>56</v>
      </c>
      <c r="I12" s="7">
        <f t="shared" ref="I12:K14" si="0">B12</f>
        <v>0</v>
      </c>
      <c r="J12" s="6">
        <f t="shared" si="0"/>
        <v>0</v>
      </c>
      <c r="K12" s="8">
        <f t="shared" si="0"/>
        <v>0</v>
      </c>
      <c r="L12" s="6">
        <f>I12*J12*K12</f>
        <v>0</v>
      </c>
      <c r="M12" s="35" t="s">
        <v>98</v>
      </c>
    </row>
    <row r="13" spans="1:17" ht="41.25" customHeight="1">
      <c r="A13" s="38" t="s">
        <v>60</v>
      </c>
      <c r="B13" s="39"/>
      <c r="C13" s="40"/>
      <c r="D13" s="41"/>
      <c r="E13" s="40"/>
      <c r="F13" s="5" t="str">
        <f>IF(E13&gt;=C13,"○","×")</f>
        <v>○</v>
      </c>
      <c r="G13" s="6" t="e">
        <f>((B13*C13*D13)/B13)/D13</f>
        <v>#DIV/0!</v>
      </c>
      <c r="H13" s="38" t="s">
        <v>58</v>
      </c>
      <c r="I13" s="7">
        <f t="shared" si="0"/>
        <v>0</v>
      </c>
      <c r="J13" s="6">
        <f t="shared" si="0"/>
        <v>0</v>
      </c>
      <c r="K13" s="8">
        <f t="shared" si="0"/>
        <v>0</v>
      </c>
      <c r="L13" s="6">
        <f>I13*J13*K13</f>
        <v>0</v>
      </c>
      <c r="M13" s="35" t="s">
        <v>53</v>
      </c>
    </row>
    <row r="14" spans="1:17" s="53" customFormat="1" ht="41.25" customHeight="1">
      <c r="A14" s="45" t="s">
        <v>62</v>
      </c>
      <c r="B14" s="46"/>
      <c r="C14" s="47"/>
      <c r="D14" s="60"/>
      <c r="E14" s="47"/>
      <c r="F14" s="17" t="e">
        <f>IF(E14&gt;=G14,"○","×")</f>
        <v>#DIV/0!</v>
      </c>
      <c r="G14" s="18" t="e">
        <f>(B14*C14)/B14/D14</f>
        <v>#DIV/0!</v>
      </c>
      <c r="H14" s="45" t="s">
        <v>59</v>
      </c>
      <c r="I14" s="19">
        <f t="shared" si="0"/>
        <v>0</v>
      </c>
      <c r="J14" s="18">
        <f t="shared" si="0"/>
        <v>0</v>
      </c>
      <c r="K14" s="16">
        <f t="shared" si="0"/>
        <v>0</v>
      </c>
      <c r="L14" s="18">
        <f>I14*J14</f>
        <v>0</v>
      </c>
      <c r="M14" s="52" t="s">
        <v>54</v>
      </c>
      <c r="N14" s="53">
        <v>1</v>
      </c>
      <c r="O14" s="53">
        <v>2</v>
      </c>
      <c r="P14" s="53">
        <v>3</v>
      </c>
      <c r="Q14" s="53">
        <v>4</v>
      </c>
    </row>
    <row r="15" spans="1:17" ht="73.5" customHeight="1">
      <c r="A15" s="63" t="s">
        <v>77</v>
      </c>
      <c r="B15" s="64"/>
      <c r="C15" s="64"/>
      <c r="D15" s="64"/>
      <c r="E15" s="6">
        <f>'【訪問看護ＳＴ】別紙（2.0％超部分算定シート）'!I6</f>
        <v>0</v>
      </c>
      <c r="F15" s="9" t="str">
        <f>'【訪問看護ＳＴ】別紙（2.0％超部分算定シート）'!J6</f>
        <v>○</v>
      </c>
      <c r="G15" s="6" t="e">
        <f>'【訪問看護ＳＴ】別紙（2.0％超部分算定シート）'!K6</f>
        <v>#DIV/0!</v>
      </c>
      <c r="H15" s="63" t="s">
        <v>77</v>
      </c>
      <c r="I15" s="64"/>
      <c r="J15" s="64"/>
      <c r="K15" s="64"/>
      <c r="L15" s="6">
        <f>'【訪問看護ＳＴ】別紙（2.0％超部分算定シート）'!L6</f>
        <v>0</v>
      </c>
      <c r="M15" s="35" t="s">
        <v>78</v>
      </c>
    </row>
    <row r="16" spans="1:17" ht="56.25" hidden="1" customHeight="1">
      <c r="A16" s="30" t="s">
        <v>95</v>
      </c>
      <c r="B16" s="31"/>
      <c r="C16" s="31"/>
      <c r="D16" s="31"/>
      <c r="E16" s="31"/>
      <c r="F16" s="32"/>
      <c r="G16" s="33"/>
      <c r="H16" s="34" t="str">
        <f>A16</f>
        <v>（職種内訳）○○の賃金改善実績の有無（右欄に○・×を記載）</v>
      </c>
      <c r="I16" s="31"/>
      <c r="J16" s="31"/>
      <c r="K16" s="32"/>
      <c r="L16" s="28">
        <f>G16</f>
        <v>0</v>
      </c>
      <c r="M16" s="35" t="s">
        <v>96</v>
      </c>
      <c r="N16" s="22" t="s">
        <v>51</v>
      </c>
      <c r="O16" s="22" t="s">
        <v>48</v>
      </c>
    </row>
    <row r="17" spans="1:17" ht="72.75" hidden="1" customHeight="1">
      <c r="A17" s="36" t="s">
        <v>52</v>
      </c>
      <c r="B17" s="37" t="s">
        <v>72</v>
      </c>
      <c r="C17" s="37" t="s">
        <v>94</v>
      </c>
      <c r="D17" s="37" t="s">
        <v>70</v>
      </c>
      <c r="E17" s="37" t="s">
        <v>73</v>
      </c>
      <c r="F17" s="37" t="s">
        <v>74</v>
      </c>
      <c r="G17" s="37" t="s">
        <v>75</v>
      </c>
      <c r="H17" s="36" t="s">
        <v>52</v>
      </c>
      <c r="I17" s="37" t="s">
        <v>72</v>
      </c>
      <c r="J17" s="37" t="s">
        <v>94</v>
      </c>
      <c r="K17" s="37" t="s">
        <v>70</v>
      </c>
      <c r="L17" s="37" t="s">
        <v>57</v>
      </c>
      <c r="M17" s="35" t="s">
        <v>76</v>
      </c>
    </row>
    <row r="18" spans="1:17" ht="41.25" hidden="1" customHeight="1">
      <c r="A18" s="38" t="s">
        <v>61</v>
      </c>
      <c r="B18" s="39"/>
      <c r="C18" s="40"/>
      <c r="D18" s="41"/>
      <c r="E18" s="40"/>
      <c r="F18" s="28" t="str">
        <f>IF(E18&gt;=C18,"○","×")</f>
        <v>○</v>
      </c>
      <c r="G18" s="42" t="e">
        <f>((B18*C18*D18)/B18)/D18</f>
        <v>#DIV/0!</v>
      </c>
      <c r="H18" s="38" t="s">
        <v>56</v>
      </c>
      <c r="I18" s="43">
        <f t="shared" ref="I18:K20" si="1">B18</f>
        <v>0</v>
      </c>
      <c r="J18" s="42">
        <f t="shared" si="1"/>
        <v>0</v>
      </c>
      <c r="K18" s="44">
        <f t="shared" si="1"/>
        <v>0</v>
      </c>
      <c r="L18" s="42">
        <f>I18*J18*K18</f>
        <v>0</v>
      </c>
      <c r="M18" s="35" t="s">
        <v>98</v>
      </c>
    </row>
    <row r="19" spans="1:17" ht="41.25" hidden="1" customHeight="1">
      <c r="A19" s="38" t="s">
        <v>60</v>
      </c>
      <c r="B19" s="39"/>
      <c r="C19" s="40"/>
      <c r="D19" s="41"/>
      <c r="E19" s="40"/>
      <c r="F19" s="28" t="str">
        <f>IF(E19&gt;=C19,"○","×")</f>
        <v>○</v>
      </c>
      <c r="G19" s="42" t="e">
        <f>((B19*C19*D19)/B19)/D19</f>
        <v>#DIV/0!</v>
      </c>
      <c r="H19" s="38" t="s">
        <v>58</v>
      </c>
      <c r="I19" s="43">
        <f t="shared" si="1"/>
        <v>0</v>
      </c>
      <c r="J19" s="42">
        <f t="shared" si="1"/>
        <v>0</v>
      </c>
      <c r="K19" s="44">
        <f t="shared" si="1"/>
        <v>0</v>
      </c>
      <c r="L19" s="42">
        <f>I19*J19*K19</f>
        <v>0</v>
      </c>
      <c r="M19" s="35" t="s">
        <v>53</v>
      </c>
    </row>
    <row r="20" spans="1:17" s="53" customFormat="1" ht="41.25" hidden="1" customHeight="1">
      <c r="A20" s="45" t="s">
        <v>62</v>
      </c>
      <c r="B20" s="46"/>
      <c r="C20" s="47"/>
      <c r="D20" s="48"/>
      <c r="E20" s="47"/>
      <c r="F20" s="49" t="e">
        <f>IF(E20&gt;=G20,"○","×")</f>
        <v>#DIV/0!</v>
      </c>
      <c r="G20" s="50" t="e">
        <f>(B20*C20)/B20/D20</f>
        <v>#DIV/0!</v>
      </c>
      <c r="H20" s="45" t="s">
        <v>59</v>
      </c>
      <c r="I20" s="51">
        <f t="shared" si="1"/>
        <v>0</v>
      </c>
      <c r="J20" s="50">
        <f t="shared" si="1"/>
        <v>0</v>
      </c>
      <c r="K20" s="48">
        <f t="shared" si="1"/>
        <v>0</v>
      </c>
      <c r="L20" s="50">
        <f>I20*J20</f>
        <v>0</v>
      </c>
      <c r="M20" s="52" t="s">
        <v>54</v>
      </c>
      <c r="N20" s="53">
        <v>1</v>
      </c>
      <c r="O20" s="53">
        <v>2</v>
      </c>
      <c r="P20" s="53">
        <v>3</v>
      </c>
      <c r="Q20" s="53">
        <v>4</v>
      </c>
    </row>
    <row r="21" spans="1:17" ht="73.5" hidden="1" customHeight="1">
      <c r="A21" s="63" t="s">
        <v>77</v>
      </c>
      <c r="B21" s="64"/>
      <c r="C21" s="64"/>
      <c r="D21" s="64"/>
      <c r="E21" s="42">
        <f>'【訪問看護ＳＴ】別紙（2.0％超部分算定シート）'!I9</f>
        <v>0</v>
      </c>
      <c r="F21" s="54" t="str">
        <f>'【訪問看護ＳＴ】別紙（2.0％超部分算定シート）'!J9</f>
        <v>○</v>
      </c>
      <c r="G21" s="42" t="e">
        <f>'【訪問看護ＳＴ】別紙（2.0％超部分算定シート）'!K9</f>
        <v>#DIV/0!</v>
      </c>
      <c r="H21" s="63" t="s">
        <v>77</v>
      </c>
      <c r="I21" s="64"/>
      <c r="J21" s="64"/>
      <c r="K21" s="64"/>
      <c r="L21" s="42">
        <f>'【訪問看護ＳＴ】別紙（2.0％超部分算定シート）'!L9</f>
        <v>0</v>
      </c>
      <c r="M21" s="35" t="s">
        <v>78</v>
      </c>
    </row>
  </sheetData>
  <mergeCells count="7">
    <mergeCell ref="A21:D21"/>
    <mergeCell ref="H21:K21"/>
    <mergeCell ref="A3:L3"/>
    <mergeCell ref="A9:G9"/>
    <mergeCell ref="H9:L9"/>
    <mergeCell ref="A15:D15"/>
    <mergeCell ref="H15:K15"/>
  </mergeCells>
  <phoneticPr fontId="33"/>
  <conditionalFormatting sqref="A15 G21:H21 L21">
    <cfRule type="expression" dxfId="13" priority="9">
      <formula>$G$3="×"</formula>
    </cfRule>
  </conditionalFormatting>
  <conditionalFormatting sqref="A21">
    <cfRule type="expression" dxfId="12" priority="12">
      <formula>$G$3="×"</formula>
    </cfRule>
  </conditionalFormatting>
  <conditionalFormatting sqref="A8:G8">
    <cfRule type="expression" dxfId="11" priority="5">
      <formula>$G$7="○"</formula>
    </cfRule>
    <cfRule type="expression" dxfId="10" priority="6">
      <formula>$G$7</formula>
    </cfRule>
  </conditionalFormatting>
  <conditionalFormatting sqref="A12:G14">
    <cfRule type="expression" dxfId="9" priority="4">
      <formula>$G$3="×"</formula>
    </cfRule>
  </conditionalFormatting>
  <conditionalFormatting sqref="A18:L20">
    <cfRule type="expression" dxfId="8" priority="7">
      <formula>$G$3="×"</formula>
    </cfRule>
  </conditionalFormatting>
  <conditionalFormatting sqref="G15">
    <cfRule type="expression" dxfId="7" priority="3">
      <formula>$G$3="×"</formula>
    </cfRule>
  </conditionalFormatting>
  <conditionalFormatting sqref="H12:H15">
    <cfRule type="expression" dxfId="6" priority="8">
      <formula>$G$3="×"</formula>
    </cfRule>
  </conditionalFormatting>
  <conditionalFormatting sqref="I12:L14">
    <cfRule type="expression" dxfId="5" priority="2">
      <formula>$G$3="×"</formula>
    </cfRule>
  </conditionalFormatting>
  <conditionalFormatting sqref="L15">
    <cfRule type="expression" dxfId="4" priority="1">
      <formula>$G$3="×"</formula>
    </cfRule>
  </conditionalFormatting>
  <dataValidations count="4">
    <dataValidation type="list" allowBlank="1" showInputMessage="1" showErrorMessage="1" sqref="D14 D20" xr:uid="{926D288C-C88C-4023-8249-0F66AB69DF65}">
      <formula1>$N$14:$S$14</formula1>
    </dataValidation>
    <dataValidation type="list" allowBlank="1" showInputMessage="1" showErrorMessage="1" sqref="G16" xr:uid="{2593B027-0BDE-4033-98B6-BC218517771C}">
      <formula1>#REF!</formula1>
    </dataValidation>
    <dataValidation type="list" allowBlank="1" showInputMessage="1" showErrorMessage="1" sqref="G8" xr:uid="{ABA92B4C-EC4D-47A5-A009-CCEE9A6A41D3}">
      <formula1>$N$8:$O$8</formula1>
    </dataValidation>
    <dataValidation type="list" allowBlank="1" showInputMessage="1" showErrorMessage="1" sqref="G7 G10" xr:uid="{123A4A97-1C8A-40A4-A9F6-FE0ABF7DE675}">
      <formula1>$N$7:$O$7</formula1>
    </dataValidation>
  </dataValidations>
  <printOptions horizontalCentered="1"/>
  <pageMargins left="0.70866141732283472" right="0.70866141732283472" top="0.74803149606299213" bottom="0.55118110236220474" header="0.31496062992125984" footer="0.31496062992125984"/>
  <pageSetup paperSize="9" scale="4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363E7-5B76-438E-8395-867D74CF53E4}">
  <sheetPr>
    <tabColor rgb="FFFFFF00"/>
    <pageSetUpPr fitToPage="1"/>
  </sheetPr>
  <dimension ref="A1:O9"/>
  <sheetViews>
    <sheetView view="pageBreakPreview" zoomScale="70" zoomScaleNormal="100" zoomScaleSheetLayoutView="70" workbookViewId="0">
      <selection activeCell="B2" sqref="B2:K2"/>
    </sheetView>
  </sheetViews>
  <sheetFormatPr defaultColWidth="9" defaultRowHeight="13.5"/>
  <cols>
    <col min="1" max="1" width="37.875" style="22" customWidth="1"/>
    <col min="2" max="5" width="15.125" style="23" customWidth="1"/>
    <col min="6" max="6" width="16.5" style="23" customWidth="1"/>
    <col min="7" max="7" width="24.25" style="23" customWidth="1"/>
    <col min="8" max="8" width="19.75" style="23" customWidth="1"/>
    <col min="9" max="9" width="22.125" style="23" customWidth="1"/>
    <col min="10" max="11" width="18.25" style="23" customWidth="1"/>
    <col min="12" max="12" width="42.125" style="22" customWidth="1"/>
    <col min="13" max="13" width="187.25" style="25" customWidth="1"/>
    <col min="14" max="19" width="14.625" style="22" customWidth="1"/>
    <col min="20" max="20" width="18.875" style="22" customWidth="1"/>
    <col min="21" max="21" width="9" style="22"/>
    <col min="22" max="28" width="9" style="22" customWidth="1"/>
    <col min="29" max="16384" width="9" style="22"/>
  </cols>
  <sheetData>
    <row r="1" spans="1:15" ht="184.15" customHeight="1"/>
    <row r="2" spans="1:15" ht="51" customHeight="1">
      <c r="A2" s="55" t="s">
        <v>100</v>
      </c>
      <c r="B2" s="68" t="s">
        <v>79</v>
      </c>
      <c r="C2" s="68"/>
      <c r="D2" s="68"/>
      <c r="E2" s="68"/>
      <c r="F2" s="68"/>
      <c r="G2" s="68"/>
      <c r="H2" s="68"/>
      <c r="I2" s="68"/>
      <c r="J2" s="68"/>
      <c r="K2" s="68"/>
      <c r="L2" s="56"/>
    </row>
    <row r="3" spans="1:15" ht="41.25" customHeight="1">
      <c r="A3" s="69" t="s">
        <v>55</v>
      </c>
      <c r="B3" s="70"/>
      <c r="C3" s="70"/>
      <c r="D3" s="70"/>
      <c r="E3" s="70"/>
      <c r="F3" s="70"/>
      <c r="G3" s="70"/>
      <c r="H3" s="70"/>
      <c r="I3" s="70"/>
      <c r="J3" s="70"/>
      <c r="K3" s="71"/>
      <c r="L3" s="28" t="s">
        <v>57</v>
      </c>
      <c r="M3" s="29"/>
    </row>
    <row r="4" spans="1:15" ht="33" customHeight="1">
      <c r="A4" s="34" t="str">
        <f>③【訪問看護ＳＴ】賃上げ実績報告書!A10</f>
        <v>対象職員の賃金改善実績の有無（右欄に○・×を記載）</v>
      </c>
      <c r="B4" s="57"/>
      <c r="C4" s="57"/>
      <c r="D4" s="57"/>
      <c r="E4" s="57"/>
      <c r="F4" s="57"/>
      <c r="G4" s="57"/>
      <c r="H4" s="57"/>
      <c r="I4" s="57"/>
      <c r="J4" s="57"/>
      <c r="K4" s="58"/>
      <c r="L4" s="59"/>
      <c r="M4" s="35" t="s">
        <v>80</v>
      </c>
      <c r="N4" s="22" t="s">
        <v>51</v>
      </c>
      <c r="O4" s="22" t="s">
        <v>48</v>
      </c>
    </row>
    <row r="5" spans="1:15" ht="72.75" customHeight="1">
      <c r="A5" s="36" t="s">
        <v>52</v>
      </c>
      <c r="B5" s="37" t="s">
        <v>81</v>
      </c>
      <c r="C5" s="37" t="s">
        <v>82</v>
      </c>
      <c r="D5" s="37" t="s">
        <v>83</v>
      </c>
      <c r="E5" s="37" t="s">
        <v>84</v>
      </c>
      <c r="F5" s="37" t="s">
        <v>85</v>
      </c>
      <c r="G5" s="37" t="s">
        <v>86</v>
      </c>
      <c r="H5" s="37" t="s">
        <v>87</v>
      </c>
      <c r="I5" s="37" t="s">
        <v>73</v>
      </c>
      <c r="J5" s="37" t="s">
        <v>88</v>
      </c>
      <c r="K5" s="37" t="s">
        <v>75</v>
      </c>
      <c r="L5" s="37" t="s">
        <v>57</v>
      </c>
      <c r="M5" s="35" t="s">
        <v>76</v>
      </c>
    </row>
    <row r="6" spans="1:15" ht="84.75" customHeight="1">
      <c r="A6" s="38" t="s">
        <v>89</v>
      </c>
      <c r="B6" s="40"/>
      <c r="C6" s="40"/>
      <c r="D6" s="10" t="e">
        <f>C6/B6</f>
        <v>#DIV/0!</v>
      </c>
      <c r="E6" s="11" t="e">
        <f>(D6-0.02)*B6</f>
        <v>#DIV/0!</v>
      </c>
      <c r="F6" s="12"/>
      <c r="G6" s="13"/>
      <c r="H6" s="14"/>
      <c r="I6" s="40"/>
      <c r="J6" s="5" t="str">
        <f>IF(I6&gt;=C6,"○","×")</f>
        <v>○</v>
      </c>
      <c r="K6" s="6" t="e">
        <f>((F6*G6*H6)/H6)/G6</f>
        <v>#DIV/0!</v>
      </c>
      <c r="L6" s="6">
        <f>F6*G6*H6</f>
        <v>0</v>
      </c>
      <c r="M6" s="35" t="s">
        <v>90</v>
      </c>
    </row>
    <row r="7" spans="1:15" ht="57.75" hidden="1" customHeight="1">
      <c r="A7" s="34" t="str">
        <f>③【訪問看護ＳＴ】賃上げ実績報告書!A16</f>
        <v>（職種内訳）○○の賃金改善実績の有無（右欄に○・×を記載）</v>
      </c>
      <c r="B7" s="57"/>
      <c r="C7" s="57"/>
      <c r="D7" s="57"/>
      <c r="E7" s="57"/>
      <c r="F7" s="57"/>
      <c r="G7" s="57"/>
      <c r="H7" s="57"/>
      <c r="I7" s="57"/>
      <c r="J7" s="57"/>
      <c r="K7" s="58"/>
      <c r="L7" s="33"/>
      <c r="M7" s="35" t="s">
        <v>80</v>
      </c>
      <c r="N7" s="22" t="s">
        <v>51</v>
      </c>
      <c r="O7" s="22" t="s">
        <v>48</v>
      </c>
    </row>
    <row r="8" spans="1:15" ht="72.75" hidden="1" customHeight="1">
      <c r="A8" s="36" t="s">
        <v>52</v>
      </c>
      <c r="B8" s="37" t="s">
        <v>81</v>
      </c>
      <c r="C8" s="37" t="s">
        <v>82</v>
      </c>
      <c r="D8" s="37" t="s">
        <v>83</v>
      </c>
      <c r="E8" s="37" t="s">
        <v>84</v>
      </c>
      <c r="F8" s="37" t="s">
        <v>85</v>
      </c>
      <c r="G8" s="37" t="s">
        <v>86</v>
      </c>
      <c r="H8" s="37" t="s">
        <v>87</v>
      </c>
      <c r="I8" s="37" t="s">
        <v>73</v>
      </c>
      <c r="J8" s="37" t="s">
        <v>88</v>
      </c>
      <c r="K8" s="37" t="s">
        <v>75</v>
      </c>
      <c r="L8" s="37" t="s">
        <v>57</v>
      </c>
      <c r="M8" s="35" t="s">
        <v>76</v>
      </c>
    </row>
    <row r="9" spans="1:15" ht="84.75" hidden="1" customHeight="1">
      <c r="A9" s="38" t="s">
        <v>89</v>
      </c>
      <c r="B9" s="40"/>
      <c r="C9" s="40"/>
      <c r="D9" s="10" t="e">
        <f>C9/B9</f>
        <v>#DIV/0!</v>
      </c>
      <c r="E9" s="11" t="e">
        <f>(D9-0.02)*B9</f>
        <v>#DIV/0!</v>
      </c>
      <c r="F9" s="12"/>
      <c r="G9" s="13"/>
      <c r="H9" s="14"/>
      <c r="I9" s="40"/>
      <c r="J9" s="28" t="str">
        <f>IF(I9&gt;=C9,"○","×")</f>
        <v>○</v>
      </c>
      <c r="K9" s="42" t="e">
        <f>((F9*G9*H9)/H9)/G9</f>
        <v>#DIV/0!</v>
      </c>
      <c r="L9" s="42">
        <f>F9*G9*H9</f>
        <v>0</v>
      </c>
      <c r="M9" s="35" t="s">
        <v>90</v>
      </c>
    </row>
  </sheetData>
  <mergeCells count="2">
    <mergeCell ref="B2:K2"/>
    <mergeCell ref="A3:K3"/>
  </mergeCells>
  <phoneticPr fontId="33"/>
  <conditionalFormatting sqref="A6:J6 L6">
    <cfRule type="expression" dxfId="3" priority="2">
      <formula>#REF!="×"</formula>
    </cfRule>
  </conditionalFormatting>
  <conditionalFormatting sqref="A9:J9 L9">
    <cfRule type="expression" dxfId="2" priority="7">
      <formula>#REF!="×"</formula>
    </cfRule>
  </conditionalFormatting>
  <conditionalFormatting sqref="K6">
    <cfRule type="expression" dxfId="1" priority="1">
      <formula>$G$3="×"</formula>
    </cfRule>
  </conditionalFormatting>
  <conditionalFormatting sqref="K9">
    <cfRule type="expression" dxfId="0" priority="6">
      <formula>$G$3="×"</formula>
    </cfRule>
  </conditionalFormatting>
  <dataValidations count="2">
    <dataValidation type="list" allowBlank="1" showInputMessage="1" showErrorMessage="1" sqref="L7" xr:uid="{D6F23032-9046-46D4-9B24-4217427DE171}">
      <formula1>#REF!</formula1>
    </dataValidation>
    <dataValidation type="list" allowBlank="1" showInputMessage="1" showErrorMessage="1" sqref="L4" xr:uid="{2196DB4F-6B6F-485B-850F-5572ECA7C21C}">
      <formula1>$N$7:$O$7</formula1>
    </dataValidation>
  </dataValidations>
  <printOptions horizontalCentered="1"/>
  <pageMargins left="0.70866141732283472" right="0.70866141732283472" top="0.74803149606299213" bottom="0.55118110236220474" header="0.31496062992125984" footer="0.31496062992125984"/>
  <pageSetup paperSize="9" scale="5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0</v>
      </c>
    </row>
    <row r="2" spans="1:2">
      <c r="A2" s="1" t="s">
        <v>1</v>
      </c>
      <c r="B2" s="1">
        <v>1</v>
      </c>
    </row>
    <row r="3" spans="1:2">
      <c r="A3" s="1" t="s">
        <v>2</v>
      </c>
      <c r="B3" s="1">
        <v>2</v>
      </c>
    </row>
    <row r="4" spans="1:2">
      <c r="A4" s="1" t="s">
        <v>3</v>
      </c>
      <c r="B4" s="1">
        <v>3</v>
      </c>
    </row>
    <row r="5" spans="1:2">
      <c r="A5" s="1" t="s">
        <v>4</v>
      </c>
      <c r="B5" s="1">
        <v>4</v>
      </c>
    </row>
    <row r="6" spans="1:2">
      <c r="A6" s="1" t="s">
        <v>5</v>
      </c>
      <c r="B6" s="1">
        <v>5</v>
      </c>
    </row>
    <row r="7" spans="1:2">
      <c r="A7" s="1" t="s">
        <v>6</v>
      </c>
      <c r="B7" s="1">
        <v>6</v>
      </c>
    </row>
    <row r="8" spans="1:2">
      <c r="A8" s="1" t="s">
        <v>7</v>
      </c>
      <c r="B8" s="1">
        <v>7</v>
      </c>
    </row>
    <row r="9" spans="1:2">
      <c r="A9" s="1" t="s">
        <v>8</v>
      </c>
      <c r="B9" s="1">
        <v>8</v>
      </c>
    </row>
    <row r="10" spans="1:2">
      <c r="A10" s="1" t="s">
        <v>9</v>
      </c>
      <c r="B10" s="1">
        <v>9</v>
      </c>
    </row>
    <row r="11" spans="1:2">
      <c r="A11" s="1" t="s">
        <v>10</v>
      </c>
      <c r="B11" s="1">
        <v>10</v>
      </c>
    </row>
    <row r="12" spans="1:2">
      <c r="A12" s="1" t="s">
        <v>11</v>
      </c>
      <c r="B12" s="1">
        <v>11</v>
      </c>
    </row>
    <row r="13" spans="1:2">
      <c r="A13" s="1" t="s">
        <v>12</v>
      </c>
      <c r="B13" s="1">
        <v>12</v>
      </c>
    </row>
    <row r="14" spans="1:2">
      <c r="A14" s="1" t="s">
        <v>13</v>
      </c>
      <c r="B14" s="1">
        <v>13</v>
      </c>
    </row>
    <row r="15" spans="1:2">
      <c r="A15" s="1" t="s">
        <v>14</v>
      </c>
      <c r="B15" s="1">
        <v>14</v>
      </c>
    </row>
    <row r="16" spans="1:2">
      <c r="A16" s="1" t="s">
        <v>15</v>
      </c>
      <c r="B16" s="1">
        <v>15</v>
      </c>
    </row>
    <row r="17" spans="1:2">
      <c r="A17" s="1" t="s">
        <v>16</v>
      </c>
      <c r="B17" s="1">
        <v>16</v>
      </c>
    </row>
    <row r="18" spans="1:2">
      <c r="A18" s="1" t="s">
        <v>17</v>
      </c>
      <c r="B18" s="1">
        <v>17</v>
      </c>
    </row>
    <row r="19" spans="1:2">
      <c r="A19" s="1" t="s">
        <v>18</v>
      </c>
      <c r="B19" s="1">
        <v>18</v>
      </c>
    </row>
    <row r="20" spans="1:2">
      <c r="A20" s="1" t="s">
        <v>19</v>
      </c>
      <c r="B20" s="1">
        <v>19</v>
      </c>
    </row>
    <row r="21" spans="1:2">
      <c r="A21" s="1" t="s">
        <v>20</v>
      </c>
      <c r="B21" s="1">
        <v>20</v>
      </c>
    </row>
    <row r="22" spans="1:2">
      <c r="A22" s="1" t="s">
        <v>21</v>
      </c>
      <c r="B22" s="1">
        <v>21</v>
      </c>
    </row>
    <row r="23" spans="1:2">
      <c r="A23" s="1" t="s">
        <v>22</v>
      </c>
      <c r="B23" s="1">
        <v>22</v>
      </c>
    </row>
    <row r="24" spans="1:2">
      <c r="A24" s="1" t="s">
        <v>23</v>
      </c>
      <c r="B24" s="1">
        <v>23</v>
      </c>
    </row>
    <row r="25" spans="1:2">
      <c r="A25" s="1" t="s">
        <v>24</v>
      </c>
      <c r="B25" s="1">
        <v>24</v>
      </c>
    </row>
    <row r="26" spans="1:2">
      <c r="A26" s="1" t="s">
        <v>25</v>
      </c>
      <c r="B26" s="1">
        <v>25</v>
      </c>
    </row>
    <row r="27" spans="1:2">
      <c r="A27" s="1" t="s">
        <v>26</v>
      </c>
      <c r="B27" s="1">
        <v>26</v>
      </c>
    </row>
    <row r="28" spans="1:2">
      <c r="A28" s="1" t="s">
        <v>27</v>
      </c>
      <c r="B28" s="1">
        <v>27</v>
      </c>
    </row>
    <row r="29" spans="1:2">
      <c r="A29" s="1" t="s">
        <v>28</v>
      </c>
      <c r="B29" s="1">
        <v>28</v>
      </c>
    </row>
    <row r="30" spans="1:2">
      <c r="A30" s="1" t="s">
        <v>29</v>
      </c>
      <c r="B30" s="1">
        <v>29</v>
      </c>
    </row>
    <row r="31" spans="1:2">
      <c r="A31" s="1" t="s">
        <v>30</v>
      </c>
      <c r="B31" s="1">
        <v>30</v>
      </c>
    </row>
    <row r="32" spans="1:2">
      <c r="A32" s="1" t="s">
        <v>31</v>
      </c>
      <c r="B32" s="1">
        <v>31</v>
      </c>
    </row>
    <row r="33" spans="1:2">
      <c r="A33" s="1" t="s">
        <v>32</v>
      </c>
      <c r="B33" s="1">
        <v>32</v>
      </c>
    </row>
    <row r="34" spans="1:2">
      <c r="A34" s="1" t="s">
        <v>33</v>
      </c>
      <c r="B34" s="1">
        <v>33</v>
      </c>
    </row>
    <row r="35" spans="1:2">
      <c r="A35" s="1" t="s">
        <v>34</v>
      </c>
      <c r="B35" s="1">
        <v>34</v>
      </c>
    </row>
    <row r="36" spans="1:2">
      <c r="A36" s="1" t="s">
        <v>35</v>
      </c>
      <c r="B36" s="1">
        <v>35</v>
      </c>
    </row>
    <row r="37" spans="1:2">
      <c r="A37" s="1" t="s">
        <v>36</v>
      </c>
      <c r="B37" s="1">
        <v>36</v>
      </c>
    </row>
    <row r="38" spans="1:2">
      <c r="A38" s="1" t="s">
        <v>37</v>
      </c>
      <c r="B38" s="1">
        <v>37</v>
      </c>
    </row>
    <row r="39" spans="1:2">
      <c r="A39" s="1" t="s">
        <v>38</v>
      </c>
      <c r="B39" s="1">
        <v>38</v>
      </c>
    </row>
    <row r="40" spans="1:2">
      <c r="A40" s="1" t="s">
        <v>39</v>
      </c>
      <c r="B40" s="1">
        <v>39</v>
      </c>
    </row>
    <row r="41" spans="1:2">
      <c r="A41" s="1" t="s">
        <v>40</v>
      </c>
      <c r="B41" s="1">
        <v>40</v>
      </c>
    </row>
    <row r="42" spans="1:2">
      <c r="A42" s="1" t="s">
        <v>41</v>
      </c>
      <c r="B42" s="1">
        <v>41</v>
      </c>
    </row>
    <row r="43" spans="1:2">
      <c r="A43" s="1" t="s">
        <v>42</v>
      </c>
      <c r="B43" s="1">
        <v>42</v>
      </c>
    </row>
    <row r="44" spans="1:2">
      <c r="A44" s="1" t="s">
        <v>43</v>
      </c>
      <c r="B44" s="1">
        <v>43</v>
      </c>
    </row>
    <row r="45" spans="1:2">
      <c r="A45" s="1" t="s">
        <v>44</v>
      </c>
      <c r="B45" s="1">
        <v>44</v>
      </c>
    </row>
    <row r="46" spans="1:2">
      <c r="A46" s="1" t="s">
        <v>45</v>
      </c>
      <c r="B46" s="1">
        <v>45</v>
      </c>
    </row>
    <row r="47" spans="1:2">
      <c r="A47" s="1" t="s">
        <v>46</v>
      </c>
      <c r="B47" s="1">
        <v>46</v>
      </c>
    </row>
    <row r="48" spans="1:2">
      <c r="A48" s="1" t="s">
        <v>47</v>
      </c>
      <c r="B48" s="1">
        <v>47</v>
      </c>
    </row>
  </sheetData>
  <phoneticPr fontId="3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4" ma:contentTypeDescription="新しいドキュメントを作成します。" ma:contentTypeScope="" ma:versionID="fbda3a68c6120a83cd0a44d645827827">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d23ea02dea8f221a8a7162fc8e7e0847"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A6DD1A-A23B-4D25-B2CA-485C026E75D5}">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85e6e18b-26c1-4122-9e79-e6c53ac26d53"/>
    <ds:schemaRef ds:uri="http://purl.org/dc/dcmitype/"/>
    <ds:schemaRef ds:uri="9500c7e0-a8b4-4cc7-a7aa-d9d65591dd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BF634558-D094-4620-B683-F1FAE9EFE7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③【訪問看護ＳＴ】賃上げ実績報告書</vt:lpstr>
      <vt:lpstr>【訪問看護ＳＴ】別紙（2.0％超部分算定シート）</vt:lpstr>
      <vt:lpstr>都道府県リスト</vt:lpstr>
      <vt:lpstr>'【訪問看護ＳＴ】別紙（2.0％超部分算定シート）'!Print_Area</vt:lpstr>
      <vt:lpstr>③【訪問看護ＳＴ】賃上げ実績報告書!Print_Area</vt:lpstr>
      <vt:lpstr>'【訪問看護ＳＴ】別紙（2.0％超部分算定シート）'!Print_Titles</vt:lpstr>
      <vt:lpstr>③【訪問看護ＳＴ】賃上げ実績報告書!Print_Titles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寺松 宏平</cp:lastModifiedBy>
  <cp:revision>2</cp:revision>
  <cp:lastPrinted>2026-06-10T01:14:09Z</cp:lastPrinted>
  <dcterms:created xsi:type="dcterms:W3CDTF">2017-10-26T07:12:00Z</dcterms:created>
  <dcterms:modified xsi:type="dcterms:W3CDTF">2026-07-30T02:14:14Z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